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mily.rhodes\Desktop\Jackosn County SIte Readiness\"/>
    </mc:Choice>
  </mc:AlternateContent>
  <xr:revisionPtr revIDLastSave="0" documentId="8_{26432345-4B3F-42BD-B0BA-3FB55D8BE6E7}" xr6:coauthVersionLast="47" xr6:coauthVersionMax="47" xr10:uidLastSave="{00000000-0000-0000-0000-000000000000}"/>
  <workbookProtection workbookAlgorithmName="SHA-512" workbookHashValue="qBcUOHqHBImQomNrlGqKtCBPcKTz5jgedjcbjYMfTiB85p2H+CDQzET/9qe2/gxze5f2KhVtfP436XZbVFFK/g==" workbookSaltValue="B8Ez/WxBBnWItqiX3Asj5w==" workbookSpinCount="100000" lockStructure="1"/>
  <bookViews>
    <workbookView xWindow="16530" yWindow="4215" windowWidth="20475" windowHeight="15345" tabRatio="952" xr2:uid="{00000000-000D-0000-FFFF-FFFF00000000}"/>
  </bookViews>
  <sheets>
    <sheet name="General Instructions" sheetId="31" r:id="rId1"/>
    <sheet name="Section A" sheetId="1" r:id="rId2"/>
    <sheet name="ICI" sheetId="33" r:id="rId3"/>
    <sheet name="Section B" sheetId="8" r:id="rId4"/>
    <sheet name="Certification " sheetId="5" r:id="rId5"/>
    <sheet name="Personnel" sheetId="9" r:id="rId6"/>
    <sheet name="Fringe Benefits" sheetId="10" r:id="rId7"/>
    <sheet name="Travel" sheetId="11" r:id="rId8"/>
    <sheet name="Equipment " sheetId="12" r:id="rId9"/>
    <sheet name="Supplies" sheetId="13" r:id="rId10"/>
    <sheet name="Contractual Services" sheetId="14" r:id="rId11"/>
    <sheet name="Consultant" sheetId="15" r:id="rId12"/>
    <sheet name="Construction " sheetId="59" r:id="rId13"/>
    <sheet name="Occupancy " sheetId="17" r:id="rId14"/>
    <sheet name="R &amp; D " sheetId="18" r:id="rId15"/>
    <sheet name="Telecommunications " sheetId="19" r:id="rId16"/>
    <sheet name="Training &amp; Education" sheetId="20" r:id="rId17"/>
    <sheet name="Direct Administrative " sheetId="21" r:id="rId18"/>
    <sheet name="Miscellaneous (other) Costs " sheetId="22" r:id="rId19"/>
    <sheet name="15A" sheetId="23" state="hidden" r:id="rId20"/>
    <sheet name="15B" sheetId="34" state="hidden" r:id="rId21"/>
    <sheet name="15C" sheetId="35" state="hidden" r:id="rId22"/>
    <sheet name="15D" sheetId="36" state="hidden" r:id="rId23"/>
    <sheet name="15E" sheetId="37" state="hidden" r:id="rId24"/>
    <sheet name="15F" sheetId="38" state="hidden" r:id="rId25"/>
    <sheet name="15G" sheetId="39" state="hidden" r:id="rId26"/>
    <sheet name="15H" sheetId="40" state="hidden" r:id="rId27"/>
    <sheet name="15I" sheetId="41" state="hidden" r:id="rId28"/>
    <sheet name="15J" sheetId="42" state="hidden" r:id="rId29"/>
    <sheet name="15K" sheetId="43" state="hidden" r:id="rId30"/>
    <sheet name="Indirect Costs" sheetId="24" r:id="rId31"/>
    <sheet name="MTDCCalculator" sheetId="44" r:id="rId32"/>
    <sheet name="MTDCSubawardListing" sheetId="45" r:id="rId33"/>
    <sheet name="MTDCRegulatoryInformation" sheetId="46" r:id="rId34"/>
    <sheet name="Narrative Summary " sheetId="25" r:id="rId35"/>
    <sheet name="Agency Approval" sheetId="29" r:id="rId36"/>
    <sheet name="Categories" sheetId="58" state="hidden" r:id="rId37"/>
  </sheets>
  <definedNames>
    <definedName name="_xlnm._FilterDatabase" localSheetId="19" hidden="1">'15A'!$G$1:$G$278</definedName>
    <definedName name="_xlnm._FilterDatabase" localSheetId="20" hidden="1">'15B'!$G$1:$G$278</definedName>
    <definedName name="_xlnm._FilterDatabase" localSheetId="21" hidden="1">'15C'!$G$1:$G$278</definedName>
    <definedName name="_xlnm._FilterDatabase" localSheetId="22" hidden="1">'15D'!$G$1:$G$278</definedName>
    <definedName name="_xlnm._FilterDatabase" localSheetId="23" hidden="1">'15E'!$G$1:$G$278</definedName>
    <definedName name="_xlnm._FilterDatabase" localSheetId="24" hidden="1">'15F'!$G$1:$G$278</definedName>
    <definedName name="_xlnm._FilterDatabase" localSheetId="25" hidden="1">'15G'!$G$1:$G$278</definedName>
    <definedName name="_xlnm._FilterDatabase" localSheetId="26" hidden="1">'15H'!$G$1:$G$278</definedName>
    <definedName name="_xlnm._FilterDatabase" localSheetId="27" hidden="1">'15I'!$G$1:$G$278</definedName>
    <definedName name="_xlnm._FilterDatabase" localSheetId="28" hidden="1">'15J'!$G$1:$G$278</definedName>
    <definedName name="_xlnm._FilterDatabase" localSheetId="29" hidden="1">'15K'!$G$1:$G$278</definedName>
    <definedName name="_xlnm._FilterDatabase" localSheetId="12" hidden="1">'Construction '!$D$1:$D$275</definedName>
    <definedName name="_xlnm._FilterDatabase" localSheetId="11" hidden="1">Consultant!$H$1:$H$547</definedName>
    <definedName name="_xlnm._FilterDatabase" localSheetId="10" hidden="1">'Contractual Services'!$D$1:$D$278</definedName>
    <definedName name="_xlnm._FilterDatabase" localSheetId="17" hidden="1">'Direct Administrative '!$H$1:$H$275</definedName>
    <definedName name="_xlnm._FilterDatabase" localSheetId="8" hidden="1">'Equipment '!$E$1:$E$275</definedName>
    <definedName name="_xlnm._FilterDatabase" localSheetId="6" hidden="1">'Fringe Benefits'!$F$1:$F$461</definedName>
    <definedName name="_xlnm._FilterDatabase" localSheetId="18" hidden="1">'Miscellaneous (other) Costs '!$G$1:$G$275</definedName>
    <definedName name="_xlnm._FilterDatabase" localSheetId="34" hidden="1">'Narrative Summary '!$A$3:$A$29</definedName>
    <definedName name="_xlnm._FilterDatabase" localSheetId="13" hidden="1">'Occupancy '!$G$1:$G$276</definedName>
    <definedName name="_xlnm._FilterDatabase" localSheetId="5" hidden="1">Personnel!$H$1:$H$279</definedName>
    <definedName name="_xlnm._FilterDatabase" localSheetId="14" hidden="1">'R &amp; D '!$D$1:$D$275</definedName>
    <definedName name="_xlnm._FilterDatabase" localSheetId="1" hidden="1">'Section A'!$A$8:$B$38</definedName>
    <definedName name="_xlnm._FilterDatabase" localSheetId="3" hidden="1">'Section B'!$A$11:$A$40</definedName>
    <definedName name="_xlnm._FilterDatabase" localSheetId="9" hidden="1">Supplies!$E$1:$E$274</definedName>
    <definedName name="_xlnm._FilterDatabase" localSheetId="15" hidden="1">'Telecommunications '!$G$1:$G$276</definedName>
    <definedName name="_xlnm._FilterDatabase" localSheetId="16" hidden="1">'Training &amp; Education'!$G$1:$G$275</definedName>
    <definedName name="_xlnm._FilterDatabase" localSheetId="7" hidden="1">Travel!$H$1:$H$275</definedName>
    <definedName name="OLE_LINK1" localSheetId="35">'Agency Approval'!#REF!</definedName>
    <definedName name="OLE_LINK2" localSheetId="35">'Agency Approval'!#REF!</definedName>
    <definedName name="OLE_LINK4" localSheetId="0">'General Instructions'!#REF!</definedName>
    <definedName name="_xlnm.Print_Area" localSheetId="19">'15A'!$A$1:$F$276</definedName>
    <definedName name="_xlnm.Print_Area" localSheetId="20">'15B'!$A$1:$F$276</definedName>
    <definedName name="_xlnm.Print_Area" localSheetId="21">'15C'!$A$1:$F$276</definedName>
    <definedName name="_xlnm.Print_Area" localSheetId="22">'15D'!$A$1:$F$276</definedName>
    <definedName name="_xlnm.Print_Area" localSheetId="23">'15E'!$A$1:$F$276</definedName>
    <definedName name="_xlnm.Print_Area" localSheetId="24">'15F'!$A$1:$F$276</definedName>
    <definedName name="_xlnm.Print_Area" localSheetId="25">'15G'!$A$1:$F$276</definedName>
    <definedName name="_xlnm.Print_Area" localSheetId="26">'15H'!$A$1:$F$276</definedName>
    <definedName name="_xlnm.Print_Area" localSheetId="27">'15I'!$A$1:$F$276</definedName>
    <definedName name="_xlnm.Print_Area" localSheetId="28">'15J'!$A$1:$F$276</definedName>
    <definedName name="_xlnm.Print_Area" localSheetId="29">'15K'!$A$1:$F$276</definedName>
    <definedName name="_xlnm.Print_Area" localSheetId="35">'Agency Approval'!$A$1:$I$24</definedName>
    <definedName name="_xlnm.Print_Area" localSheetId="12">'Construction '!$A$1:$C$274</definedName>
    <definedName name="_xlnm.Print_Area" localSheetId="11">Consultant!$A$1:$G$547</definedName>
    <definedName name="_xlnm.Print_Area" localSheetId="10">'Contractual Services'!$A$1:$C$277</definedName>
    <definedName name="_xlnm.Print_Area" localSheetId="17">'Direct Administrative '!$A$1:$G$275</definedName>
    <definedName name="_xlnm.Print_Area" localSheetId="8">'Equipment '!$A$1:$D$275</definedName>
    <definedName name="_xlnm.Print_Area" localSheetId="6">'Fringe Benefits'!$A$1:$E$275</definedName>
    <definedName name="_xlnm.Print_Area" localSheetId="0">'General Instructions'!$A$1:$P$90</definedName>
    <definedName name="_xlnm.Print_Area" localSheetId="2">ICI!$B$2:$Q$32</definedName>
    <definedName name="_xlnm.Print_Area" localSheetId="30">'Indirect Costs'!$A$1:$D$23</definedName>
    <definedName name="_xlnm.Print_Area" localSheetId="18">'Miscellaneous (other) Costs '!$A$1:$F$275</definedName>
    <definedName name="_xlnm.Print_Area" localSheetId="31">MTDCCalculator!$B$2:$J$24</definedName>
    <definedName name="_xlnm.Print_Area" localSheetId="32">MTDCSubawardListing!$B$2:$K$60</definedName>
    <definedName name="_xlnm.Print_Area" localSheetId="34">'Narrative Summary '!$A$1:$D$33</definedName>
    <definedName name="_xlnm.Print_Area" localSheetId="13">'Occupancy '!$A$1:$F$275</definedName>
    <definedName name="_xlnm.Print_Area" localSheetId="5">Personnel!$A$1:$G$276</definedName>
    <definedName name="_xlnm.Print_Area" localSheetId="14">'R &amp; D '!$A$1:$C$274</definedName>
    <definedName name="_xlnm.Print_Area" localSheetId="1">'Section A'!$A$1:$F$38</definedName>
    <definedName name="_xlnm.Print_Area" localSheetId="3">'Section B'!$A$1:$C$40</definedName>
    <definedName name="_xlnm.Print_Area" localSheetId="9">Supplies!$A$1:$D$274</definedName>
    <definedName name="_xlnm.Print_Area" localSheetId="15">'Telecommunications '!$A$1:$F$275</definedName>
    <definedName name="_xlnm.Print_Area" localSheetId="16">'Training &amp; Education'!$A$1:$F$275</definedName>
    <definedName name="_xlnm.Print_Area" localSheetId="7">Travel!$A$1:$G$275</definedName>
    <definedName name="_xlnm.Print_Titles" localSheetId="19">'15A'!$3:$3</definedName>
    <definedName name="_xlnm.Print_Titles" localSheetId="20">'15B'!$3:$3</definedName>
    <definedName name="_xlnm.Print_Titles" localSheetId="21">'15C'!$3:$3</definedName>
    <definedName name="_xlnm.Print_Titles" localSheetId="22">'15D'!$3:$3</definedName>
    <definedName name="_xlnm.Print_Titles" localSheetId="23">'15E'!$3:$3</definedName>
    <definedName name="_xlnm.Print_Titles" localSheetId="24">'15F'!$3:$3</definedName>
    <definedName name="_xlnm.Print_Titles" localSheetId="25">'15G'!$3:$3</definedName>
    <definedName name="_xlnm.Print_Titles" localSheetId="26">'15H'!$3:$3</definedName>
    <definedName name="_xlnm.Print_Titles" localSheetId="27">'15I'!$3:$3</definedName>
    <definedName name="_xlnm.Print_Titles" localSheetId="28">'15J'!$3:$3</definedName>
    <definedName name="_xlnm.Print_Titles" localSheetId="29">'15K'!$3:$3</definedName>
    <definedName name="_xlnm.Print_Titles" localSheetId="12">'Construction '!$2:$2</definedName>
    <definedName name="_xlnm.Print_Titles" localSheetId="11">Consultant!$2:$2</definedName>
    <definedName name="_xlnm.Print_Titles" localSheetId="10">'Contractual Services'!$2:$4</definedName>
    <definedName name="_xlnm.Print_Titles" localSheetId="17">'Direct Administrative '!$2:$2</definedName>
    <definedName name="_xlnm.Print_Titles" localSheetId="8">'Equipment '!$2:$2</definedName>
    <definedName name="_xlnm.Print_Titles" localSheetId="6">'Fringe Benefits'!$2:$2</definedName>
    <definedName name="_xlnm.Print_Titles" localSheetId="30">'Indirect Costs'!$2:$2</definedName>
    <definedName name="_xlnm.Print_Titles" localSheetId="18">'Miscellaneous (other) Costs '!$2:$2</definedName>
    <definedName name="_xlnm.Print_Titles" localSheetId="34">'Narrative Summary '!$2:$2</definedName>
    <definedName name="_xlnm.Print_Titles" localSheetId="13">'Occupancy '!$2:$2</definedName>
    <definedName name="_xlnm.Print_Titles" localSheetId="5">Personnel!$2:$2</definedName>
    <definedName name="_xlnm.Print_Titles" localSheetId="14">'R &amp; D '!$2:$2</definedName>
    <definedName name="_xlnm.Print_Titles" localSheetId="1">'Section A'!$8:$8</definedName>
    <definedName name="_xlnm.Print_Titles" localSheetId="3">'Section B'!$11:$11</definedName>
    <definedName name="_xlnm.Print_Titles" localSheetId="9">Supplies!$2:$2</definedName>
    <definedName name="_xlnm.Print_Titles" localSheetId="15">'Telecommunications '!$2:$2</definedName>
    <definedName name="_xlnm.Print_Titles" localSheetId="16">'Training &amp; Education'!$2:$2</definedName>
    <definedName name="_xlnm.Print_Titles" localSheetId="7">Travel!$2:$2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45" l="1"/>
  <c r="J6" i="45"/>
  <c r="E4" i="44"/>
  <c r="C1" i="59" l="1"/>
  <c r="C134" i="59" l="1"/>
  <c r="C266" i="59"/>
  <c r="C19" i="8" l="1"/>
  <c r="C11" i="25"/>
  <c r="E16" i="1"/>
  <c r="B11" i="25"/>
  <c r="C268" i="59"/>
  <c r="C37" i="58"/>
  <c r="C36" i="58"/>
  <c r="C35" i="58"/>
  <c r="C34" i="58"/>
  <c r="C33" i="58"/>
  <c r="C32" i="58"/>
  <c r="C31" i="58"/>
  <c r="C30" i="58"/>
  <c r="C29" i="58"/>
  <c r="C28" i="58"/>
  <c r="C27" i="58"/>
  <c r="F1" i="17"/>
  <c r="D11" i="25" l="1"/>
  <c r="H6" i="44" l="1"/>
  <c r="E5" i="45" s="1"/>
  <c r="E56" i="45"/>
  <c r="L55" i="45"/>
  <c r="J55" i="45"/>
  <c r="I55" i="45"/>
  <c r="L54" i="45"/>
  <c r="I54" i="45"/>
  <c r="J54" i="45" s="1"/>
  <c r="L53" i="45"/>
  <c r="J53" i="45"/>
  <c r="I53" i="45"/>
  <c r="L52" i="45"/>
  <c r="I52" i="45"/>
  <c r="J52" i="45" s="1"/>
  <c r="L51" i="45"/>
  <c r="I51" i="45"/>
  <c r="J51" i="45" s="1"/>
  <c r="L50" i="45"/>
  <c r="I50" i="45"/>
  <c r="J50" i="45" s="1"/>
  <c r="L49" i="45"/>
  <c r="I49" i="45"/>
  <c r="J49" i="45" s="1"/>
  <c r="L48" i="45"/>
  <c r="J48" i="45"/>
  <c r="I48" i="45"/>
  <c r="L47" i="45"/>
  <c r="J47" i="45"/>
  <c r="I47" i="45"/>
  <c r="L46" i="45"/>
  <c r="I46" i="45"/>
  <c r="J46" i="45" s="1"/>
  <c r="L45" i="45"/>
  <c r="J45" i="45"/>
  <c r="I45" i="45"/>
  <c r="L44" i="45"/>
  <c r="I44" i="45"/>
  <c r="J44" i="45" s="1"/>
  <c r="L43" i="45"/>
  <c r="I43" i="45"/>
  <c r="J43" i="45" s="1"/>
  <c r="L42" i="45"/>
  <c r="I42" i="45"/>
  <c r="J42" i="45" s="1"/>
  <c r="L41" i="45"/>
  <c r="I41" i="45"/>
  <c r="J41" i="45" s="1"/>
  <c r="L40" i="45"/>
  <c r="J40" i="45"/>
  <c r="I40" i="45"/>
  <c r="L39" i="45"/>
  <c r="J39" i="45"/>
  <c r="I39" i="45"/>
  <c r="L38" i="45"/>
  <c r="I38" i="45"/>
  <c r="J38" i="45" s="1"/>
  <c r="L37" i="45"/>
  <c r="J37" i="45"/>
  <c r="I37" i="45"/>
  <c r="L36" i="45"/>
  <c r="I36" i="45"/>
  <c r="J36" i="45" s="1"/>
  <c r="L35" i="45"/>
  <c r="I35" i="45"/>
  <c r="J35" i="45" s="1"/>
  <c r="L34" i="45"/>
  <c r="I34" i="45"/>
  <c r="J34" i="45" s="1"/>
  <c r="L33" i="45"/>
  <c r="I33" i="45"/>
  <c r="J33" i="45" s="1"/>
  <c r="L32" i="45"/>
  <c r="J32" i="45"/>
  <c r="I32" i="45"/>
  <c r="L31" i="45"/>
  <c r="J31" i="45"/>
  <c r="I31" i="45"/>
  <c r="L30" i="45"/>
  <c r="I30" i="45"/>
  <c r="J30" i="45" s="1"/>
  <c r="L29" i="45"/>
  <c r="J29" i="45"/>
  <c r="I29" i="45"/>
  <c r="L28" i="45"/>
  <c r="I28" i="45"/>
  <c r="J28" i="45" s="1"/>
  <c r="L27" i="45"/>
  <c r="I27" i="45"/>
  <c r="J27" i="45" s="1"/>
  <c r="L26" i="45"/>
  <c r="I26" i="45"/>
  <c r="J26" i="45" s="1"/>
  <c r="L25" i="45"/>
  <c r="I25" i="45"/>
  <c r="J25" i="45" s="1"/>
  <c r="L24" i="45"/>
  <c r="J24" i="45"/>
  <c r="I24" i="45"/>
  <c r="L23" i="45"/>
  <c r="J23" i="45"/>
  <c r="I23" i="45"/>
  <c r="L22" i="45"/>
  <c r="I22" i="45"/>
  <c r="J22" i="45" s="1"/>
  <c r="L21" i="45"/>
  <c r="J21" i="45"/>
  <c r="I21" i="45"/>
  <c r="L20" i="45"/>
  <c r="I20" i="45"/>
  <c r="J20" i="45" s="1"/>
  <c r="L19" i="45"/>
  <c r="I19" i="45"/>
  <c r="J19" i="45" s="1"/>
  <c r="L18" i="45"/>
  <c r="I18" i="45"/>
  <c r="J18" i="45" s="1"/>
  <c r="L17" i="45"/>
  <c r="I17" i="45"/>
  <c r="J17" i="45" s="1"/>
  <c r="L16" i="45"/>
  <c r="J16" i="45"/>
  <c r="I16" i="45"/>
  <c r="L15" i="45"/>
  <c r="J15" i="45"/>
  <c r="I15" i="45"/>
  <c r="L14" i="45"/>
  <c r="I14" i="45"/>
  <c r="J14" i="45" s="1"/>
  <c r="L13" i="45"/>
  <c r="J13" i="45"/>
  <c r="I13" i="45"/>
  <c r="L12" i="45"/>
  <c r="I12" i="45"/>
  <c r="J12" i="45" s="1"/>
  <c r="L11" i="45"/>
  <c r="I11" i="45"/>
  <c r="J11" i="45" s="1"/>
  <c r="L10" i="45"/>
  <c r="I10" i="45"/>
  <c r="J10" i="45" s="1"/>
  <c r="L9" i="45"/>
  <c r="I9" i="45"/>
  <c r="J9" i="45" s="1"/>
  <c r="L8" i="45"/>
  <c r="J8" i="45"/>
  <c r="I8" i="45"/>
  <c r="L7" i="45"/>
  <c r="J7" i="45"/>
  <c r="I7" i="45"/>
  <c r="L6" i="45"/>
  <c r="I56" i="45"/>
  <c r="C4" i="45"/>
  <c r="H14" i="44"/>
  <c r="C13" i="44"/>
  <c r="G5" i="45" l="1"/>
  <c r="J56" i="45"/>
  <c r="H17" i="44" l="1"/>
  <c r="H19" i="44" s="1"/>
  <c r="J58" i="45"/>
  <c r="A36" i="8" l="1"/>
  <c r="A35" i="8"/>
  <c r="A34" i="8"/>
  <c r="A33" i="8"/>
  <c r="A33" i="1"/>
  <c r="A32" i="1"/>
  <c r="A31" i="1"/>
  <c r="A30" i="1"/>
  <c r="A28" i="25"/>
  <c r="A27" i="25"/>
  <c r="A26" i="25"/>
  <c r="A25" i="25"/>
  <c r="A275" i="43"/>
  <c r="A272" i="43"/>
  <c r="C270" i="43"/>
  <c r="D267" i="43"/>
  <c r="F267" i="43" s="1"/>
  <c r="F266" i="43"/>
  <c r="F265" i="43"/>
  <c r="F264" i="43"/>
  <c r="F263" i="43"/>
  <c r="F262" i="43"/>
  <c r="F261" i="43"/>
  <c r="F260" i="43"/>
  <c r="F259" i="43"/>
  <c r="F258" i="43"/>
  <c r="F257" i="43"/>
  <c r="F256" i="43"/>
  <c r="F255" i="43"/>
  <c r="F254" i="43"/>
  <c r="F253" i="43"/>
  <c r="F252" i="43"/>
  <c r="F251" i="43"/>
  <c r="F250" i="43"/>
  <c r="F249" i="43"/>
  <c r="F248" i="43"/>
  <c r="F247" i="43"/>
  <c r="F246" i="43"/>
  <c r="F245" i="43"/>
  <c r="F244" i="43"/>
  <c r="F243" i="43"/>
  <c r="F242" i="43"/>
  <c r="F241" i="43"/>
  <c r="F240" i="43"/>
  <c r="F239" i="43"/>
  <c r="F238" i="43"/>
  <c r="F237" i="43"/>
  <c r="F236" i="43"/>
  <c r="F235" i="43"/>
  <c r="F234" i="43"/>
  <c r="F233" i="43"/>
  <c r="F232" i="43"/>
  <c r="F231" i="43"/>
  <c r="F230" i="43"/>
  <c r="F229" i="43"/>
  <c r="F228" i="43"/>
  <c r="F227" i="43"/>
  <c r="F226" i="43"/>
  <c r="F225" i="43"/>
  <c r="F224" i="43"/>
  <c r="F223" i="43"/>
  <c r="F222" i="43"/>
  <c r="F221" i="43"/>
  <c r="F220" i="43"/>
  <c r="F219" i="43"/>
  <c r="F218" i="43"/>
  <c r="F217" i="43"/>
  <c r="F216" i="43"/>
  <c r="F215" i="43"/>
  <c r="F214" i="43"/>
  <c r="F213" i="43"/>
  <c r="F212" i="43"/>
  <c r="F211" i="43"/>
  <c r="F210" i="43"/>
  <c r="F209" i="43"/>
  <c r="F208" i="43"/>
  <c r="F207" i="43"/>
  <c r="F206" i="43"/>
  <c r="F205" i="43"/>
  <c r="F204" i="43"/>
  <c r="F203" i="43"/>
  <c r="F202" i="43"/>
  <c r="F201" i="43"/>
  <c r="F200" i="43"/>
  <c r="F199" i="43"/>
  <c r="F198" i="43"/>
  <c r="F197" i="43"/>
  <c r="F196" i="43"/>
  <c r="F195" i="43"/>
  <c r="F194" i="43"/>
  <c r="F193" i="43"/>
  <c r="F192" i="43"/>
  <c r="F191" i="43"/>
  <c r="F190" i="43"/>
  <c r="F189" i="43"/>
  <c r="F188" i="43"/>
  <c r="F187" i="43"/>
  <c r="F186" i="43"/>
  <c r="F185" i="43"/>
  <c r="F184" i="43"/>
  <c r="F183" i="43"/>
  <c r="F182" i="43"/>
  <c r="F181" i="43"/>
  <c r="F180" i="43"/>
  <c r="F179" i="43"/>
  <c r="F178" i="43"/>
  <c r="F177" i="43"/>
  <c r="F176" i="43"/>
  <c r="F175" i="43"/>
  <c r="F174" i="43"/>
  <c r="F173" i="43"/>
  <c r="F172" i="43"/>
  <c r="F171" i="43"/>
  <c r="F170" i="43"/>
  <c r="F169" i="43"/>
  <c r="F168" i="43"/>
  <c r="F167" i="43"/>
  <c r="F166" i="43"/>
  <c r="F165" i="43"/>
  <c r="F164" i="43"/>
  <c r="F163" i="43"/>
  <c r="F162" i="43"/>
  <c r="F161" i="43"/>
  <c r="F160" i="43"/>
  <c r="F159" i="43"/>
  <c r="F158" i="43"/>
  <c r="F157" i="43"/>
  <c r="F156" i="43"/>
  <c r="F155" i="43"/>
  <c r="F154" i="43"/>
  <c r="F153" i="43"/>
  <c r="F152" i="43"/>
  <c r="F151" i="43"/>
  <c r="F150" i="43"/>
  <c r="F149" i="43"/>
  <c r="F148" i="43"/>
  <c r="F147" i="43"/>
  <c r="F146" i="43"/>
  <c r="F145" i="43"/>
  <c r="F144" i="43"/>
  <c r="F143" i="43"/>
  <c r="F142" i="43"/>
  <c r="F141" i="43"/>
  <c r="D140" i="43"/>
  <c r="F140" i="43" s="1"/>
  <c r="D139" i="43"/>
  <c r="F139" i="43" s="1"/>
  <c r="D138" i="43"/>
  <c r="F138" i="43" s="1"/>
  <c r="D135" i="43"/>
  <c r="F135" i="43" s="1"/>
  <c r="F134" i="43"/>
  <c r="F133" i="43"/>
  <c r="F132" i="43"/>
  <c r="F131" i="43"/>
  <c r="F130" i="43"/>
  <c r="F129" i="43"/>
  <c r="F128" i="43"/>
  <c r="F127" i="43"/>
  <c r="F126" i="43"/>
  <c r="F125" i="43"/>
  <c r="F124" i="43"/>
  <c r="F123" i="43"/>
  <c r="F122" i="43"/>
  <c r="F121" i="43"/>
  <c r="F120" i="43"/>
  <c r="F119" i="43"/>
  <c r="F118" i="43"/>
  <c r="F117" i="43"/>
  <c r="F116"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7" i="43"/>
  <c r="F36" i="43"/>
  <c r="F35" i="43"/>
  <c r="F34" i="43"/>
  <c r="F33" i="43"/>
  <c r="F32" i="43"/>
  <c r="F31" i="43"/>
  <c r="F30" i="43"/>
  <c r="F29" i="43"/>
  <c r="F28" i="43"/>
  <c r="F27" i="43"/>
  <c r="F26" i="43"/>
  <c r="F25" i="43"/>
  <c r="F24" i="43"/>
  <c r="F23" i="43"/>
  <c r="F22" i="43"/>
  <c r="F21" i="43"/>
  <c r="F20" i="43"/>
  <c r="F19" i="43"/>
  <c r="F18" i="43"/>
  <c r="F17" i="43"/>
  <c r="F16" i="43"/>
  <c r="F15" i="43"/>
  <c r="F14" i="43"/>
  <c r="F13" i="43"/>
  <c r="F12" i="43"/>
  <c r="F11" i="43"/>
  <c r="F10" i="43"/>
  <c r="F9" i="43"/>
  <c r="D8" i="43"/>
  <c r="F8" i="43" s="1"/>
  <c r="D7" i="43"/>
  <c r="F7" i="43" s="1"/>
  <c r="D6" i="43"/>
  <c r="F6" i="43" s="1"/>
  <c r="F1" i="43"/>
  <c r="A275" i="42"/>
  <c r="A272" i="42"/>
  <c r="C270" i="42"/>
  <c r="D267" i="42"/>
  <c r="F267" i="42" s="1"/>
  <c r="F266" i="42"/>
  <c r="F265" i="42"/>
  <c r="F264" i="42"/>
  <c r="F263" i="42"/>
  <c r="F262" i="42"/>
  <c r="F261" i="42"/>
  <c r="F260" i="42"/>
  <c r="F259" i="42"/>
  <c r="F258" i="42"/>
  <c r="F257" i="42"/>
  <c r="F256" i="42"/>
  <c r="F255" i="42"/>
  <c r="F254" i="42"/>
  <c r="F253" i="42"/>
  <c r="F252" i="42"/>
  <c r="F251" i="42"/>
  <c r="F250" i="42"/>
  <c r="F249" i="42"/>
  <c r="F248" i="42"/>
  <c r="F247" i="42"/>
  <c r="F246" i="42"/>
  <c r="F245" i="42"/>
  <c r="F244" i="42"/>
  <c r="F243" i="42"/>
  <c r="F242" i="42"/>
  <c r="F241" i="42"/>
  <c r="F240" i="42"/>
  <c r="F239" i="42"/>
  <c r="F238" i="42"/>
  <c r="F237" i="42"/>
  <c r="F236" i="42"/>
  <c r="F235" i="42"/>
  <c r="F234" i="42"/>
  <c r="F233" i="42"/>
  <c r="F232" i="42"/>
  <c r="F231" i="42"/>
  <c r="F230" i="42"/>
  <c r="F229" i="42"/>
  <c r="F228" i="42"/>
  <c r="F227" i="42"/>
  <c r="F226" i="42"/>
  <c r="F225" i="42"/>
  <c r="F224" i="42"/>
  <c r="F223" i="42"/>
  <c r="F222" i="42"/>
  <c r="F221" i="42"/>
  <c r="F220" i="42"/>
  <c r="F219" i="42"/>
  <c r="F218" i="42"/>
  <c r="F217" i="42"/>
  <c r="F216" i="42"/>
  <c r="F215" i="42"/>
  <c r="F214" i="42"/>
  <c r="F213" i="42"/>
  <c r="F212" i="42"/>
  <c r="F211" i="42"/>
  <c r="F210" i="42"/>
  <c r="F209" i="42"/>
  <c r="F208" i="42"/>
  <c r="F207" i="42"/>
  <c r="F206" i="42"/>
  <c r="F205" i="42"/>
  <c r="F204" i="42"/>
  <c r="F203" i="42"/>
  <c r="F202" i="42"/>
  <c r="F201" i="42"/>
  <c r="F200" i="42"/>
  <c r="F199" i="42"/>
  <c r="F198" i="42"/>
  <c r="F197" i="42"/>
  <c r="F196" i="42"/>
  <c r="F195" i="42"/>
  <c r="F194" i="42"/>
  <c r="F193" i="42"/>
  <c r="F192" i="42"/>
  <c r="F191" i="42"/>
  <c r="F190" i="42"/>
  <c r="F189" i="42"/>
  <c r="F188" i="42"/>
  <c r="F187" i="42"/>
  <c r="F186" i="42"/>
  <c r="F185" i="42"/>
  <c r="F184" i="42"/>
  <c r="F183" i="42"/>
  <c r="F182" i="42"/>
  <c r="F181" i="42"/>
  <c r="F180" i="42"/>
  <c r="F179" i="42"/>
  <c r="F178" i="42"/>
  <c r="F177" i="42"/>
  <c r="F176" i="42"/>
  <c r="F175" i="42"/>
  <c r="F174" i="42"/>
  <c r="F173" i="42"/>
  <c r="F172" i="42"/>
  <c r="F171" i="42"/>
  <c r="F170" i="42"/>
  <c r="F169" i="42"/>
  <c r="F168" i="42"/>
  <c r="F167" i="42"/>
  <c r="F166" i="42"/>
  <c r="F165" i="42"/>
  <c r="F164" i="42"/>
  <c r="F163" i="42"/>
  <c r="F162" i="42"/>
  <c r="F161" i="42"/>
  <c r="F160" i="42"/>
  <c r="F159" i="42"/>
  <c r="F158" i="42"/>
  <c r="F157" i="42"/>
  <c r="F156" i="42"/>
  <c r="F155" i="42"/>
  <c r="F154" i="42"/>
  <c r="F153" i="42"/>
  <c r="F152" i="42"/>
  <c r="F151" i="42"/>
  <c r="F150" i="42"/>
  <c r="F149" i="42"/>
  <c r="F148" i="42"/>
  <c r="F147" i="42"/>
  <c r="F146" i="42"/>
  <c r="F145" i="42"/>
  <c r="F144" i="42"/>
  <c r="F143" i="42"/>
  <c r="F142" i="42"/>
  <c r="F141" i="42"/>
  <c r="D140" i="42"/>
  <c r="F140" i="42" s="1"/>
  <c r="D139" i="42"/>
  <c r="F139" i="42" s="1"/>
  <c r="D138" i="42"/>
  <c r="F138" i="42" s="1"/>
  <c r="D135" i="42"/>
  <c r="F135" i="42" s="1"/>
  <c r="F134" i="42"/>
  <c r="F133" i="42"/>
  <c r="F132" i="42"/>
  <c r="F131" i="42"/>
  <c r="F130" i="42"/>
  <c r="F129" i="42"/>
  <c r="F128" i="42"/>
  <c r="F127" i="42"/>
  <c r="F126" i="42"/>
  <c r="F125" i="42"/>
  <c r="F124" i="42"/>
  <c r="F123" i="42"/>
  <c r="F122" i="42"/>
  <c r="F121" i="42"/>
  <c r="F120" i="42"/>
  <c r="F119" i="42"/>
  <c r="F118" i="42"/>
  <c r="F117" i="42"/>
  <c r="F116" i="42"/>
  <c r="F115" i="42"/>
  <c r="F114" i="42"/>
  <c r="F113" i="42"/>
  <c r="F112" i="42"/>
  <c r="F111" i="42"/>
  <c r="F110" i="42"/>
  <c r="F109" i="42"/>
  <c r="F108" i="42"/>
  <c r="F107" i="42"/>
  <c r="F106" i="42"/>
  <c r="F105" i="42"/>
  <c r="F104" i="42"/>
  <c r="F103" i="42"/>
  <c r="F102" i="42"/>
  <c r="F101" i="42"/>
  <c r="F100" i="42"/>
  <c r="F99" i="42"/>
  <c r="F98" i="42"/>
  <c r="F97" i="42"/>
  <c r="F96" i="42"/>
  <c r="F95" i="42"/>
  <c r="F94" i="42"/>
  <c r="F93" i="42"/>
  <c r="F92" i="42"/>
  <c r="F91" i="42"/>
  <c r="F90" i="42"/>
  <c r="F89" i="42"/>
  <c r="F88" i="42"/>
  <c r="F87" i="42"/>
  <c r="F86" i="42"/>
  <c r="F85" i="42"/>
  <c r="F84" i="42"/>
  <c r="F83" i="42"/>
  <c r="F82" i="42"/>
  <c r="F81" i="42"/>
  <c r="F80" i="42"/>
  <c r="F79" i="42"/>
  <c r="F78" i="42"/>
  <c r="F77" i="42"/>
  <c r="F76" i="42"/>
  <c r="F75" i="42"/>
  <c r="F74" i="42"/>
  <c r="F73" i="42"/>
  <c r="F72" i="42"/>
  <c r="F71" i="42"/>
  <c r="F70" i="42"/>
  <c r="F69" i="42"/>
  <c r="F68" i="42"/>
  <c r="F67" i="42"/>
  <c r="F66" i="42"/>
  <c r="F65" i="42"/>
  <c r="F64" i="42"/>
  <c r="F63" i="42"/>
  <c r="F62" i="42"/>
  <c r="F61" i="42"/>
  <c r="F60" i="42"/>
  <c r="F59" i="42"/>
  <c r="F58" i="42"/>
  <c r="F57" i="42"/>
  <c r="F56" i="42"/>
  <c r="F55" i="42"/>
  <c r="F54" i="42"/>
  <c r="F53" i="42"/>
  <c r="F52" i="42"/>
  <c r="F51" i="42"/>
  <c r="F50" i="42"/>
  <c r="F49" i="42"/>
  <c r="F48" i="42"/>
  <c r="F47" i="42"/>
  <c r="F46" i="42"/>
  <c r="F45" i="42"/>
  <c r="F44" i="42"/>
  <c r="F43" i="42"/>
  <c r="F42" i="42"/>
  <c r="F41" i="42"/>
  <c r="F40" i="42"/>
  <c r="F39" i="42"/>
  <c r="F38" i="42"/>
  <c r="F37" i="42"/>
  <c r="F36" i="42"/>
  <c r="F35" i="42"/>
  <c r="F34" i="42"/>
  <c r="F33" i="42"/>
  <c r="F32" i="42"/>
  <c r="F31" i="42"/>
  <c r="F30" i="42"/>
  <c r="F29" i="42"/>
  <c r="F28" i="42"/>
  <c r="F27" i="42"/>
  <c r="F26" i="42"/>
  <c r="F25" i="42"/>
  <c r="F24" i="42"/>
  <c r="F23" i="42"/>
  <c r="F22" i="42"/>
  <c r="F21" i="42"/>
  <c r="F20" i="42"/>
  <c r="F19" i="42"/>
  <c r="F18" i="42"/>
  <c r="F17" i="42"/>
  <c r="F16" i="42"/>
  <c r="F15" i="42"/>
  <c r="F14" i="42"/>
  <c r="F13" i="42"/>
  <c r="F12" i="42"/>
  <c r="F11" i="42"/>
  <c r="F10" i="42"/>
  <c r="F9" i="42"/>
  <c r="D8" i="42"/>
  <c r="F8" i="42" s="1"/>
  <c r="D7" i="42"/>
  <c r="F7" i="42" s="1"/>
  <c r="D6" i="42"/>
  <c r="F6" i="42" s="1"/>
  <c r="F1" i="42"/>
  <c r="A275" i="41"/>
  <c r="A272" i="41"/>
  <c r="C270" i="41"/>
  <c r="D267" i="41"/>
  <c r="F267" i="41" s="1"/>
  <c r="F266" i="41"/>
  <c r="F265" i="41"/>
  <c r="F264" i="41"/>
  <c r="F263" i="41"/>
  <c r="F262" i="41"/>
  <c r="F261" i="41"/>
  <c r="F260" i="41"/>
  <c r="F259" i="41"/>
  <c r="F258" i="41"/>
  <c r="F257" i="41"/>
  <c r="F256" i="41"/>
  <c r="F255" i="41"/>
  <c r="F254" i="41"/>
  <c r="F253" i="41"/>
  <c r="F252" i="41"/>
  <c r="F251" i="41"/>
  <c r="F250" i="41"/>
  <c r="F249" i="41"/>
  <c r="F248" i="41"/>
  <c r="F247" i="41"/>
  <c r="F246" i="41"/>
  <c r="F245" i="41"/>
  <c r="F244" i="41"/>
  <c r="F243" i="41"/>
  <c r="F242" i="41"/>
  <c r="F241" i="41"/>
  <c r="F240" i="41"/>
  <c r="F239" i="41"/>
  <c r="F238" i="41"/>
  <c r="F237" i="41"/>
  <c r="F236" i="41"/>
  <c r="F235" i="41"/>
  <c r="F234" i="41"/>
  <c r="F233" i="41"/>
  <c r="F232" i="41"/>
  <c r="F231" i="41"/>
  <c r="F230" i="41"/>
  <c r="F229" i="41"/>
  <c r="F228" i="41"/>
  <c r="F227" i="41"/>
  <c r="F226" i="41"/>
  <c r="F225" i="41"/>
  <c r="F224" i="41"/>
  <c r="F223" i="41"/>
  <c r="F222" i="41"/>
  <c r="F221" i="41"/>
  <c r="F220" i="41"/>
  <c r="F219" i="41"/>
  <c r="F218" i="41"/>
  <c r="F217" i="41"/>
  <c r="F216" i="41"/>
  <c r="F215" i="41"/>
  <c r="F214" i="41"/>
  <c r="F213" i="41"/>
  <c r="F212" i="41"/>
  <c r="F211" i="41"/>
  <c r="F210" i="41"/>
  <c r="F209" i="41"/>
  <c r="F208" i="41"/>
  <c r="F207" i="41"/>
  <c r="F206" i="41"/>
  <c r="F205" i="41"/>
  <c r="F204" i="41"/>
  <c r="F203" i="41"/>
  <c r="F202" i="41"/>
  <c r="F201" i="41"/>
  <c r="F200" i="41"/>
  <c r="F199" i="41"/>
  <c r="F198" i="41"/>
  <c r="F197" i="41"/>
  <c r="F196" i="41"/>
  <c r="F195" i="41"/>
  <c r="F194" i="41"/>
  <c r="F193" i="41"/>
  <c r="F192" i="41"/>
  <c r="F191" i="41"/>
  <c r="F190" i="41"/>
  <c r="F189" i="41"/>
  <c r="F188" i="41"/>
  <c r="F187" i="41"/>
  <c r="F186" i="41"/>
  <c r="F185" i="41"/>
  <c r="F184" i="41"/>
  <c r="F183" i="41"/>
  <c r="F182" i="41"/>
  <c r="F181" i="41"/>
  <c r="F180" i="41"/>
  <c r="F179" i="41"/>
  <c r="F178" i="41"/>
  <c r="F177" i="41"/>
  <c r="F176" i="41"/>
  <c r="F175" i="41"/>
  <c r="F174" i="41"/>
  <c r="F173" i="41"/>
  <c r="F172" i="41"/>
  <c r="F171" i="41"/>
  <c r="F170" i="41"/>
  <c r="F169" i="41"/>
  <c r="F168" i="41"/>
  <c r="F167" i="41"/>
  <c r="F166" i="41"/>
  <c r="F165" i="41"/>
  <c r="F164" i="41"/>
  <c r="F163" i="41"/>
  <c r="F162" i="41"/>
  <c r="F161" i="41"/>
  <c r="F160" i="41"/>
  <c r="F159" i="41"/>
  <c r="F158" i="41"/>
  <c r="F157" i="41"/>
  <c r="F156" i="41"/>
  <c r="F155" i="41"/>
  <c r="F154" i="41"/>
  <c r="F153" i="41"/>
  <c r="F152" i="41"/>
  <c r="F151" i="41"/>
  <c r="F150" i="41"/>
  <c r="F149" i="41"/>
  <c r="F148" i="41"/>
  <c r="F147" i="41"/>
  <c r="F146" i="41"/>
  <c r="F145" i="41"/>
  <c r="F144" i="41"/>
  <c r="F143" i="41"/>
  <c r="F142" i="41"/>
  <c r="F141" i="41"/>
  <c r="D140" i="41"/>
  <c r="F140" i="41" s="1"/>
  <c r="D139" i="41"/>
  <c r="F139" i="41" s="1"/>
  <c r="D138" i="41"/>
  <c r="F138" i="41" s="1"/>
  <c r="D135" i="41"/>
  <c r="F135" i="41" s="1"/>
  <c r="F134" i="41"/>
  <c r="F133" i="41"/>
  <c r="F132" i="41"/>
  <c r="F131" i="41"/>
  <c r="F130" i="41"/>
  <c r="F129" i="41"/>
  <c r="F128" i="41"/>
  <c r="F127" i="41"/>
  <c r="F126" i="41"/>
  <c r="F125" i="41"/>
  <c r="F124" i="41"/>
  <c r="F123" i="41"/>
  <c r="F122" i="41"/>
  <c r="F121" i="41"/>
  <c r="F120" i="41"/>
  <c r="F119" i="41"/>
  <c r="F118" i="41"/>
  <c r="F117" i="41"/>
  <c r="F116" i="41"/>
  <c r="F115" i="41"/>
  <c r="F114" i="41"/>
  <c r="F113" i="41"/>
  <c r="F112" i="41"/>
  <c r="F111" i="41"/>
  <c r="F110" i="41"/>
  <c r="F109" i="41"/>
  <c r="F108" i="41"/>
  <c r="F107" i="41"/>
  <c r="F106" i="41"/>
  <c r="F105" i="41"/>
  <c r="F104" i="41"/>
  <c r="F103" i="41"/>
  <c r="F102" i="41"/>
  <c r="F101" i="41"/>
  <c r="F100" i="41"/>
  <c r="F99" i="41"/>
  <c r="F98" i="41"/>
  <c r="F97" i="41"/>
  <c r="F96" i="41"/>
  <c r="F95" i="41"/>
  <c r="F94" i="41"/>
  <c r="F93" i="41"/>
  <c r="F92" i="41"/>
  <c r="F91" i="41"/>
  <c r="F90" i="41"/>
  <c r="F89" i="41"/>
  <c r="F88" i="41"/>
  <c r="F87" i="41"/>
  <c r="F86" i="41"/>
  <c r="F85" i="41"/>
  <c r="F84" i="41"/>
  <c r="F83" i="41"/>
  <c r="F82" i="41"/>
  <c r="F81" i="41"/>
  <c r="F80" i="41"/>
  <c r="F79" i="41"/>
  <c r="F78" i="41"/>
  <c r="F77" i="41"/>
  <c r="F76" i="41"/>
  <c r="F75" i="41"/>
  <c r="F74" i="41"/>
  <c r="F73" i="41"/>
  <c r="F72" i="41"/>
  <c r="F71" i="41"/>
  <c r="F70" i="41"/>
  <c r="F69" i="41"/>
  <c r="F68" i="41"/>
  <c r="F67" i="41"/>
  <c r="F66" i="41"/>
  <c r="F65" i="41"/>
  <c r="F64" i="41"/>
  <c r="F63" i="41"/>
  <c r="F62" i="41"/>
  <c r="F61" i="41"/>
  <c r="F60" i="41"/>
  <c r="F59" i="41"/>
  <c r="F58" i="41"/>
  <c r="F57" i="41"/>
  <c r="F56" i="41"/>
  <c r="F55" i="41"/>
  <c r="F54" i="41"/>
  <c r="F53" i="41"/>
  <c r="F52" i="41"/>
  <c r="F51" i="41"/>
  <c r="F50" i="41"/>
  <c r="F49" i="41"/>
  <c r="F48" i="41"/>
  <c r="F47" i="41"/>
  <c r="F46" i="41"/>
  <c r="F45" i="41"/>
  <c r="F44" i="41"/>
  <c r="F43" i="41"/>
  <c r="F42" i="41"/>
  <c r="F41" i="41"/>
  <c r="F40" i="41"/>
  <c r="F39" i="41"/>
  <c r="F38" i="41"/>
  <c r="F37" i="41"/>
  <c r="F36" i="41"/>
  <c r="F35" i="41"/>
  <c r="F34" i="41"/>
  <c r="F33" i="41"/>
  <c r="F32" i="41"/>
  <c r="F31" i="41"/>
  <c r="F30" i="41"/>
  <c r="F29" i="41"/>
  <c r="F28" i="41"/>
  <c r="F27" i="41"/>
  <c r="F26" i="41"/>
  <c r="F25" i="41"/>
  <c r="F24" i="41"/>
  <c r="F23" i="41"/>
  <c r="F22" i="41"/>
  <c r="F21" i="41"/>
  <c r="F20" i="41"/>
  <c r="F19" i="41"/>
  <c r="F18" i="41"/>
  <c r="F17" i="41"/>
  <c r="F16" i="41"/>
  <c r="F15" i="41"/>
  <c r="F14" i="41"/>
  <c r="F13" i="41"/>
  <c r="F12" i="41"/>
  <c r="F11" i="41"/>
  <c r="F10" i="41"/>
  <c r="F9" i="41"/>
  <c r="D8" i="41"/>
  <c r="F8" i="41" s="1"/>
  <c r="D7" i="41"/>
  <c r="F7" i="41" s="1"/>
  <c r="D6" i="41"/>
  <c r="F6" i="41" s="1"/>
  <c r="F1" i="41"/>
  <c r="A275" i="40"/>
  <c r="A272" i="40"/>
  <c r="C270" i="40"/>
  <c r="D267" i="40"/>
  <c r="F267" i="40" s="1"/>
  <c r="F266" i="40"/>
  <c r="F265" i="40"/>
  <c r="F264" i="40"/>
  <c r="F263" i="40"/>
  <c r="F262" i="40"/>
  <c r="F261" i="40"/>
  <c r="F260" i="40"/>
  <c r="F259" i="40"/>
  <c r="F258" i="40"/>
  <c r="F257" i="40"/>
  <c r="F256" i="40"/>
  <c r="F255" i="40"/>
  <c r="F254" i="40"/>
  <c r="F253" i="40"/>
  <c r="F252" i="40"/>
  <c r="F251" i="40"/>
  <c r="F250" i="40"/>
  <c r="F249" i="40"/>
  <c r="F248" i="40"/>
  <c r="F247" i="40"/>
  <c r="F246" i="40"/>
  <c r="F245" i="40"/>
  <c r="F244" i="40"/>
  <c r="F243" i="40"/>
  <c r="F242" i="40"/>
  <c r="F241" i="40"/>
  <c r="F240" i="40"/>
  <c r="F239" i="40"/>
  <c r="F238" i="40"/>
  <c r="F237" i="40"/>
  <c r="F236" i="40"/>
  <c r="F235" i="40"/>
  <c r="F234" i="40"/>
  <c r="F233" i="40"/>
  <c r="F232" i="40"/>
  <c r="F231" i="40"/>
  <c r="F230" i="40"/>
  <c r="F229" i="40"/>
  <c r="F228" i="40"/>
  <c r="F227" i="40"/>
  <c r="F226" i="40"/>
  <c r="F225" i="40"/>
  <c r="F224" i="40"/>
  <c r="F223" i="40"/>
  <c r="F222" i="40"/>
  <c r="F221" i="40"/>
  <c r="F220" i="40"/>
  <c r="F219" i="40"/>
  <c r="F218" i="40"/>
  <c r="F217" i="40"/>
  <c r="F216" i="40"/>
  <c r="F215" i="40"/>
  <c r="F214" i="40"/>
  <c r="F213" i="40"/>
  <c r="F212" i="40"/>
  <c r="F211" i="40"/>
  <c r="F210" i="40"/>
  <c r="F209" i="40"/>
  <c r="F208" i="40"/>
  <c r="F207" i="40"/>
  <c r="F206" i="40"/>
  <c r="F205" i="40"/>
  <c r="F204" i="40"/>
  <c r="F203" i="40"/>
  <c r="F202" i="40"/>
  <c r="F201" i="40"/>
  <c r="F200" i="40"/>
  <c r="F199" i="40"/>
  <c r="F198" i="40"/>
  <c r="F197" i="40"/>
  <c r="F196" i="40"/>
  <c r="F195" i="40"/>
  <c r="F194" i="40"/>
  <c r="F193" i="40"/>
  <c r="F192" i="40"/>
  <c r="F191" i="40"/>
  <c r="F190" i="40"/>
  <c r="F189" i="40"/>
  <c r="F188" i="40"/>
  <c r="F187" i="40"/>
  <c r="F186" i="40"/>
  <c r="F185" i="40"/>
  <c r="F184" i="40"/>
  <c r="F183" i="40"/>
  <c r="F182" i="40"/>
  <c r="F181" i="40"/>
  <c r="F180" i="40"/>
  <c r="F179" i="40"/>
  <c r="F178" i="40"/>
  <c r="F177" i="40"/>
  <c r="F176" i="40"/>
  <c r="F175" i="40"/>
  <c r="F174" i="40"/>
  <c r="F173" i="40"/>
  <c r="F172" i="40"/>
  <c r="F171" i="40"/>
  <c r="F170" i="40"/>
  <c r="F169" i="40"/>
  <c r="F168" i="40"/>
  <c r="F167" i="40"/>
  <c r="F166" i="40"/>
  <c r="F165" i="40"/>
  <c r="F164" i="40"/>
  <c r="F163" i="40"/>
  <c r="F162" i="40"/>
  <c r="F161" i="40"/>
  <c r="F160" i="40"/>
  <c r="F159" i="40"/>
  <c r="F158" i="40"/>
  <c r="F157" i="40"/>
  <c r="F156" i="40"/>
  <c r="F155" i="40"/>
  <c r="F154" i="40"/>
  <c r="F153" i="40"/>
  <c r="F152" i="40"/>
  <c r="F151" i="40"/>
  <c r="F150" i="40"/>
  <c r="F149" i="40"/>
  <c r="F148" i="40"/>
  <c r="F147" i="40"/>
  <c r="F146" i="40"/>
  <c r="F145" i="40"/>
  <c r="F144" i="40"/>
  <c r="F143" i="40"/>
  <c r="F142" i="40"/>
  <c r="F141" i="40"/>
  <c r="D140" i="40"/>
  <c r="F140" i="40" s="1"/>
  <c r="D139" i="40"/>
  <c r="F139" i="40" s="1"/>
  <c r="D138" i="40"/>
  <c r="F138" i="40" s="1"/>
  <c r="D135" i="40"/>
  <c r="F135" i="40" s="1"/>
  <c r="F134" i="40"/>
  <c r="F133" i="40"/>
  <c r="F132" i="40"/>
  <c r="F131" i="40"/>
  <c r="F130" i="40"/>
  <c r="F129" i="40"/>
  <c r="F128" i="40"/>
  <c r="F127" i="40"/>
  <c r="F126" i="40"/>
  <c r="F125" i="40"/>
  <c r="F124" i="40"/>
  <c r="F123" i="40"/>
  <c r="F122" i="40"/>
  <c r="F121" i="40"/>
  <c r="F120" i="40"/>
  <c r="F119" i="40"/>
  <c r="F118" i="40"/>
  <c r="F117" i="40"/>
  <c r="F116" i="40"/>
  <c r="F115" i="40"/>
  <c r="F114" i="40"/>
  <c r="F113" i="40"/>
  <c r="F112" i="40"/>
  <c r="F111" i="40"/>
  <c r="F110" i="40"/>
  <c r="F109" i="40"/>
  <c r="F108" i="40"/>
  <c r="F107" i="40"/>
  <c r="F106" i="40"/>
  <c r="F105" i="40"/>
  <c r="F104" i="40"/>
  <c r="F103" i="40"/>
  <c r="F102" i="40"/>
  <c r="F101" i="40"/>
  <c r="F100" i="40"/>
  <c r="F99" i="40"/>
  <c r="F98" i="40"/>
  <c r="F97" i="40"/>
  <c r="F96" i="40"/>
  <c r="F95" i="40"/>
  <c r="F94" i="40"/>
  <c r="F93" i="40"/>
  <c r="F92" i="40"/>
  <c r="F91" i="40"/>
  <c r="F90" i="40"/>
  <c r="F89" i="40"/>
  <c r="F88" i="40"/>
  <c r="F87" i="40"/>
  <c r="F86" i="40"/>
  <c r="F85" i="40"/>
  <c r="F84" i="40"/>
  <c r="F83" i="40"/>
  <c r="F82" i="40"/>
  <c r="F81" i="40"/>
  <c r="F80" i="40"/>
  <c r="F79" i="40"/>
  <c r="F78" i="40"/>
  <c r="F77" i="40"/>
  <c r="F76" i="40"/>
  <c r="F75" i="40"/>
  <c r="F74" i="40"/>
  <c r="F73" i="40"/>
  <c r="F72" i="40"/>
  <c r="F71" i="40"/>
  <c r="F70" i="40"/>
  <c r="F69" i="40"/>
  <c r="F68" i="40"/>
  <c r="F67" i="40"/>
  <c r="F66" i="40"/>
  <c r="F65" i="40"/>
  <c r="F64" i="40"/>
  <c r="F63" i="40"/>
  <c r="F62" i="40"/>
  <c r="F61" i="40"/>
  <c r="F60" i="40"/>
  <c r="F59" i="40"/>
  <c r="F58" i="40"/>
  <c r="F57" i="40"/>
  <c r="F56" i="40"/>
  <c r="F55" i="40"/>
  <c r="F54" i="40"/>
  <c r="F53" i="40"/>
  <c r="F52" i="40"/>
  <c r="F51" i="40"/>
  <c r="F50" i="40"/>
  <c r="F49" i="40"/>
  <c r="F48" i="40"/>
  <c r="F47" i="40"/>
  <c r="F46" i="40"/>
  <c r="F45" i="40"/>
  <c r="F44" i="40"/>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16" i="40"/>
  <c r="F15" i="40"/>
  <c r="F14" i="40"/>
  <c r="F13" i="40"/>
  <c r="F12" i="40"/>
  <c r="F11" i="40"/>
  <c r="F10" i="40"/>
  <c r="F9" i="40"/>
  <c r="D8" i="40"/>
  <c r="F8" i="40" s="1"/>
  <c r="D7" i="40"/>
  <c r="F7" i="40" s="1"/>
  <c r="D6" i="40"/>
  <c r="F6" i="40" s="1"/>
  <c r="F1" i="40"/>
  <c r="D5" i="24"/>
  <c r="D6" i="24"/>
  <c r="D12" i="24"/>
  <c r="D11" i="24"/>
  <c r="A32" i="8"/>
  <c r="A31" i="8"/>
  <c r="A30" i="8"/>
  <c r="A29" i="8"/>
  <c r="A28" i="8"/>
  <c r="A27" i="8"/>
  <c r="A26" i="8"/>
  <c r="A29" i="1"/>
  <c r="A28" i="1"/>
  <c r="A27" i="1"/>
  <c r="A26" i="1"/>
  <c r="A25" i="1"/>
  <c r="A24" i="1"/>
  <c r="A23" i="1"/>
  <c r="A24" i="25"/>
  <c r="A23" i="25"/>
  <c r="A22" i="25"/>
  <c r="A21" i="25"/>
  <c r="A20" i="25"/>
  <c r="A19" i="25"/>
  <c r="A18" i="25"/>
  <c r="A275" i="39"/>
  <c r="A272" i="39"/>
  <c r="C270" i="39"/>
  <c r="D267" i="39"/>
  <c r="F267" i="39" s="1"/>
  <c r="F266" i="39"/>
  <c r="F265" i="39"/>
  <c r="F264" i="39"/>
  <c r="F263" i="39"/>
  <c r="F262" i="39"/>
  <c r="F261" i="39"/>
  <c r="F260" i="39"/>
  <c r="F259" i="39"/>
  <c r="F258" i="39"/>
  <c r="F257" i="39"/>
  <c r="F256" i="39"/>
  <c r="F255" i="39"/>
  <c r="F254" i="39"/>
  <c r="F253" i="39"/>
  <c r="F252" i="39"/>
  <c r="F251" i="39"/>
  <c r="F250" i="39"/>
  <c r="F249" i="39"/>
  <c r="F248" i="39"/>
  <c r="F247" i="39"/>
  <c r="F246" i="39"/>
  <c r="F245" i="39"/>
  <c r="F244" i="39"/>
  <c r="F243" i="39"/>
  <c r="F242" i="39"/>
  <c r="F241" i="39"/>
  <c r="F240" i="39"/>
  <c r="F239" i="39"/>
  <c r="F238" i="39"/>
  <c r="F237" i="39"/>
  <c r="F236" i="39"/>
  <c r="F235" i="39"/>
  <c r="F234" i="39"/>
  <c r="F233" i="39"/>
  <c r="F232" i="39"/>
  <c r="F231" i="39"/>
  <c r="F230" i="39"/>
  <c r="F229" i="39"/>
  <c r="F228" i="39"/>
  <c r="F227" i="39"/>
  <c r="F226" i="39"/>
  <c r="F225" i="39"/>
  <c r="F224" i="39"/>
  <c r="F223" i="39"/>
  <c r="F222" i="39"/>
  <c r="F221" i="39"/>
  <c r="F220" i="39"/>
  <c r="F219" i="39"/>
  <c r="F218" i="39"/>
  <c r="F217" i="39"/>
  <c r="F216" i="39"/>
  <c r="F215" i="39"/>
  <c r="F214" i="39"/>
  <c r="F213" i="39"/>
  <c r="F212" i="39"/>
  <c r="F211" i="39"/>
  <c r="F210" i="39"/>
  <c r="F209" i="39"/>
  <c r="F208" i="39"/>
  <c r="F207" i="39"/>
  <c r="F206" i="39"/>
  <c r="F205" i="39"/>
  <c r="F204" i="39"/>
  <c r="F203" i="39"/>
  <c r="F202" i="39"/>
  <c r="F201" i="39"/>
  <c r="F200" i="39"/>
  <c r="F199" i="39"/>
  <c r="F198" i="39"/>
  <c r="F197" i="39"/>
  <c r="F196" i="39"/>
  <c r="F195" i="39"/>
  <c r="F194" i="39"/>
  <c r="F193" i="39"/>
  <c r="F192" i="39"/>
  <c r="F191" i="39"/>
  <c r="F190" i="39"/>
  <c r="F189" i="39"/>
  <c r="F188" i="39"/>
  <c r="F187" i="39"/>
  <c r="F186" i="39"/>
  <c r="F185" i="39"/>
  <c r="F184" i="39"/>
  <c r="F183" i="39"/>
  <c r="F182" i="39"/>
  <c r="F181" i="39"/>
  <c r="F180" i="39"/>
  <c r="F179" i="39"/>
  <c r="F178" i="39"/>
  <c r="F177" i="39"/>
  <c r="F176" i="39"/>
  <c r="F175" i="39"/>
  <c r="F174" i="39"/>
  <c r="F173" i="39"/>
  <c r="F172" i="39"/>
  <c r="F171" i="39"/>
  <c r="F170" i="39"/>
  <c r="F169" i="39"/>
  <c r="F168" i="39"/>
  <c r="F167" i="39"/>
  <c r="F166" i="39"/>
  <c r="F165" i="39"/>
  <c r="F164" i="39"/>
  <c r="F163" i="39"/>
  <c r="F162" i="39"/>
  <c r="F161" i="39"/>
  <c r="F160" i="39"/>
  <c r="F159" i="39"/>
  <c r="F158" i="39"/>
  <c r="F157" i="39"/>
  <c r="F156" i="39"/>
  <c r="F155" i="39"/>
  <c r="F154" i="39"/>
  <c r="F153" i="39"/>
  <c r="F152" i="39"/>
  <c r="F151" i="39"/>
  <c r="F150" i="39"/>
  <c r="F149" i="39"/>
  <c r="F148" i="39"/>
  <c r="F147" i="39"/>
  <c r="F146" i="39"/>
  <c r="F145" i="39"/>
  <c r="F144" i="39"/>
  <c r="F143" i="39"/>
  <c r="F142" i="39"/>
  <c r="F141" i="39"/>
  <c r="D140" i="39"/>
  <c r="F140" i="39" s="1"/>
  <c r="D139" i="39"/>
  <c r="F139" i="39" s="1"/>
  <c r="D138" i="39"/>
  <c r="F138" i="39" s="1"/>
  <c r="D135" i="39"/>
  <c r="F135" i="39" s="1"/>
  <c r="F134" i="39"/>
  <c r="F133" i="39"/>
  <c r="F132" i="39"/>
  <c r="F131" i="39"/>
  <c r="F130" i="39"/>
  <c r="F129" i="39"/>
  <c r="F128" i="39"/>
  <c r="F127" i="39"/>
  <c r="F126" i="39"/>
  <c r="F125" i="39"/>
  <c r="F124" i="39"/>
  <c r="F123" i="39"/>
  <c r="F122" i="39"/>
  <c r="F121" i="39"/>
  <c r="F120" i="39"/>
  <c r="F119" i="39"/>
  <c r="F118" i="39"/>
  <c r="F117" i="39"/>
  <c r="F116" i="39"/>
  <c r="F115" i="39"/>
  <c r="F114" i="39"/>
  <c r="F113" i="39"/>
  <c r="F112" i="39"/>
  <c r="F111" i="39"/>
  <c r="F110" i="39"/>
  <c r="F109" i="39"/>
  <c r="F108" i="39"/>
  <c r="F107" i="39"/>
  <c r="F106" i="39"/>
  <c r="F105" i="39"/>
  <c r="F104" i="39"/>
  <c r="F103" i="39"/>
  <c r="F102" i="39"/>
  <c r="F101" i="39"/>
  <c r="F100" i="39"/>
  <c r="F99" i="39"/>
  <c r="F98" i="39"/>
  <c r="F97" i="39"/>
  <c r="F96" i="39"/>
  <c r="F95" i="39"/>
  <c r="F94" i="39"/>
  <c r="F93" i="39"/>
  <c r="F92" i="39"/>
  <c r="F91" i="39"/>
  <c r="F90" i="39"/>
  <c r="F89" i="39"/>
  <c r="F88" i="39"/>
  <c r="F87" i="39"/>
  <c r="F86" i="39"/>
  <c r="F85" i="39"/>
  <c r="F84" i="39"/>
  <c r="F83" i="39"/>
  <c r="F82" i="39"/>
  <c r="F81" i="39"/>
  <c r="F80" i="39"/>
  <c r="F79" i="39"/>
  <c r="F78" i="39"/>
  <c r="F77" i="39"/>
  <c r="F76" i="39"/>
  <c r="F75" i="39"/>
  <c r="F74" i="39"/>
  <c r="F73" i="39"/>
  <c r="F72" i="39"/>
  <c r="F71" i="39"/>
  <c r="F70" i="39"/>
  <c r="F69" i="39"/>
  <c r="F68" i="39"/>
  <c r="F67" i="39"/>
  <c r="F66" i="39"/>
  <c r="F65" i="39"/>
  <c r="F64" i="39"/>
  <c r="F63" i="39"/>
  <c r="F62" i="39"/>
  <c r="F61" i="39"/>
  <c r="F60" i="39"/>
  <c r="F59" i="39"/>
  <c r="F58" i="39"/>
  <c r="F57" i="39"/>
  <c r="F56" i="39"/>
  <c r="F55" i="39"/>
  <c r="F54" i="39"/>
  <c r="F53" i="39"/>
  <c r="F52" i="39"/>
  <c r="F51" i="39"/>
  <c r="F50" i="39"/>
  <c r="F49" i="39"/>
  <c r="F48" i="39"/>
  <c r="F47" i="39"/>
  <c r="F46" i="39"/>
  <c r="F45" i="39"/>
  <c r="F44" i="39"/>
  <c r="F43" i="39"/>
  <c r="F42" i="39"/>
  <c r="F41" i="39"/>
  <c r="F40" i="39"/>
  <c r="F39" i="39"/>
  <c r="F38" i="39"/>
  <c r="F37" i="39"/>
  <c r="F36" i="39"/>
  <c r="F35" i="39"/>
  <c r="F34" i="39"/>
  <c r="F33" i="39"/>
  <c r="F32" i="39"/>
  <c r="F31" i="39"/>
  <c r="F30" i="39"/>
  <c r="F29" i="39"/>
  <c r="F28" i="39"/>
  <c r="F27" i="39"/>
  <c r="F26" i="39"/>
  <c r="F25" i="39"/>
  <c r="F24" i="39"/>
  <c r="F23" i="39"/>
  <c r="F22" i="39"/>
  <c r="F21" i="39"/>
  <c r="F20" i="39"/>
  <c r="F19" i="39"/>
  <c r="F18" i="39"/>
  <c r="F17" i="39"/>
  <c r="F16" i="39"/>
  <c r="F15" i="39"/>
  <c r="F14" i="39"/>
  <c r="F13" i="39"/>
  <c r="F12" i="39"/>
  <c r="F11" i="39"/>
  <c r="F10" i="39"/>
  <c r="F9" i="39"/>
  <c r="D8" i="39"/>
  <c r="F8" i="39" s="1"/>
  <c r="D7" i="39"/>
  <c r="F7" i="39" s="1"/>
  <c r="D6" i="39"/>
  <c r="F6" i="39" s="1"/>
  <c r="F1" i="39"/>
  <c r="A275" i="38"/>
  <c r="A272" i="38"/>
  <c r="C270" i="38"/>
  <c r="D267" i="38"/>
  <c r="F267" i="38" s="1"/>
  <c r="F266" i="38"/>
  <c r="F265" i="38"/>
  <c r="F264" i="38"/>
  <c r="F263" i="38"/>
  <c r="F262" i="38"/>
  <c r="F261" i="38"/>
  <c r="F260" i="38"/>
  <c r="F259" i="38"/>
  <c r="F258" i="38"/>
  <c r="F257" i="38"/>
  <c r="F256" i="38"/>
  <c r="F255" i="38"/>
  <c r="F254" i="38"/>
  <c r="F253" i="38"/>
  <c r="F252" i="38"/>
  <c r="F251" i="38"/>
  <c r="F250" i="38"/>
  <c r="F249" i="38"/>
  <c r="F248" i="38"/>
  <c r="F247" i="38"/>
  <c r="F246" i="38"/>
  <c r="F245" i="38"/>
  <c r="F244" i="38"/>
  <c r="F243" i="38"/>
  <c r="F242" i="38"/>
  <c r="F241" i="38"/>
  <c r="F240" i="38"/>
  <c r="F239" i="38"/>
  <c r="F238" i="38"/>
  <c r="F237" i="38"/>
  <c r="F236" i="38"/>
  <c r="F235" i="38"/>
  <c r="F234" i="38"/>
  <c r="F233" i="38"/>
  <c r="F232" i="38"/>
  <c r="F231" i="38"/>
  <c r="F230" i="38"/>
  <c r="F229" i="38"/>
  <c r="F228" i="38"/>
  <c r="F227" i="38"/>
  <c r="F226" i="38"/>
  <c r="F225" i="38"/>
  <c r="F224" i="38"/>
  <c r="F223" i="38"/>
  <c r="F222" i="38"/>
  <c r="F221" i="38"/>
  <c r="F220" i="38"/>
  <c r="F219" i="38"/>
  <c r="F218" i="38"/>
  <c r="F217" i="38"/>
  <c r="F216" i="38"/>
  <c r="F215" i="38"/>
  <c r="F214" i="38"/>
  <c r="F213" i="38"/>
  <c r="F212" i="38"/>
  <c r="F211" i="38"/>
  <c r="F210" i="38"/>
  <c r="F209" i="38"/>
  <c r="F208" i="38"/>
  <c r="F207" i="38"/>
  <c r="F206" i="38"/>
  <c r="F205" i="38"/>
  <c r="F204" i="38"/>
  <c r="F203" i="38"/>
  <c r="F202" i="38"/>
  <c r="F201" i="38"/>
  <c r="F200" i="38"/>
  <c r="F199" i="38"/>
  <c r="F198" i="38"/>
  <c r="F197" i="38"/>
  <c r="F196" i="38"/>
  <c r="F195" i="38"/>
  <c r="F194" i="38"/>
  <c r="F193" i="38"/>
  <c r="F192" i="38"/>
  <c r="F191" i="38"/>
  <c r="F190" i="38"/>
  <c r="F189" i="38"/>
  <c r="F188" i="38"/>
  <c r="F187" i="38"/>
  <c r="F186" i="38"/>
  <c r="F185" i="38"/>
  <c r="F184" i="38"/>
  <c r="F183" i="38"/>
  <c r="F182" i="38"/>
  <c r="F181" i="38"/>
  <c r="F180" i="38"/>
  <c r="F179" i="38"/>
  <c r="F178" i="38"/>
  <c r="F177" i="38"/>
  <c r="F176" i="38"/>
  <c r="F175" i="38"/>
  <c r="F174" i="38"/>
  <c r="F173" i="38"/>
  <c r="F172" i="38"/>
  <c r="F171" i="38"/>
  <c r="F170" i="38"/>
  <c r="F169" i="38"/>
  <c r="F168" i="38"/>
  <c r="F167" i="38"/>
  <c r="F166" i="38"/>
  <c r="F165" i="38"/>
  <c r="F164" i="38"/>
  <c r="F163" i="38"/>
  <c r="F162" i="38"/>
  <c r="F161" i="38"/>
  <c r="F160" i="38"/>
  <c r="F159" i="38"/>
  <c r="F158" i="38"/>
  <c r="F157" i="38"/>
  <c r="F156" i="38"/>
  <c r="F155" i="38"/>
  <c r="F154" i="38"/>
  <c r="F153" i="38"/>
  <c r="F152" i="38"/>
  <c r="F151" i="38"/>
  <c r="F150" i="38"/>
  <c r="F149" i="38"/>
  <c r="F148" i="38"/>
  <c r="F147" i="38"/>
  <c r="F146" i="38"/>
  <c r="F145" i="38"/>
  <c r="F144" i="38"/>
  <c r="F143" i="38"/>
  <c r="F142" i="38"/>
  <c r="F141" i="38"/>
  <c r="D140" i="38"/>
  <c r="F140" i="38" s="1"/>
  <c r="D139" i="38"/>
  <c r="F139" i="38" s="1"/>
  <c r="D138" i="38"/>
  <c r="F138" i="38" s="1"/>
  <c r="D135" i="38"/>
  <c r="F135" i="38" s="1"/>
  <c r="F134" i="38"/>
  <c r="F133" i="38"/>
  <c r="F132" i="38"/>
  <c r="F131" i="38"/>
  <c r="F130" i="38"/>
  <c r="F129" i="38"/>
  <c r="F128" i="38"/>
  <c r="F127" i="38"/>
  <c r="F126" i="38"/>
  <c r="F125" i="38"/>
  <c r="F124" i="38"/>
  <c r="F123" i="38"/>
  <c r="F122" i="38"/>
  <c r="F121" i="38"/>
  <c r="F120" i="38"/>
  <c r="F119" i="38"/>
  <c r="F118" i="38"/>
  <c r="F117" i="38"/>
  <c r="F116" i="38"/>
  <c r="F115" i="38"/>
  <c r="F114" i="38"/>
  <c r="F113" i="38"/>
  <c r="F112" i="38"/>
  <c r="F111" i="38"/>
  <c r="F110" i="38"/>
  <c r="F109" i="38"/>
  <c r="F108" i="38"/>
  <c r="F107" i="38"/>
  <c r="F106" i="38"/>
  <c r="F105" i="38"/>
  <c r="F104" i="38"/>
  <c r="F103" i="38"/>
  <c r="F102" i="38"/>
  <c r="F101" i="38"/>
  <c r="F100" i="38"/>
  <c r="F99" i="38"/>
  <c r="F98" i="38"/>
  <c r="F97" i="38"/>
  <c r="F96" i="38"/>
  <c r="F95" i="38"/>
  <c r="F94" i="38"/>
  <c r="F93" i="38"/>
  <c r="F92" i="38"/>
  <c r="F91" i="38"/>
  <c r="F90" i="38"/>
  <c r="F89" i="38"/>
  <c r="F88" i="38"/>
  <c r="F87" i="38"/>
  <c r="F86" i="38"/>
  <c r="F85" i="38"/>
  <c r="F84" i="38"/>
  <c r="F83" i="38"/>
  <c r="F82" i="38"/>
  <c r="F81" i="38"/>
  <c r="F80" i="38"/>
  <c r="F79" i="38"/>
  <c r="F78" i="38"/>
  <c r="F77" i="38"/>
  <c r="F76" i="38"/>
  <c r="F75" i="38"/>
  <c r="F74" i="38"/>
  <c r="F73" i="38"/>
  <c r="F72" i="38"/>
  <c r="F71" i="38"/>
  <c r="F70" i="38"/>
  <c r="F69" i="38"/>
  <c r="F68" i="38"/>
  <c r="F67" i="38"/>
  <c r="F66" i="38"/>
  <c r="F65" i="38"/>
  <c r="F64" i="38"/>
  <c r="F63" i="38"/>
  <c r="F62" i="38"/>
  <c r="F61" i="38"/>
  <c r="F60" i="38"/>
  <c r="F59" i="38"/>
  <c r="F58" i="38"/>
  <c r="F57" i="38"/>
  <c r="F56" i="38"/>
  <c r="F55" i="38"/>
  <c r="F54" i="38"/>
  <c r="F53" i="38"/>
  <c r="F52" i="38"/>
  <c r="F51" i="38"/>
  <c r="F50" i="38"/>
  <c r="F49" i="38"/>
  <c r="F48" i="38"/>
  <c r="F47" i="38"/>
  <c r="F46" i="38"/>
  <c r="F45" i="38"/>
  <c r="F44" i="38"/>
  <c r="F43" i="38"/>
  <c r="F42" i="38"/>
  <c r="F41" i="38"/>
  <c r="F40" i="38"/>
  <c r="F39" i="38"/>
  <c r="F38" i="38"/>
  <c r="F37" i="38"/>
  <c r="F36" i="38"/>
  <c r="F35" i="38"/>
  <c r="F34" i="38"/>
  <c r="F33" i="38"/>
  <c r="F32" i="38"/>
  <c r="F31" i="38"/>
  <c r="F30" i="38"/>
  <c r="F29" i="38"/>
  <c r="F28" i="38"/>
  <c r="F27" i="38"/>
  <c r="F26" i="38"/>
  <c r="F25" i="38"/>
  <c r="F24" i="38"/>
  <c r="F23" i="38"/>
  <c r="F22" i="38"/>
  <c r="F21" i="38"/>
  <c r="F20" i="38"/>
  <c r="F19" i="38"/>
  <c r="F18" i="38"/>
  <c r="F17" i="38"/>
  <c r="F16" i="38"/>
  <c r="F15" i="38"/>
  <c r="F14" i="38"/>
  <c r="F13" i="38"/>
  <c r="F12" i="38"/>
  <c r="F11" i="38"/>
  <c r="F10" i="38"/>
  <c r="F9" i="38"/>
  <c r="D8" i="38"/>
  <c r="F8" i="38" s="1"/>
  <c r="D7" i="38"/>
  <c r="F7" i="38" s="1"/>
  <c r="D6" i="38"/>
  <c r="F6" i="38" s="1"/>
  <c r="F1" i="38"/>
  <c r="A275" i="37"/>
  <c r="A272" i="37"/>
  <c r="C270" i="37"/>
  <c r="D267" i="37"/>
  <c r="F267" i="37" s="1"/>
  <c r="F266" i="37"/>
  <c r="F265" i="37"/>
  <c r="F264" i="37"/>
  <c r="F263" i="37"/>
  <c r="F262" i="37"/>
  <c r="F261" i="37"/>
  <c r="F260" i="37"/>
  <c r="F259" i="37"/>
  <c r="F258" i="37"/>
  <c r="F257" i="37"/>
  <c r="F256" i="37"/>
  <c r="F255" i="37"/>
  <c r="F254" i="37"/>
  <c r="F253" i="37"/>
  <c r="F252" i="37"/>
  <c r="F251" i="37"/>
  <c r="F250" i="37"/>
  <c r="F249" i="37"/>
  <c r="F248" i="37"/>
  <c r="F247" i="37"/>
  <c r="F246" i="37"/>
  <c r="F245" i="37"/>
  <c r="F244" i="37"/>
  <c r="F243" i="37"/>
  <c r="F242" i="37"/>
  <c r="F241" i="37"/>
  <c r="F240" i="37"/>
  <c r="F239" i="37"/>
  <c r="F238" i="37"/>
  <c r="F237" i="37"/>
  <c r="F236" i="37"/>
  <c r="F235" i="37"/>
  <c r="F234" i="37"/>
  <c r="F233" i="37"/>
  <c r="F232" i="37"/>
  <c r="F231" i="37"/>
  <c r="F230" i="37"/>
  <c r="F229" i="37"/>
  <c r="F228" i="37"/>
  <c r="F227" i="37"/>
  <c r="F226" i="37"/>
  <c r="F225" i="37"/>
  <c r="F224" i="37"/>
  <c r="F223" i="37"/>
  <c r="F222" i="37"/>
  <c r="F221" i="37"/>
  <c r="F220" i="37"/>
  <c r="F219" i="37"/>
  <c r="F218" i="37"/>
  <c r="F217" i="37"/>
  <c r="F216" i="37"/>
  <c r="F215" i="37"/>
  <c r="F214" i="37"/>
  <c r="F213" i="37"/>
  <c r="F212" i="37"/>
  <c r="F211" i="37"/>
  <c r="F210" i="37"/>
  <c r="F209" i="37"/>
  <c r="F208" i="37"/>
  <c r="F207" i="37"/>
  <c r="F206" i="37"/>
  <c r="F205" i="37"/>
  <c r="F204" i="37"/>
  <c r="F203" i="37"/>
  <c r="F202" i="37"/>
  <c r="F201" i="37"/>
  <c r="F200" i="37"/>
  <c r="F199" i="37"/>
  <c r="F198" i="37"/>
  <c r="F197" i="37"/>
  <c r="F196" i="37"/>
  <c r="F195" i="37"/>
  <c r="F194" i="37"/>
  <c r="F193" i="37"/>
  <c r="F192" i="37"/>
  <c r="F191" i="37"/>
  <c r="F190" i="37"/>
  <c r="F189" i="37"/>
  <c r="F188" i="37"/>
  <c r="F187" i="37"/>
  <c r="F186" i="37"/>
  <c r="F185" i="37"/>
  <c r="F184" i="37"/>
  <c r="F183" i="37"/>
  <c r="F182" i="37"/>
  <c r="F181" i="37"/>
  <c r="F180" i="37"/>
  <c r="F179" i="37"/>
  <c r="F178" i="37"/>
  <c r="F177" i="37"/>
  <c r="F176" i="37"/>
  <c r="F175" i="37"/>
  <c r="F174" i="37"/>
  <c r="F173" i="37"/>
  <c r="F172" i="37"/>
  <c r="F171" i="37"/>
  <c r="F170" i="37"/>
  <c r="F169" i="37"/>
  <c r="F168" i="37"/>
  <c r="F167" i="37"/>
  <c r="F166" i="37"/>
  <c r="F165" i="37"/>
  <c r="F164" i="37"/>
  <c r="F163" i="37"/>
  <c r="F162" i="37"/>
  <c r="F161" i="37"/>
  <c r="F160" i="37"/>
  <c r="F159" i="37"/>
  <c r="F158" i="37"/>
  <c r="F157" i="37"/>
  <c r="F156" i="37"/>
  <c r="F155" i="37"/>
  <c r="F154" i="37"/>
  <c r="F153" i="37"/>
  <c r="F152" i="37"/>
  <c r="F151" i="37"/>
  <c r="F150" i="37"/>
  <c r="F149" i="37"/>
  <c r="F148" i="37"/>
  <c r="F147" i="37"/>
  <c r="F146" i="37"/>
  <c r="F145" i="37"/>
  <c r="F144" i="37"/>
  <c r="F143" i="37"/>
  <c r="F142" i="37"/>
  <c r="F141" i="37"/>
  <c r="D140" i="37"/>
  <c r="F140" i="37" s="1"/>
  <c r="D139" i="37"/>
  <c r="F139" i="37" s="1"/>
  <c r="D138" i="37"/>
  <c r="F138" i="37" s="1"/>
  <c r="D135" i="37"/>
  <c r="F135" i="37" s="1"/>
  <c r="F134" i="37"/>
  <c r="F133" i="37"/>
  <c r="F132" i="37"/>
  <c r="F131" i="37"/>
  <c r="F130" i="37"/>
  <c r="F129" i="37"/>
  <c r="F128" i="37"/>
  <c r="F127" i="37"/>
  <c r="F126" i="37"/>
  <c r="F125" i="37"/>
  <c r="F124" i="37"/>
  <c r="F123" i="37"/>
  <c r="F122" i="37"/>
  <c r="F121" i="37"/>
  <c r="F120" i="37"/>
  <c r="F119" i="37"/>
  <c r="F118" i="37"/>
  <c r="F117" i="37"/>
  <c r="F116" i="37"/>
  <c r="F115" i="37"/>
  <c r="F114" i="37"/>
  <c r="F113" i="37"/>
  <c r="F112" i="37"/>
  <c r="F111" i="37"/>
  <c r="F110" i="37"/>
  <c r="F109" i="37"/>
  <c r="F108" i="37"/>
  <c r="F107" i="37"/>
  <c r="F106" i="37"/>
  <c r="F105" i="37"/>
  <c r="F104" i="37"/>
  <c r="F103" i="37"/>
  <c r="F102" i="37"/>
  <c r="F101" i="37"/>
  <c r="F100" i="37"/>
  <c r="F99" i="37"/>
  <c r="F98" i="37"/>
  <c r="F97" i="37"/>
  <c r="F96" i="37"/>
  <c r="F95" i="37"/>
  <c r="F94" i="37"/>
  <c r="F93" i="37"/>
  <c r="F92" i="37"/>
  <c r="F91" i="37"/>
  <c r="F90" i="37"/>
  <c r="F89" i="37"/>
  <c r="F88" i="37"/>
  <c r="F87" i="37"/>
  <c r="F86" i="37"/>
  <c r="F85" i="37"/>
  <c r="F84" i="37"/>
  <c r="F83" i="37"/>
  <c r="F82" i="37"/>
  <c r="F81" i="37"/>
  <c r="F80" i="37"/>
  <c r="F79" i="37"/>
  <c r="F78" i="37"/>
  <c r="F77" i="37"/>
  <c r="F76" i="37"/>
  <c r="F75" i="37"/>
  <c r="F74" i="37"/>
  <c r="F73" i="37"/>
  <c r="F72" i="37"/>
  <c r="F71" i="37"/>
  <c r="F70" i="37"/>
  <c r="F69" i="37"/>
  <c r="F68" i="37"/>
  <c r="F67" i="37"/>
  <c r="F66" i="37"/>
  <c r="F65" i="37"/>
  <c r="F64" i="37"/>
  <c r="F63" i="37"/>
  <c r="F62" i="37"/>
  <c r="F61" i="37"/>
  <c r="F60" i="37"/>
  <c r="F59" i="37"/>
  <c r="F58" i="37"/>
  <c r="F57" i="37"/>
  <c r="F56" i="37"/>
  <c r="F55" i="37"/>
  <c r="F54" i="37"/>
  <c r="F53" i="37"/>
  <c r="F52" i="37"/>
  <c r="F51" i="37"/>
  <c r="F50" i="37"/>
  <c r="F49" i="37"/>
  <c r="F48" i="37"/>
  <c r="F47" i="37"/>
  <c r="F46" i="37"/>
  <c r="F45" i="37"/>
  <c r="F44" i="37"/>
  <c r="F43" i="37"/>
  <c r="F42" i="37"/>
  <c r="F41" i="37"/>
  <c r="F40" i="37"/>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14" i="37"/>
  <c r="F13" i="37"/>
  <c r="F12" i="37"/>
  <c r="F11" i="37"/>
  <c r="F10" i="37"/>
  <c r="F9" i="37"/>
  <c r="D8" i="37"/>
  <c r="F8" i="37" s="1"/>
  <c r="D7" i="37"/>
  <c r="F7" i="37" s="1"/>
  <c r="D6" i="37"/>
  <c r="F6" i="37" s="1"/>
  <c r="F1" i="37"/>
  <c r="A275" i="36"/>
  <c r="A272" i="36"/>
  <c r="C270" i="36"/>
  <c r="D267" i="36"/>
  <c r="F267" i="36" s="1"/>
  <c r="F266" i="36"/>
  <c r="F265" i="36"/>
  <c r="F264" i="36"/>
  <c r="F263" i="36"/>
  <c r="F262" i="36"/>
  <c r="F261" i="36"/>
  <c r="F260" i="36"/>
  <c r="F259" i="36"/>
  <c r="F258" i="36"/>
  <c r="F257" i="36"/>
  <c r="F256" i="36"/>
  <c r="F255" i="36"/>
  <c r="F254" i="36"/>
  <c r="F253" i="36"/>
  <c r="F252" i="36"/>
  <c r="F251" i="36"/>
  <c r="F250" i="36"/>
  <c r="F249" i="36"/>
  <c r="F248" i="36"/>
  <c r="F247" i="36"/>
  <c r="F246" i="36"/>
  <c r="F245" i="36"/>
  <c r="F244" i="36"/>
  <c r="F243" i="36"/>
  <c r="F242" i="36"/>
  <c r="F241" i="36"/>
  <c r="F240" i="36"/>
  <c r="F239" i="36"/>
  <c r="F238" i="36"/>
  <c r="F237" i="36"/>
  <c r="F236" i="36"/>
  <c r="F235" i="36"/>
  <c r="F234" i="36"/>
  <c r="F233" i="36"/>
  <c r="F232" i="36"/>
  <c r="F231" i="36"/>
  <c r="F230" i="36"/>
  <c r="F229" i="36"/>
  <c r="F228" i="36"/>
  <c r="F227" i="36"/>
  <c r="F226" i="36"/>
  <c r="F225" i="36"/>
  <c r="F224" i="36"/>
  <c r="F223" i="36"/>
  <c r="F222" i="36"/>
  <c r="F221" i="36"/>
  <c r="F220" i="36"/>
  <c r="F219" i="36"/>
  <c r="F218" i="36"/>
  <c r="F217" i="36"/>
  <c r="F216" i="36"/>
  <c r="F215" i="36"/>
  <c r="F214" i="36"/>
  <c r="F213" i="36"/>
  <c r="F212" i="36"/>
  <c r="F211" i="36"/>
  <c r="F210" i="36"/>
  <c r="F209" i="36"/>
  <c r="F208" i="36"/>
  <c r="F207" i="36"/>
  <c r="F206" i="36"/>
  <c r="F205" i="36"/>
  <c r="F204" i="36"/>
  <c r="F203" i="36"/>
  <c r="F202" i="36"/>
  <c r="F201" i="36"/>
  <c r="F200" i="36"/>
  <c r="F199" i="36"/>
  <c r="F198" i="36"/>
  <c r="F197" i="36"/>
  <c r="F196" i="36"/>
  <c r="F195" i="36"/>
  <c r="F194" i="36"/>
  <c r="F193" i="36"/>
  <c r="F192" i="36"/>
  <c r="F191" i="36"/>
  <c r="F190" i="36"/>
  <c r="F189" i="36"/>
  <c r="F188" i="36"/>
  <c r="F187" i="36"/>
  <c r="F186" i="36"/>
  <c r="F185" i="36"/>
  <c r="F184" i="36"/>
  <c r="F183" i="36"/>
  <c r="F182" i="36"/>
  <c r="F181" i="36"/>
  <c r="F180" i="36"/>
  <c r="F179" i="36"/>
  <c r="F178" i="36"/>
  <c r="F177" i="36"/>
  <c r="F176" i="36"/>
  <c r="F175" i="36"/>
  <c r="F174" i="36"/>
  <c r="F173" i="36"/>
  <c r="F172" i="36"/>
  <c r="F171" i="36"/>
  <c r="F170" i="36"/>
  <c r="F169" i="36"/>
  <c r="F168" i="36"/>
  <c r="F167" i="36"/>
  <c r="F166" i="36"/>
  <c r="F165" i="36"/>
  <c r="F164" i="36"/>
  <c r="F163" i="36"/>
  <c r="F162" i="36"/>
  <c r="F161" i="36"/>
  <c r="F160" i="36"/>
  <c r="F159" i="36"/>
  <c r="F158" i="36"/>
  <c r="F157" i="36"/>
  <c r="F156" i="36"/>
  <c r="F155" i="36"/>
  <c r="F154" i="36"/>
  <c r="F153" i="36"/>
  <c r="F152" i="36"/>
  <c r="F151" i="36"/>
  <c r="F150" i="36"/>
  <c r="F149" i="36"/>
  <c r="F148" i="36"/>
  <c r="F147" i="36"/>
  <c r="F146" i="36"/>
  <c r="F145" i="36"/>
  <c r="F144" i="36"/>
  <c r="F143" i="36"/>
  <c r="F142" i="36"/>
  <c r="F141" i="36"/>
  <c r="D140" i="36"/>
  <c r="F140" i="36" s="1"/>
  <c r="D139" i="36"/>
  <c r="F139" i="36" s="1"/>
  <c r="D138" i="36"/>
  <c r="F138" i="36" s="1"/>
  <c r="D135" i="36"/>
  <c r="F135" i="36" s="1"/>
  <c r="F134" i="36"/>
  <c r="F133" i="36"/>
  <c r="F132" i="36"/>
  <c r="F131" i="36"/>
  <c r="F130" i="36"/>
  <c r="F129" i="36"/>
  <c r="F128" i="36"/>
  <c r="F127" i="36"/>
  <c r="F126" i="36"/>
  <c r="F125" i="36"/>
  <c r="F124" i="36"/>
  <c r="F123" i="36"/>
  <c r="F122" i="36"/>
  <c r="F121" i="36"/>
  <c r="F120" i="36"/>
  <c r="F119" i="36"/>
  <c r="F118" i="36"/>
  <c r="F117" i="36"/>
  <c r="F116" i="36"/>
  <c r="F115" i="36"/>
  <c r="F114" i="36"/>
  <c r="F113" i="36"/>
  <c r="F112" i="36"/>
  <c r="F111" i="36"/>
  <c r="F110" i="36"/>
  <c r="F109" i="36"/>
  <c r="F108" i="36"/>
  <c r="F107" i="36"/>
  <c r="F106" i="36"/>
  <c r="F105" i="36"/>
  <c r="F104" i="36"/>
  <c r="F103" i="36"/>
  <c r="F102" i="36"/>
  <c r="F101" i="36"/>
  <c r="F100" i="36"/>
  <c r="F99" i="36"/>
  <c r="F98" i="36"/>
  <c r="F97" i="36"/>
  <c r="F96" i="36"/>
  <c r="F95" i="36"/>
  <c r="F94" i="36"/>
  <c r="F93" i="36"/>
  <c r="F92" i="36"/>
  <c r="F91" i="36"/>
  <c r="F90" i="36"/>
  <c r="F89" i="36"/>
  <c r="F88" i="36"/>
  <c r="F87" i="36"/>
  <c r="F86" i="36"/>
  <c r="F85" i="36"/>
  <c r="F84" i="36"/>
  <c r="F83" i="36"/>
  <c r="F82" i="36"/>
  <c r="F81" i="36"/>
  <c r="F80" i="36"/>
  <c r="F79" i="36"/>
  <c r="F78" i="36"/>
  <c r="F77" i="36"/>
  <c r="F76" i="36"/>
  <c r="F75" i="36"/>
  <c r="F74" i="36"/>
  <c r="F73" i="36"/>
  <c r="F72" i="36"/>
  <c r="F71" i="36"/>
  <c r="F70" i="36"/>
  <c r="F69" i="36"/>
  <c r="F68" i="36"/>
  <c r="F67" i="36"/>
  <c r="F66" i="36"/>
  <c r="F65" i="36"/>
  <c r="F64" i="36"/>
  <c r="F63" i="36"/>
  <c r="F62" i="36"/>
  <c r="F61" i="36"/>
  <c r="F60" i="36"/>
  <c r="F59" i="36"/>
  <c r="F58" i="36"/>
  <c r="F57" i="36"/>
  <c r="F56" i="36"/>
  <c r="F55" i="36"/>
  <c r="F54" i="36"/>
  <c r="F53" i="36"/>
  <c r="F52" i="36"/>
  <c r="F51" i="36"/>
  <c r="F50" i="36"/>
  <c r="F49" i="36"/>
  <c r="F48" i="36"/>
  <c r="F47" i="36"/>
  <c r="F46" i="36"/>
  <c r="F45" i="36"/>
  <c r="F44" i="36"/>
  <c r="F43" i="36"/>
  <c r="F42" i="36"/>
  <c r="F41" i="36"/>
  <c r="F40" i="36"/>
  <c r="F39" i="36"/>
  <c r="F38" i="36"/>
  <c r="F37" i="36"/>
  <c r="F36" i="36"/>
  <c r="F35" i="36"/>
  <c r="F34" i="36"/>
  <c r="F33" i="36"/>
  <c r="F32" i="36"/>
  <c r="F31" i="36"/>
  <c r="F30" i="36"/>
  <c r="F29" i="36"/>
  <c r="F28" i="36"/>
  <c r="F27" i="36"/>
  <c r="F26" i="36"/>
  <c r="F25" i="36"/>
  <c r="F24" i="36"/>
  <c r="F23" i="36"/>
  <c r="F22" i="36"/>
  <c r="F21" i="36"/>
  <c r="F20" i="36"/>
  <c r="F19" i="36"/>
  <c r="F18" i="36"/>
  <c r="F17" i="36"/>
  <c r="F16" i="36"/>
  <c r="F15" i="36"/>
  <c r="F14" i="36"/>
  <c r="F13" i="36"/>
  <c r="F12" i="36"/>
  <c r="F11" i="36"/>
  <c r="F10" i="36"/>
  <c r="F9" i="36"/>
  <c r="D8" i="36"/>
  <c r="F8" i="36" s="1"/>
  <c r="D7" i="36"/>
  <c r="F7" i="36" s="1"/>
  <c r="D6" i="36"/>
  <c r="F6" i="36" s="1"/>
  <c r="F1" i="36"/>
  <c r="A275" i="35"/>
  <c r="A272" i="35"/>
  <c r="C270" i="35"/>
  <c r="D267" i="35"/>
  <c r="F267" i="35" s="1"/>
  <c r="F266" i="35"/>
  <c r="F265" i="35"/>
  <c r="F264" i="35"/>
  <c r="F263" i="35"/>
  <c r="F262" i="35"/>
  <c r="F261" i="35"/>
  <c r="F260" i="35"/>
  <c r="F259" i="35"/>
  <c r="F258" i="35"/>
  <c r="F257" i="35"/>
  <c r="F256" i="35"/>
  <c r="F255" i="35"/>
  <c r="F254" i="35"/>
  <c r="F253" i="35"/>
  <c r="F252" i="35"/>
  <c r="F251" i="35"/>
  <c r="F250" i="35"/>
  <c r="F249" i="35"/>
  <c r="F248" i="35"/>
  <c r="F247" i="35"/>
  <c r="F246" i="35"/>
  <c r="F245" i="35"/>
  <c r="F244" i="35"/>
  <c r="F243" i="35"/>
  <c r="F242" i="35"/>
  <c r="F241" i="35"/>
  <c r="F240" i="35"/>
  <c r="F239" i="35"/>
  <c r="F238" i="35"/>
  <c r="F237" i="35"/>
  <c r="F236" i="35"/>
  <c r="F235" i="35"/>
  <c r="F234" i="35"/>
  <c r="F233" i="35"/>
  <c r="F232" i="35"/>
  <c r="F231" i="35"/>
  <c r="F230" i="35"/>
  <c r="F229" i="35"/>
  <c r="F228" i="35"/>
  <c r="F227" i="35"/>
  <c r="F226" i="35"/>
  <c r="F225" i="35"/>
  <c r="F224" i="35"/>
  <c r="F223" i="35"/>
  <c r="F222" i="35"/>
  <c r="F221" i="35"/>
  <c r="F220" i="35"/>
  <c r="F219" i="35"/>
  <c r="F218" i="35"/>
  <c r="F217" i="35"/>
  <c r="F216" i="35"/>
  <c r="F215" i="35"/>
  <c r="F214" i="35"/>
  <c r="F213" i="35"/>
  <c r="F212" i="35"/>
  <c r="F211" i="35"/>
  <c r="F210" i="35"/>
  <c r="F209" i="35"/>
  <c r="F208" i="35"/>
  <c r="F207" i="35"/>
  <c r="F206" i="35"/>
  <c r="F205" i="35"/>
  <c r="F204" i="35"/>
  <c r="F203" i="35"/>
  <c r="F202" i="35"/>
  <c r="F201" i="35"/>
  <c r="F200" i="35"/>
  <c r="F199" i="35"/>
  <c r="F198" i="35"/>
  <c r="F197" i="35"/>
  <c r="F196" i="35"/>
  <c r="F195" i="35"/>
  <c r="F194" i="35"/>
  <c r="F193" i="35"/>
  <c r="F192" i="35"/>
  <c r="F191" i="35"/>
  <c r="F190" i="35"/>
  <c r="F189" i="35"/>
  <c r="F188" i="35"/>
  <c r="F187" i="35"/>
  <c r="F186" i="35"/>
  <c r="F185" i="35"/>
  <c r="F184" i="35"/>
  <c r="F183" i="35"/>
  <c r="F182" i="35"/>
  <c r="F181" i="35"/>
  <c r="F180" i="35"/>
  <c r="F179" i="35"/>
  <c r="F178" i="35"/>
  <c r="F177" i="35"/>
  <c r="F176" i="35"/>
  <c r="F175" i="35"/>
  <c r="F174" i="35"/>
  <c r="F173" i="35"/>
  <c r="F172" i="35"/>
  <c r="F171" i="35"/>
  <c r="F170" i="35"/>
  <c r="F169" i="35"/>
  <c r="F168" i="35"/>
  <c r="F167" i="35"/>
  <c r="F166" i="35"/>
  <c r="F165" i="35"/>
  <c r="F164" i="35"/>
  <c r="F163" i="35"/>
  <c r="F162" i="35"/>
  <c r="F161" i="35"/>
  <c r="F160" i="35"/>
  <c r="F159" i="35"/>
  <c r="F158" i="35"/>
  <c r="F157" i="35"/>
  <c r="F156" i="35"/>
  <c r="F155" i="35"/>
  <c r="F154" i="35"/>
  <c r="F153" i="35"/>
  <c r="F152" i="35"/>
  <c r="F151" i="35"/>
  <c r="F150" i="35"/>
  <c r="F149" i="35"/>
  <c r="F148" i="35"/>
  <c r="F147" i="35"/>
  <c r="F146" i="35"/>
  <c r="F145" i="35"/>
  <c r="F144" i="35"/>
  <c r="F143" i="35"/>
  <c r="F142" i="35"/>
  <c r="F141" i="35"/>
  <c r="D140" i="35"/>
  <c r="F140" i="35" s="1"/>
  <c r="D139" i="35"/>
  <c r="F139" i="35" s="1"/>
  <c r="D138" i="35"/>
  <c r="F138" i="35" s="1"/>
  <c r="D135" i="35"/>
  <c r="F135" i="35" s="1"/>
  <c r="F134" i="35"/>
  <c r="F133" i="35"/>
  <c r="F132" i="35"/>
  <c r="F131" i="35"/>
  <c r="F130" i="35"/>
  <c r="F129" i="35"/>
  <c r="F128" i="35"/>
  <c r="F127" i="35"/>
  <c r="F126" i="35"/>
  <c r="F125" i="35"/>
  <c r="F124" i="35"/>
  <c r="F123" i="35"/>
  <c r="F122" i="35"/>
  <c r="F121" i="35"/>
  <c r="F120" i="35"/>
  <c r="F119" i="35"/>
  <c r="F118" i="35"/>
  <c r="F117" i="35"/>
  <c r="F116" i="35"/>
  <c r="F115" i="35"/>
  <c r="F114" i="35"/>
  <c r="F113" i="35"/>
  <c r="F112" i="35"/>
  <c r="F111" i="35"/>
  <c r="F110" i="35"/>
  <c r="F109" i="35"/>
  <c r="F108" i="35"/>
  <c r="F107" i="35"/>
  <c r="F106" i="35"/>
  <c r="F105" i="35"/>
  <c r="F104" i="35"/>
  <c r="F103" i="35"/>
  <c r="F102" i="35"/>
  <c r="F101" i="35"/>
  <c r="F100" i="35"/>
  <c r="F99" i="35"/>
  <c r="F98" i="35"/>
  <c r="F97" i="35"/>
  <c r="F96" i="35"/>
  <c r="F95" i="35"/>
  <c r="F94" i="35"/>
  <c r="F93" i="35"/>
  <c r="F92" i="35"/>
  <c r="F91" i="35"/>
  <c r="F90" i="35"/>
  <c r="F89" i="35"/>
  <c r="F88" i="35"/>
  <c r="F87" i="35"/>
  <c r="F86" i="35"/>
  <c r="F85" i="35"/>
  <c r="F84" i="35"/>
  <c r="F83" i="35"/>
  <c r="F82" i="35"/>
  <c r="F81" i="35"/>
  <c r="F80" i="35"/>
  <c r="F79" i="35"/>
  <c r="F78" i="35"/>
  <c r="F77" i="35"/>
  <c r="F76" i="35"/>
  <c r="F75" i="35"/>
  <c r="F74" i="35"/>
  <c r="F73" i="35"/>
  <c r="F72" i="35"/>
  <c r="F71" i="35"/>
  <c r="F70" i="35"/>
  <c r="F69" i="35"/>
  <c r="F68" i="35"/>
  <c r="F67" i="35"/>
  <c r="F66" i="35"/>
  <c r="F65" i="35"/>
  <c r="F64" i="35"/>
  <c r="F63" i="35"/>
  <c r="F62" i="35"/>
  <c r="F61" i="35"/>
  <c r="F60" i="35"/>
  <c r="F59" i="35"/>
  <c r="F58" i="35"/>
  <c r="F57" i="35"/>
  <c r="F56" i="35"/>
  <c r="F55" i="35"/>
  <c r="F54" i="35"/>
  <c r="F53" i="35"/>
  <c r="F52" i="35"/>
  <c r="F51" i="35"/>
  <c r="F50" i="35"/>
  <c r="F49" i="35"/>
  <c r="F48" i="35"/>
  <c r="F47" i="35"/>
  <c r="F46" i="35"/>
  <c r="F45" i="35"/>
  <c r="F44" i="35"/>
  <c r="F43" i="35"/>
  <c r="F42" i="35"/>
  <c r="F41" i="35"/>
  <c r="F40" i="35"/>
  <c r="F39" i="35"/>
  <c r="F38" i="35"/>
  <c r="F37" i="35"/>
  <c r="F36" i="35"/>
  <c r="F35" i="35"/>
  <c r="F34" i="35"/>
  <c r="F33" i="35"/>
  <c r="F32" i="35"/>
  <c r="F31" i="35"/>
  <c r="F30" i="35"/>
  <c r="F29" i="35"/>
  <c r="F28" i="35"/>
  <c r="F27" i="35"/>
  <c r="F26" i="35"/>
  <c r="F25" i="35"/>
  <c r="F24" i="35"/>
  <c r="F23" i="35"/>
  <c r="F22" i="35"/>
  <c r="F21" i="35"/>
  <c r="F20" i="35"/>
  <c r="F19" i="35"/>
  <c r="F18" i="35"/>
  <c r="F17" i="35"/>
  <c r="F16" i="35"/>
  <c r="F15" i="35"/>
  <c r="F14" i="35"/>
  <c r="F13" i="35"/>
  <c r="F12" i="35"/>
  <c r="F11" i="35"/>
  <c r="F10" i="35"/>
  <c r="F9" i="35"/>
  <c r="D8" i="35"/>
  <c r="F8" i="35" s="1"/>
  <c r="D7" i="35"/>
  <c r="F7" i="35" s="1"/>
  <c r="D6" i="35"/>
  <c r="F6" i="35" s="1"/>
  <c r="F1" i="35"/>
  <c r="A275" i="34"/>
  <c r="A272" i="34"/>
  <c r="C270" i="34"/>
  <c r="D267" i="34"/>
  <c r="F267" i="34" s="1"/>
  <c r="F266" i="34"/>
  <c r="F265" i="34"/>
  <c r="F264" i="34"/>
  <c r="F263" i="34"/>
  <c r="F262" i="34"/>
  <c r="F261" i="34"/>
  <c r="F260" i="34"/>
  <c r="F259" i="34"/>
  <c r="F258" i="34"/>
  <c r="F257" i="34"/>
  <c r="F256" i="34"/>
  <c r="F255" i="34"/>
  <c r="F254" i="34"/>
  <c r="F253" i="34"/>
  <c r="F252" i="34"/>
  <c r="F251" i="34"/>
  <c r="F250" i="34"/>
  <c r="F249" i="34"/>
  <c r="F248" i="34"/>
  <c r="F247" i="34"/>
  <c r="F246" i="34"/>
  <c r="F245" i="34"/>
  <c r="F244" i="34"/>
  <c r="F243" i="34"/>
  <c r="F242" i="34"/>
  <c r="F241" i="34"/>
  <c r="F240" i="34"/>
  <c r="F239" i="34"/>
  <c r="F238" i="34"/>
  <c r="F237" i="34"/>
  <c r="F236" i="34"/>
  <c r="F235" i="34"/>
  <c r="F234" i="34"/>
  <c r="F233" i="34"/>
  <c r="F232" i="34"/>
  <c r="F231" i="34"/>
  <c r="F230" i="34"/>
  <c r="F229" i="34"/>
  <c r="F228" i="34"/>
  <c r="F227" i="34"/>
  <c r="F226" i="34"/>
  <c r="F225" i="34"/>
  <c r="F224" i="34"/>
  <c r="F223" i="34"/>
  <c r="F222" i="34"/>
  <c r="F221" i="34"/>
  <c r="F220" i="34"/>
  <c r="F219" i="34"/>
  <c r="F218" i="34"/>
  <c r="F217" i="34"/>
  <c r="F216" i="34"/>
  <c r="F215" i="34"/>
  <c r="F214" i="34"/>
  <c r="F213" i="34"/>
  <c r="F212" i="34"/>
  <c r="F211" i="34"/>
  <c r="F210" i="34"/>
  <c r="F209" i="34"/>
  <c r="F208" i="34"/>
  <c r="F207" i="34"/>
  <c r="F206" i="34"/>
  <c r="F205" i="34"/>
  <c r="F204" i="34"/>
  <c r="F203" i="34"/>
  <c r="F202" i="34"/>
  <c r="F201" i="34"/>
  <c r="F200" i="34"/>
  <c r="F199" i="34"/>
  <c r="F198" i="34"/>
  <c r="F197" i="34"/>
  <c r="F196" i="34"/>
  <c r="F195" i="34"/>
  <c r="F194" i="34"/>
  <c r="F193" i="34"/>
  <c r="F192" i="34"/>
  <c r="F191" i="34"/>
  <c r="F190" i="34"/>
  <c r="F189" i="34"/>
  <c r="F188" i="34"/>
  <c r="F187" i="34"/>
  <c r="F186" i="34"/>
  <c r="F185" i="34"/>
  <c r="F184" i="34"/>
  <c r="F183" i="34"/>
  <c r="F182" i="34"/>
  <c r="F181" i="34"/>
  <c r="F180" i="34"/>
  <c r="F179" i="34"/>
  <c r="F178" i="34"/>
  <c r="F177" i="34"/>
  <c r="F176" i="34"/>
  <c r="F175" i="34"/>
  <c r="F174" i="34"/>
  <c r="F173" i="34"/>
  <c r="F172" i="34"/>
  <c r="F171" i="34"/>
  <c r="F170" i="34"/>
  <c r="F169" i="34"/>
  <c r="F168" i="34"/>
  <c r="F167" i="34"/>
  <c r="F166" i="34"/>
  <c r="F165" i="34"/>
  <c r="F164" i="34"/>
  <c r="F163" i="34"/>
  <c r="F162" i="34"/>
  <c r="F161" i="34"/>
  <c r="F160" i="34"/>
  <c r="F159" i="34"/>
  <c r="F158" i="34"/>
  <c r="F157" i="34"/>
  <c r="F156" i="34"/>
  <c r="F155" i="34"/>
  <c r="F154" i="34"/>
  <c r="F153" i="34"/>
  <c r="F152" i="34"/>
  <c r="F151" i="34"/>
  <c r="F150" i="34"/>
  <c r="F149" i="34"/>
  <c r="F148" i="34"/>
  <c r="F147" i="34"/>
  <c r="F146" i="34"/>
  <c r="F145" i="34"/>
  <c r="F144" i="34"/>
  <c r="F143" i="34"/>
  <c r="F142" i="34"/>
  <c r="F141" i="34"/>
  <c r="D140" i="34"/>
  <c r="F140" i="34" s="1"/>
  <c r="D139" i="34"/>
  <c r="F139" i="34" s="1"/>
  <c r="D138" i="34"/>
  <c r="F138" i="34" s="1"/>
  <c r="D135" i="34"/>
  <c r="F135" i="34" s="1"/>
  <c r="F134" i="34"/>
  <c r="F133" i="34"/>
  <c r="F132" i="34"/>
  <c r="F131" i="34"/>
  <c r="F130" i="34"/>
  <c r="F129" i="34"/>
  <c r="F128" i="34"/>
  <c r="F127" i="34"/>
  <c r="F126" i="34"/>
  <c r="F125" i="34"/>
  <c r="F124" i="34"/>
  <c r="F123" i="34"/>
  <c r="F122" i="34"/>
  <c r="F121" i="34"/>
  <c r="F120" i="34"/>
  <c r="F119" i="34"/>
  <c r="F118" i="34"/>
  <c r="F117" i="34"/>
  <c r="F116" i="34"/>
  <c r="F115" i="34"/>
  <c r="F114" i="34"/>
  <c r="F113" i="34"/>
  <c r="F112" i="34"/>
  <c r="F111" i="34"/>
  <c r="F110" i="34"/>
  <c r="F109" i="34"/>
  <c r="F108" i="34"/>
  <c r="F107" i="34"/>
  <c r="F106" i="34"/>
  <c r="F105" i="34"/>
  <c r="F104" i="34"/>
  <c r="F103" i="34"/>
  <c r="F102" i="34"/>
  <c r="F101" i="34"/>
  <c r="F100" i="34"/>
  <c r="F99" i="34"/>
  <c r="F98" i="34"/>
  <c r="F97" i="34"/>
  <c r="F96" i="34"/>
  <c r="F95" i="34"/>
  <c r="F94" i="34"/>
  <c r="F93" i="34"/>
  <c r="F92" i="34"/>
  <c r="F91" i="34"/>
  <c r="F90" i="34"/>
  <c r="F89" i="34"/>
  <c r="F88" i="34"/>
  <c r="F87" i="34"/>
  <c r="F86" i="34"/>
  <c r="F85" i="34"/>
  <c r="F84" i="34"/>
  <c r="F83" i="34"/>
  <c r="F82" i="34"/>
  <c r="F81" i="34"/>
  <c r="F80" i="34"/>
  <c r="F79" i="34"/>
  <c r="F78" i="34"/>
  <c r="F77" i="34"/>
  <c r="F76" i="34"/>
  <c r="F75" i="34"/>
  <c r="F74" i="34"/>
  <c r="F73" i="34"/>
  <c r="F72" i="34"/>
  <c r="F71" i="34"/>
  <c r="F70" i="34"/>
  <c r="F69" i="34"/>
  <c r="F68" i="34"/>
  <c r="F67" i="34"/>
  <c r="F66" i="34"/>
  <c r="F65" i="34"/>
  <c r="F64" i="34"/>
  <c r="F63" i="34"/>
  <c r="F62" i="34"/>
  <c r="F61" i="34"/>
  <c r="F60" i="34"/>
  <c r="F59" i="34"/>
  <c r="F58" i="34"/>
  <c r="F57" i="34"/>
  <c r="F56" i="34"/>
  <c r="F55" i="34"/>
  <c r="F54" i="34"/>
  <c r="F53" i="34"/>
  <c r="F52" i="34"/>
  <c r="F51" i="34"/>
  <c r="F50" i="34"/>
  <c r="F49" i="34"/>
  <c r="F48" i="34"/>
  <c r="F47" i="34"/>
  <c r="F46" i="34"/>
  <c r="F45" i="34"/>
  <c r="F44" i="34"/>
  <c r="F43" i="34"/>
  <c r="F42" i="34"/>
  <c r="F41" i="34"/>
  <c r="F40" i="34"/>
  <c r="F39" i="34"/>
  <c r="F38" i="34"/>
  <c r="F37" i="34"/>
  <c r="F36" i="34"/>
  <c r="F35" i="34"/>
  <c r="F34" i="34"/>
  <c r="F33" i="34"/>
  <c r="F32" i="34"/>
  <c r="F31" i="34"/>
  <c r="F30" i="34"/>
  <c r="F29" i="34"/>
  <c r="F28" i="34"/>
  <c r="F27" i="34"/>
  <c r="F26" i="34"/>
  <c r="F25" i="34"/>
  <c r="F24" i="34"/>
  <c r="F23" i="34"/>
  <c r="F22" i="34"/>
  <c r="F21" i="34"/>
  <c r="F20" i="34"/>
  <c r="F19" i="34"/>
  <c r="F18" i="34"/>
  <c r="F17" i="34"/>
  <c r="F16" i="34"/>
  <c r="F15" i="34"/>
  <c r="F14" i="34"/>
  <c r="F13" i="34"/>
  <c r="F12" i="34"/>
  <c r="F11" i="34"/>
  <c r="F10" i="34"/>
  <c r="F9" i="34"/>
  <c r="D8" i="34"/>
  <c r="F8" i="34" s="1"/>
  <c r="D7" i="34"/>
  <c r="F7" i="34" s="1"/>
  <c r="D6" i="34"/>
  <c r="F6" i="34" s="1"/>
  <c r="F1" i="34"/>
  <c r="D267" i="23"/>
  <c r="F266" i="23"/>
  <c r="F265" i="23"/>
  <c r="F264" i="23"/>
  <c r="F263" i="23"/>
  <c r="F262" i="23"/>
  <c r="F261" i="23"/>
  <c r="F260" i="23"/>
  <c r="F259" i="23"/>
  <c r="F258" i="23"/>
  <c r="F257" i="23"/>
  <c r="F256" i="23"/>
  <c r="F255" i="23"/>
  <c r="F254" i="23"/>
  <c r="F253" i="23"/>
  <c r="F252" i="23"/>
  <c r="F251" i="23"/>
  <c r="F250" i="23"/>
  <c r="F249" i="23"/>
  <c r="F248" i="23"/>
  <c r="F247" i="23"/>
  <c r="F246" i="23"/>
  <c r="F245" i="23"/>
  <c r="F244" i="23"/>
  <c r="F243" i="23"/>
  <c r="F242" i="23"/>
  <c r="F241" i="23"/>
  <c r="F240" i="23"/>
  <c r="F239" i="23"/>
  <c r="F238" i="23"/>
  <c r="F237" i="23"/>
  <c r="F236" i="23"/>
  <c r="F235" i="23"/>
  <c r="F234" i="23"/>
  <c r="F233" i="23"/>
  <c r="F232" i="23"/>
  <c r="F231" i="23"/>
  <c r="F230" i="23"/>
  <c r="F229" i="23"/>
  <c r="F228" i="23"/>
  <c r="F227" i="23"/>
  <c r="F226" i="23"/>
  <c r="F225" i="23"/>
  <c r="F224" i="23"/>
  <c r="F223" i="23"/>
  <c r="F222" i="23"/>
  <c r="F221" i="23"/>
  <c r="F220" i="23"/>
  <c r="F219" i="23"/>
  <c r="F218" i="23"/>
  <c r="F217" i="23"/>
  <c r="F216" i="23"/>
  <c r="F215" i="23"/>
  <c r="F214" i="23"/>
  <c r="F213" i="23"/>
  <c r="F212" i="23"/>
  <c r="F211" i="23"/>
  <c r="F210" i="23"/>
  <c r="F209" i="23"/>
  <c r="F208" i="23"/>
  <c r="F207" i="23"/>
  <c r="F206" i="23"/>
  <c r="F205" i="23"/>
  <c r="F204" i="23"/>
  <c r="F203" i="23"/>
  <c r="F202" i="23"/>
  <c r="F201" i="23"/>
  <c r="F200" i="23"/>
  <c r="F199" i="23"/>
  <c r="F198" i="23"/>
  <c r="F197" i="23"/>
  <c r="F196" i="23"/>
  <c r="F195" i="23"/>
  <c r="F194" i="23"/>
  <c r="F193" i="23"/>
  <c r="F192" i="23"/>
  <c r="F191" i="23"/>
  <c r="F190" i="23"/>
  <c r="F189" i="23"/>
  <c r="F188" i="23"/>
  <c r="F187" i="23"/>
  <c r="F186" i="23"/>
  <c r="F185" i="23"/>
  <c r="F184" i="23"/>
  <c r="F183" i="23"/>
  <c r="F182" i="23"/>
  <c r="F181" i="23"/>
  <c r="F180" i="23"/>
  <c r="F179" i="23"/>
  <c r="F178" i="23"/>
  <c r="F177" i="23"/>
  <c r="F176" i="23"/>
  <c r="F175" i="23"/>
  <c r="F174" i="23"/>
  <c r="F173" i="23"/>
  <c r="F172" i="23"/>
  <c r="F171" i="23"/>
  <c r="F170" i="23"/>
  <c r="F169" i="23"/>
  <c r="F168" i="23"/>
  <c r="F167" i="23"/>
  <c r="F166" i="23"/>
  <c r="F165" i="23"/>
  <c r="F164" i="23"/>
  <c r="F163" i="23"/>
  <c r="F162" i="23"/>
  <c r="F161" i="23"/>
  <c r="F160" i="23"/>
  <c r="F159" i="23"/>
  <c r="F158" i="23"/>
  <c r="F157" i="23"/>
  <c r="F156" i="23"/>
  <c r="F155" i="23"/>
  <c r="F154" i="23"/>
  <c r="F153" i="23"/>
  <c r="F152" i="23"/>
  <c r="F151" i="23"/>
  <c r="F150" i="23"/>
  <c r="F149" i="23"/>
  <c r="F148" i="23"/>
  <c r="F147" i="23"/>
  <c r="F146" i="23"/>
  <c r="F145" i="23"/>
  <c r="F144" i="23"/>
  <c r="F143" i="23"/>
  <c r="F142" i="23"/>
  <c r="F141" i="23"/>
  <c r="D140" i="23"/>
  <c r="F140" i="23" s="1"/>
  <c r="D139" i="23"/>
  <c r="F139" i="23" s="1"/>
  <c r="D138" i="23"/>
  <c r="D135" i="23"/>
  <c r="F132" i="23"/>
  <c r="F131" i="23"/>
  <c r="F130" i="23"/>
  <c r="F129" i="23"/>
  <c r="F128" i="23"/>
  <c r="F127" i="23"/>
  <c r="F126" i="23"/>
  <c r="F125" i="23"/>
  <c r="F124" i="23"/>
  <c r="F123" i="23"/>
  <c r="F122" i="23"/>
  <c r="F121" i="23"/>
  <c r="F120" i="23"/>
  <c r="F119" i="23"/>
  <c r="F118" i="23"/>
  <c r="F117" i="23"/>
  <c r="F116" i="23"/>
  <c r="F115" i="23"/>
  <c r="F114" i="23"/>
  <c r="F113" i="23"/>
  <c r="F112" i="23"/>
  <c r="F111" i="23"/>
  <c r="F110" i="23"/>
  <c r="F109" i="23"/>
  <c r="F108" i="23"/>
  <c r="F107" i="23"/>
  <c r="F106" i="23"/>
  <c r="F105" i="23"/>
  <c r="F104" i="23"/>
  <c r="F103" i="23"/>
  <c r="F102" i="23"/>
  <c r="F101" i="23"/>
  <c r="F100" i="23"/>
  <c r="F99" i="23"/>
  <c r="F98" i="23"/>
  <c r="F97" i="23"/>
  <c r="F96" i="23"/>
  <c r="F95" i="23"/>
  <c r="F94" i="23"/>
  <c r="F93" i="23"/>
  <c r="F92" i="23"/>
  <c r="F91" i="23"/>
  <c r="F90" i="23"/>
  <c r="F89" i="23"/>
  <c r="F88" i="23"/>
  <c r="F87" i="23"/>
  <c r="F86" i="23"/>
  <c r="F85" i="23"/>
  <c r="F84" i="23"/>
  <c r="F83" i="23"/>
  <c r="F82" i="23"/>
  <c r="F81" i="23"/>
  <c r="F80" i="23"/>
  <c r="F79" i="23"/>
  <c r="F78" i="23"/>
  <c r="F77" i="23"/>
  <c r="F76" i="23"/>
  <c r="F75" i="23"/>
  <c r="F74" i="23"/>
  <c r="F73" i="23"/>
  <c r="F72" i="23"/>
  <c r="F71" i="23"/>
  <c r="F70" i="23"/>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F9" i="23"/>
  <c r="D8" i="23"/>
  <c r="F8" i="23" s="1"/>
  <c r="D7" i="23"/>
  <c r="F7" i="23" s="1"/>
  <c r="D6" i="23"/>
  <c r="F140" i="19"/>
  <c r="F141" i="19"/>
  <c r="F142" i="19"/>
  <c r="F143" i="19"/>
  <c r="F144" i="19"/>
  <c r="F145" i="19"/>
  <c r="F146" i="19"/>
  <c r="F147" i="19"/>
  <c r="F148" i="19"/>
  <c r="F149" i="19"/>
  <c r="F150" i="19"/>
  <c r="F151" i="19"/>
  <c r="F152" i="19"/>
  <c r="F153" i="19"/>
  <c r="F154" i="19"/>
  <c r="F155" i="19"/>
  <c r="F156" i="19"/>
  <c r="F157" i="19"/>
  <c r="F158" i="19"/>
  <c r="F159" i="19"/>
  <c r="F160" i="19"/>
  <c r="F161" i="19"/>
  <c r="F162" i="19"/>
  <c r="F163" i="19"/>
  <c r="F164" i="19"/>
  <c r="F165" i="19"/>
  <c r="F166" i="19"/>
  <c r="F167" i="19"/>
  <c r="F168" i="19"/>
  <c r="F169" i="19"/>
  <c r="F170" i="19"/>
  <c r="F171" i="19"/>
  <c r="F172" i="19"/>
  <c r="F173" i="19"/>
  <c r="F174" i="19"/>
  <c r="F175" i="19"/>
  <c r="F176" i="19"/>
  <c r="F177" i="19"/>
  <c r="F178" i="19"/>
  <c r="F179" i="19"/>
  <c r="F180" i="19"/>
  <c r="F181" i="19"/>
  <c r="F182" i="19"/>
  <c r="F183" i="19"/>
  <c r="F184" i="19"/>
  <c r="F185" i="19"/>
  <c r="F186" i="19"/>
  <c r="F187" i="19"/>
  <c r="F188" i="19"/>
  <c r="F189" i="19"/>
  <c r="F190" i="19"/>
  <c r="F191" i="19"/>
  <c r="F192" i="19"/>
  <c r="F193" i="19"/>
  <c r="F194" i="19"/>
  <c r="F195" i="19"/>
  <c r="F196" i="19"/>
  <c r="F197" i="19"/>
  <c r="F198" i="19"/>
  <c r="F199" i="19"/>
  <c r="F200" i="19"/>
  <c r="F201" i="19"/>
  <c r="F202" i="19"/>
  <c r="F203" i="19"/>
  <c r="F204" i="19"/>
  <c r="F205" i="19"/>
  <c r="F206" i="19"/>
  <c r="F207" i="19"/>
  <c r="F208" i="19"/>
  <c r="F209" i="19"/>
  <c r="F210" i="19"/>
  <c r="F211" i="19"/>
  <c r="F212" i="19"/>
  <c r="F213" i="19"/>
  <c r="F214"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239" i="19"/>
  <c r="F240" i="19"/>
  <c r="F241" i="19"/>
  <c r="F242" i="19"/>
  <c r="F243" i="19"/>
  <c r="F244" i="19"/>
  <c r="F245" i="19"/>
  <c r="F246" i="19"/>
  <c r="F247" i="19"/>
  <c r="F248" i="19"/>
  <c r="F249" i="19"/>
  <c r="F250" i="19"/>
  <c r="F251" i="19"/>
  <c r="F252" i="19"/>
  <c r="F253" i="19"/>
  <c r="F254" i="19"/>
  <c r="F255" i="19"/>
  <c r="F256" i="19"/>
  <c r="F257" i="19"/>
  <c r="F258" i="19"/>
  <c r="F259" i="19"/>
  <c r="F260" i="19"/>
  <c r="F261" i="19"/>
  <c r="F262" i="19"/>
  <c r="F263" i="19"/>
  <c r="F264" i="19"/>
  <c r="F265" i="19"/>
  <c r="F138" i="19"/>
  <c r="F139" i="19"/>
  <c r="F132" i="19"/>
  <c r="F131" i="19"/>
  <c r="F130" i="19"/>
  <c r="F129" i="19"/>
  <c r="F128" i="19"/>
  <c r="F127" i="19"/>
  <c r="F126" i="19"/>
  <c r="F125" i="19"/>
  <c r="F124" i="19"/>
  <c r="F123" i="19"/>
  <c r="F122" i="19"/>
  <c r="F121" i="19"/>
  <c r="F120" i="19"/>
  <c r="F119" i="19"/>
  <c r="F118" i="19"/>
  <c r="F117" i="19"/>
  <c r="F116" i="19"/>
  <c r="F115" i="19"/>
  <c r="F114" i="19"/>
  <c r="F113" i="19"/>
  <c r="F112" i="19"/>
  <c r="F111" i="19"/>
  <c r="F110" i="19"/>
  <c r="F109" i="19"/>
  <c r="F108" i="19"/>
  <c r="F107" i="19"/>
  <c r="F106" i="19"/>
  <c r="F105" i="19"/>
  <c r="F104" i="19"/>
  <c r="F103" i="19"/>
  <c r="F102" i="19"/>
  <c r="F101" i="19"/>
  <c r="F100" i="19"/>
  <c r="F99" i="19"/>
  <c r="F98" i="19"/>
  <c r="F97" i="19"/>
  <c r="F96" i="19"/>
  <c r="F95" i="19"/>
  <c r="F94" i="19"/>
  <c r="F93" i="19"/>
  <c r="F92" i="19"/>
  <c r="F91" i="19"/>
  <c r="F90" i="19"/>
  <c r="F89" i="19"/>
  <c r="F88" i="19"/>
  <c r="F87" i="19"/>
  <c r="F86" i="19"/>
  <c r="F85" i="19"/>
  <c r="F84" i="19"/>
  <c r="F83" i="19"/>
  <c r="F82" i="19"/>
  <c r="F81" i="19"/>
  <c r="F80" i="19"/>
  <c r="F79" i="19"/>
  <c r="F78" i="19"/>
  <c r="F77" i="19"/>
  <c r="F76" i="19"/>
  <c r="F75" i="19"/>
  <c r="F74" i="19"/>
  <c r="F73" i="19"/>
  <c r="F72" i="19"/>
  <c r="F71" i="19"/>
  <c r="F70" i="19"/>
  <c r="F69" i="19"/>
  <c r="F68" i="19"/>
  <c r="F67" i="19"/>
  <c r="F66" i="19"/>
  <c r="F65" i="19"/>
  <c r="F64" i="19"/>
  <c r="F63" i="19"/>
  <c r="F62" i="19"/>
  <c r="F61" i="19"/>
  <c r="F60" i="19"/>
  <c r="F59" i="19"/>
  <c r="F58" i="19"/>
  <c r="F57" i="19"/>
  <c r="F56" i="19"/>
  <c r="F55" i="19"/>
  <c r="F54" i="19"/>
  <c r="F53" i="19"/>
  <c r="F52" i="19"/>
  <c r="F51" i="19"/>
  <c r="F50" i="19"/>
  <c r="F49" i="19"/>
  <c r="F48" i="19"/>
  <c r="F47" i="19"/>
  <c r="F46" i="19"/>
  <c r="F45" i="19"/>
  <c r="F44" i="19"/>
  <c r="F43" i="19"/>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A275" i="23"/>
  <c r="A272" i="23"/>
  <c r="C270" i="23"/>
  <c r="F265" i="22"/>
  <c r="F264" i="22"/>
  <c r="F263" i="22"/>
  <c r="F262" i="22"/>
  <c r="F261" i="22"/>
  <c r="F260" i="22"/>
  <c r="F259" i="22"/>
  <c r="F258" i="22"/>
  <c r="F257" i="22"/>
  <c r="F256" i="22"/>
  <c r="F255" i="22"/>
  <c r="F254" i="22"/>
  <c r="F253" i="22"/>
  <c r="F252" i="22"/>
  <c r="F251" i="22"/>
  <c r="F250" i="22"/>
  <c r="F249" i="22"/>
  <c r="F248" i="22"/>
  <c r="F247" i="22"/>
  <c r="F246" i="22"/>
  <c r="F245" i="22"/>
  <c r="F244" i="22"/>
  <c r="F243" i="22"/>
  <c r="F242" i="22"/>
  <c r="F241" i="22"/>
  <c r="F240" i="22"/>
  <c r="F239" i="22"/>
  <c r="F238" i="22"/>
  <c r="F237" i="22"/>
  <c r="F236" i="22"/>
  <c r="F235" i="22"/>
  <c r="F234" i="22"/>
  <c r="F233" i="22"/>
  <c r="F232" i="22"/>
  <c r="F231" i="22"/>
  <c r="F230" i="22"/>
  <c r="F229" i="22"/>
  <c r="F228" i="22"/>
  <c r="F227" i="22"/>
  <c r="F226" i="22"/>
  <c r="F225" i="22"/>
  <c r="F224" i="22"/>
  <c r="F223" i="22"/>
  <c r="F222" i="22"/>
  <c r="F221" i="22"/>
  <c r="F220" i="22"/>
  <c r="F219" i="22"/>
  <c r="F218" i="22"/>
  <c r="F217" i="22"/>
  <c r="F216" i="22"/>
  <c r="F215" i="22"/>
  <c r="F214" i="22"/>
  <c r="F213" i="22"/>
  <c r="F212" i="22"/>
  <c r="F211" i="22"/>
  <c r="F210" i="22"/>
  <c r="F209" i="22"/>
  <c r="F208" i="22"/>
  <c r="F207" i="22"/>
  <c r="F206" i="22"/>
  <c r="F205" i="22"/>
  <c r="F204" i="22"/>
  <c r="F203" i="22"/>
  <c r="F202" i="22"/>
  <c r="F201" i="22"/>
  <c r="F200" i="22"/>
  <c r="F199" i="22"/>
  <c r="F198" i="22"/>
  <c r="F197" i="22"/>
  <c r="F196" i="22"/>
  <c r="F195" i="22"/>
  <c r="F194" i="22"/>
  <c r="F193" i="22"/>
  <c r="F192" i="22"/>
  <c r="F191" i="22"/>
  <c r="F190" i="22"/>
  <c r="F189" i="22"/>
  <c r="F188" i="22"/>
  <c r="F187" i="22"/>
  <c r="F186" i="22"/>
  <c r="F185" i="22"/>
  <c r="F184" i="22"/>
  <c r="F183" i="22"/>
  <c r="F182" i="22"/>
  <c r="F181" i="22"/>
  <c r="F180" i="22"/>
  <c r="F179" i="22"/>
  <c r="F178" i="22"/>
  <c r="F177" i="22"/>
  <c r="F176" i="22"/>
  <c r="F175" i="22"/>
  <c r="F174" i="22"/>
  <c r="F173" i="22"/>
  <c r="F172" i="22"/>
  <c r="F171" i="22"/>
  <c r="F170" i="22"/>
  <c r="F169" i="22"/>
  <c r="F168" i="22"/>
  <c r="F167" i="22"/>
  <c r="F166" i="22"/>
  <c r="F165" i="22"/>
  <c r="F164" i="22"/>
  <c r="F163" i="22"/>
  <c r="F162" i="22"/>
  <c r="F161" i="22"/>
  <c r="F160" i="22"/>
  <c r="F159" i="22"/>
  <c r="F158" i="22"/>
  <c r="F157" i="22"/>
  <c r="F156" i="22"/>
  <c r="F155" i="22"/>
  <c r="F154" i="22"/>
  <c r="F153" i="22"/>
  <c r="F152" i="22"/>
  <c r="F151" i="22"/>
  <c r="F150" i="22"/>
  <c r="F149" i="22"/>
  <c r="F148" i="22"/>
  <c r="F147" i="22"/>
  <c r="F146" i="22"/>
  <c r="F145" i="22"/>
  <c r="F144" i="22"/>
  <c r="F143" i="22"/>
  <c r="F142" i="22"/>
  <c r="F141" i="22"/>
  <c r="F140" i="22"/>
  <c r="F139" i="22"/>
  <c r="F138" i="22"/>
  <c r="F69" i="22"/>
  <c r="F68" i="22"/>
  <c r="F67" i="22"/>
  <c r="F66" i="22"/>
  <c r="F65" i="22"/>
  <c r="F64" i="22"/>
  <c r="F63" i="22"/>
  <c r="F62" i="22"/>
  <c r="F61" i="22"/>
  <c r="F60" i="22"/>
  <c r="F59" i="22"/>
  <c r="F58" i="22"/>
  <c r="F57" i="22"/>
  <c r="F56" i="22"/>
  <c r="F55" i="22"/>
  <c r="F54" i="22"/>
  <c r="F53" i="22"/>
  <c r="F52" i="22"/>
  <c r="F51" i="22"/>
  <c r="F50" i="22"/>
  <c r="F49" i="22"/>
  <c r="F48" i="22"/>
  <c r="F47" i="22"/>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F10" i="22"/>
  <c r="F9" i="22"/>
  <c r="F8" i="22"/>
  <c r="F7" i="22"/>
  <c r="F6" i="22"/>
  <c r="F101" i="22"/>
  <c r="F100" i="22"/>
  <c r="F99" i="22"/>
  <c r="F98" i="22"/>
  <c r="F97" i="22"/>
  <c r="F96" i="22"/>
  <c r="F95" i="22"/>
  <c r="F94" i="22"/>
  <c r="F93" i="22"/>
  <c r="F92" i="22"/>
  <c r="F91" i="22"/>
  <c r="F90" i="22"/>
  <c r="F89" i="22"/>
  <c r="F88" i="22"/>
  <c r="F87" i="22"/>
  <c r="F86" i="22"/>
  <c r="F85" i="22"/>
  <c r="F84" i="22"/>
  <c r="F83" i="22"/>
  <c r="F82" i="22"/>
  <c r="F81" i="22"/>
  <c r="F80" i="22"/>
  <c r="F79" i="22"/>
  <c r="F78" i="22"/>
  <c r="F77" i="22"/>
  <c r="F76" i="22"/>
  <c r="F75" i="22"/>
  <c r="F74" i="22"/>
  <c r="F73" i="22"/>
  <c r="F72" i="22"/>
  <c r="F71" i="22"/>
  <c r="F70" i="22"/>
  <c r="F117" i="22"/>
  <c r="F116" i="22"/>
  <c r="F115" i="22"/>
  <c r="F114" i="22"/>
  <c r="F113" i="22"/>
  <c r="F112" i="22"/>
  <c r="F111" i="22"/>
  <c r="F110" i="22"/>
  <c r="F109" i="22"/>
  <c r="F108" i="22"/>
  <c r="F107" i="22"/>
  <c r="F106" i="22"/>
  <c r="F105" i="22"/>
  <c r="F104" i="22"/>
  <c r="F103" i="22"/>
  <c r="F102" i="22"/>
  <c r="F125" i="22"/>
  <c r="F124" i="22"/>
  <c r="F123" i="22"/>
  <c r="F122" i="22"/>
  <c r="F121" i="22"/>
  <c r="F120" i="22"/>
  <c r="F119" i="22"/>
  <c r="F118" i="22"/>
  <c r="F129" i="22"/>
  <c r="F128" i="22"/>
  <c r="F127" i="22"/>
  <c r="F126" i="22"/>
  <c r="F131" i="22"/>
  <c r="F130" i="22"/>
  <c r="G265" i="21"/>
  <c r="G264" i="21"/>
  <c r="G263" i="21"/>
  <c r="G262" i="21"/>
  <c r="G261" i="21"/>
  <c r="G260" i="21"/>
  <c r="G259" i="21"/>
  <c r="G258" i="21"/>
  <c r="G257" i="21"/>
  <c r="G256" i="21"/>
  <c r="G255" i="21"/>
  <c r="G254" i="21"/>
  <c r="G253" i="21"/>
  <c r="G252" i="21"/>
  <c r="G251" i="21"/>
  <c r="G250" i="21"/>
  <c r="G249" i="21"/>
  <c r="G248" i="21"/>
  <c r="G247" i="21"/>
  <c r="G246" i="21"/>
  <c r="G245" i="21"/>
  <c r="G244" i="21"/>
  <c r="G243" i="21"/>
  <c r="G242" i="21"/>
  <c r="G241" i="21"/>
  <c r="G240" i="21"/>
  <c r="G239" i="21"/>
  <c r="G238" i="21"/>
  <c r="G237" i="21"/>
  <c r="G236" i="21"/>
  <c r="G235" i="21"/>
  <c r="G234" i="21"/>
  <c r="G233" i="21"/>
  <c r="G232" i="21"/>
  <c r="G231" i="21"/>
  <c r="G230" i="21"/>
  <c r="G229" i="21"/>
  <c r="G228" i="21"/>
  <c r="G227" i="21"/>
  <c r="G226" i="21"/>
  <c r="G225" i="21"/>
  <c r="G224" i="21"/>
  <c r="G223" i="21"/>
  <c r="G222" i="21"/>
  <c r="G221" i="21"/>
  <c r="G220" i="21"/>
  <c r="G219" i="21"/>
  <c r="G218" i="21"/>
  <c r="G217" i="21"/>
  <c r="G216" i="21"/>
  <c r="G215" i="21"/>
  <c r="G214" i="21"/>
  <c r="G213" i="21"/>
  <c r="G212" i="21"/>
  <c r="G211" i="21"/>
  <c r="G210" i="21"/>
  <c r="G209" i="21"/>
  <c r="G208" i="21"/>
  <c r="G207" i="21"/>
  <c r="G206" i="21"/>
  <c r="G205" i="21"/>
  <c r="G204" i="21"/>
  <c r="G203" i="21"/>
  <c r="G202" i="21"/>
  <c r="G201" i="21"/>
  <c r="G200" i="21"/>
  <c r="G199" i="21"/>
  <c r="G198" i="21"/>
  <c r="G197" i="21"/>
  <c r="G196" i="21"/>
  <c r="G195" i="21"/>
  <c r="G194" i="21"/>
  <c r="G193" i="21"/>
  <c r="G192" i="21"/>
  <c r="G191" i="21"/>
  <c r="G190" i="21"/>
  <c r="G189" i="21"/>
  <c r="G188" i="21"/>
  <c r="G187" i="21"/>
  <c r="G186" i="21"/>
  <c r="G185" i="21"/>
  <c r="G184" i="21"/>
  <c r="G183" i="21"/>
  <c r="G182" i="21"/>
  <c r="G181" i="21"/>
  <c r="G180" i="21"/>
  <c r="G179" i="21"/>
  <c r="G178" i="21"/>
  <c r="G177" i="21"/>
  <c r="G176" i="21"/>
  <c r="G175" i="21"/>
  <c r="G174" i="21"/>
  <c r="G173" i="21"/>
  <c r="G172" i="21"/>
  <c r="G171" i="21"/>
  <c r="G170" i="21"/>
  <c r="G169" i="21"/>
  <c r="G168" i="21"/>
  <c r="G167" i="21"/>
  <c r="G166" i="21"/>
  <c r="G165" i="21"/>
  <c r="G164" i="21"/>
  <c r="G163" i="21"/>
  <c r="G162" i="21"/>
  <c r="G161" i="21"/>
  <c r="G160" i="21"/>
  <c r="G159" i="21"/>
  <c r="G158" i="21"/>
  <c r="G157" i="21"/>
  <c r="G156" i="21"/>
  <c r="G155" i="21"/>
  <c r="G154" i="21"/>
  <c r="G153" i="21"/>
  <c r="G152" i="21"/>
  <c r="G151" i="21"/>
  <c r="G150" i="21"/>
  <c r="G149" i="21"/>
  <c r="G148" i="21"/>
  <c r="G147" i="21"/>
  <c r="G146" i="21"/>
  <c r="G145" i="21"/>
  <c r="G144" i="21"/>
  <c r="G143" i="21"/>
  <c r="G142" i="21"/>
  <c r="G141" i="21"/>
  <c r="G140" i="21"/>
  <c r="G139" i="21"/>
  <c r="G138" i="21"/>
  <c r="G133" i="21"/>
  <c r="G132" i="21"/>
  <c r="G131" i="21"/>
  <c r="G130" i="21"/>
  <c r="G129" i="21"/>
  <c r="G128" i="21"/>
  <c r="G127" i="21"/>
  <c r="G126" i="21"/>
  <c r="G125" i="21"/>
  <c r="G124" i="21"/>
  <c r="G123" i="21"/>
  <c r="G122" i="21"/>
  <c r="G121" i="21"/>
  <c r="G120" i="21"/>
  <c r="G119" i="21"/>
  <c r="G118" i="21"/>
  <c r="G117" i="21"/>
  <c r="G116" i="21"/>
  <c r="G115" i="21"/>
  <c r="G114" i="21"/>
  <c r="G113" i="21"/>
  <c r="G112" i="21"/>
  <c r="G111" i="21"/>
  <c r="G110" i="21"/>
  <c r="G109" i="21"/>
  <c r="G108"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81" i="21"/>
  <c r="G80" i="21"/>
  <c r="G79" i="21"/>
  <c r="G78" i="21"/>
  <c r="G77" i="21"/>
  <c r="G76" i="21"/>
  <c r="G75" i="21"/>
  <c r="G74" i="21"/>
  <c r="G73" i="21"/>
  <c r="G72" i="21"/>
  <c r="G71" i="21"/>
  <c r="G70"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53" i="21"/>
  <c r="G52" i="21"/>
  <c r="G51" i="21"/>
  <c r="G50" i="21"/>
  <c r="G49" i="21"/>
  <c r="G48" i="21"/>
  <c r="G47" i="21"/>
  <c r="G46" i="21"/>
  <c r="G45" i="21"/>
  <c r="G44" i="21"/>
  <c r="G43" i="21"/>
  <c r="G42" i="21"/>
  <c r="G41" i="21"/>
  <c r="G40" i="21"/>
  <c r="G39" i="21"/>
  <c r="G38" i="21"/>
  <c r="G61" i="21"/>
  <c r="G60" i="21"/>
  <c r="G59" i="21"/>
  <c r="G58" i="21"/>
  <c r="G57" i="21"/>
  <c r="G56" i="21"/>
  <c r="G55" i="21"/>
  <c r="G54" i="21"/>
  <c r="G65" i="21"/>
  <c r="G64" i="21"/>
  <c r="G63" i="21"/>
  <c r="G62" i="21"/>
  <c r="G67" i="21"/>
  <c r="G66" i="21"/>
  <c r="G68" i="21"/>
  <c r="G69" i="21"/>
  <c r="F265" i="20"/>
  <c r="F264" i="20"/>
  <c r="F263" i="20"/>
  <c r="F262" i="20"/>
  <c r="F261" i="20"/>
  <c r="F260" i="20"/>
  <c r="F259" i="20"/>
  <c r="F258" i="20"/>
  <c r="F257" i="20"/>
  <c r="F256" i="20"/>
  <c r="F255" i="20"/>
  <c r="F254" i="20"/>
  <c r="F253" i="20"/>
  <c r="F252" i="20"/>
  <c r="F251" i="20"/>
  <c r="F250" i="20"/>
  <c r="F249" i="20"/>
  <c r="F248" i="20"/>
  <c r="F247" i="20"/>
  <c r="F246" i="20"/>
  <c r="F245" i="20"/>
  <c r="F244" i="20"/>
  <c r="F243" i="20"/>
  <c r="F242" i="20"/>
  <c r="F241" i="20"/>
  <c r="F240" i="20"/>
  <c r="F239" i="20"/>
  <c r="F238" i="20"/>
  <c r="F237" i="20"/>
  <c r="F236" i="20"/>
  <c r="F235" i="20"/>
  <c r="F234" i="20"/>
  <c r="F233" i="20"/>
  <c r="F232" i="20"/>
  <c r="F231" i="20"/>
  <c r="F230" i="20"/>
  <c r="F229" i="20"/>
  <c r="F228" i="20"/>
  <c r="F227" i="20"/>
  <c r="F226" i="20"/>
  <c r="F225" i="20"/>
  <c r="F224" i="20"/>
  <c r="F223" i="20"/>
  <c r="F222" i="20"/>
  <c r="F221" i="20"/>
  <c r="F220" i="20"/>
  <c r="F219" i="20"/>
  <c r="F218" i="20"/>
  <c r="F217" i="20"/>
  <c r="F216" i="20"/>
  <c r="F215" i="20"/>
  <c r="F214" i="20"/>
  <c r="F213" i="20"/>
  <c r="F212" i="20"/>
  <c r="F211" i="20"/>
  <c r="F210" i="20"/>
  <c r="F209" i="20"/>
  <c r="F208" i="20"/>
  <c r="F207" i="20"/>
  <c r="F206" i="20"/>
  <c r="F205" i="20"/>
  <c r="F204" i="20"/>
  <c r="F203" i="20"/>
  <c r="F202" i="20"/>
  <c r="F201" i="20"/>
  <c r="F200" i="20"/>
  <c r="F199" i="20"/>
  <c r="F198" i="20"/>
  <c r="F197" i="20"/>
  <c r="F196" i="20"/>
  <c r="F195" i="20"/>
  <c r="F194" i="20"/>
  <c r="F193" i="20"/>
  <c r="F192" i="20"/>
  <c r="F191" i="20"/>
  <c r="F190" i="20"/>
  <c r="F189" i="20"/>
  <c r="F188" i="20"/>
  <c r="F187" i="20"/>
  <c r="F186" i="20"/>
  <c r="F185" i="20"/>
  <c r="F184" i="20"/>
  <c r="F183" i="20"/>
  <c r="F182" i="20"/>
  <c r="F181" i="20"/>
  <c r="F180" i="20"/>
  <c r="F179" i="20"/>
  <c r="F178" i="20"/>
  <c r="F177" i="20"/>
  <c r="F176" i="20"/>
  <c r="F175" i="20"/>
  <c r="F174" i="20"/>
  <c r="F173" i="20"/>
  <c r="F172" i="20"/>
  <c r="F171" i="20"/>
  <c r="F170" i="20"/>
  <c r="F169" i="20"/>
  <c r="F168" i="20"/>
  <c r="F167" i="20"/>
  <c r="F166" i="20"/>
  <c r="F165" i="20"/>
  <c r="F164" i="20"/>
  <c r="F163" i="20"/>
  <c r="F162" i="20"/>
  <c r="F161" i="20"/>
  <c r="F160" i="20"/>
  <c r="F159" i="20"/>
  <c r="F158" i="20"/>
  <c r="F157" i="20"/>
  <c r="F156" i="20"/>
  <c r="F155" i="20"/>
  <c r="F154" i="20"/>
  <c r="F153" i="20"/>
  <c r="F152" i="20"/>
  <c r="F151" i="20"/>
  <c r="F150" i="20"/>
  <c r="F149" i="20"/>
  <c r="F148" i="20"/>
  <c r="F147" i="20"/>
  <c r="F146" i="20"/>
  <c r="F145" i="20"/>
  <c r="F144" i="20"/>
  <c r="F143" i="20"/>
  <c r="F142" i="20"/>
  <c r="F141" i="20"/>
  <c r="F140" i="20"/>
  <c r="F139" i="20"/>
  <c r="F138" i="20"/>
  <c r="F133" i="20"/>
  <c r="F132" i="20"/>
  <c r="F131" i="20"/>
  <c r="F130" i="20"/>
  <c r="F129" i="20"/>
  <c r="F128" i="20"/>
  <c r="F127" i="20"/>
  <c r="F126" i="20"/>
  <c r="F125" i="20"/>
  <c r="F124" i="20"/>
  <c r="F123" i="20"/>
  <c r="F122" i="20"/>
  <c r="F121" i="20"/>
  <c r="F120" i="20"/>
  <c r="F119" i="20"/>
  <c r="F118" i="20"/>
  <c r="F117" i="20"/>
  <c r="F116" i="20"/>
  <c r="F115" i="20"/>
  <c r="F114" i="20"/>
  <c r="F113" i="20"/>
  <c r="F112" i="20"/>
  <c r="F111" i="20"/>
  <c r="F110" i="20"/>
  <c r="F109" i="20"/>
  <c r="F108" i="20"/>
  <c r="F107" i="20"/>
  <c r="F106" i="20"/>
  <c r="F105" i="20"/>
  <c r="F104" i="20"/>
  <c r="F103" i="20"/>
  <c r="F102" i="20"/>
  <c r="F101" i="20"/>
  <c r="F100" i="20"/>
  <c r="F99" i="20"/>
  <c r="F98" i="20"/>
  <c r="F97" i="20"/>
  <c r="F96" i="20"/>
  <c r="F95" i="20"/>
  <c r="F94" i="20"/>
  <c r="F93" i="20"/>
  <c r="F92" i="20"/>
  <c r="F91" i="20"/>
  <c r="F90" i="20"/>
  <c r="F89" i="20"/>
  <c r="F88" i="20"/>
  <c r="F87" i="20"/>
  <c r="F86" i="20"/>
  <c r="F85" i="20"/>
  <c r="F84" i="20"/>
  <c r="F83" i="20"/>
  <c r="F82" i="20"/>
  <c r="F81" i="20"/>
  <c r="F80" i="20"/>
  <c r="F79" i="20"/>
  <c r="F78" i="20"/>
  <c r="F77" i="20"/>
  <c r="F76" i="20"/>
  <c r="F75" i="20"/>
  <c r="F74" i="20"/>
  <c r="F73" i="20"/>
  <c r="F72" i="20"/>
  <c r="F71" i="20"/>
  <c r="F70"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F8" i="20"/>
  <c r="F7" i="20"/>
  <c r="F6" i="20"/>
  <c r="F53" i="20"/>
  <c r="F52" i="20"/>
  <c r="F51" i="20"/>
  <c r="F50" i="20"/>
  <c r="F49" i="20"/>
  <c r="F48" i="20"/>
  <c r="F47" i="20"/>
  <c r="F46" i="20"/>
  <c r="F45" i="20"/>
  <c r="F44" i="20"/>
  <c r="F43" i="20"/>
  <c r="F42" i="20"/>
  <c r="F41" i="20"/>
  <c r="F40" i="20"/>
  <c r="F39" i="20"/>
  <c r="F38" i="20"/>
  <c r="F61" i="20"/>
  <c r="F60" i="20"/>
  <c r="F59" i="20"/>
  <c r="F58" i="20"/>
  <c r="F57" i="20"/>
  <c r="F56" i="20"/>
  <c r="F55" i="20"/>
  <c r="F54" i="20"/>
  <c r="F65" i="20"/>
  <c r="F64" i="20"/>
  <c r="F63" i="20"/>
  <c r="F62" i="20"/>
  <c r="F67" i="20"/>
  <c r="F66" i="20"/>
  <c r="F68" i="20"/>
  <c r="F265" i="17"/>
  <c r="F264" i="17"/>
  <c r="F263" i="17"/>
  <c r="F262" i="17"/>
  <c r="F261" i="17"/>
  <c r="F260" i="17"/>
  <c r="F259" i="17"/>
  <c r="F258" i="17"/>
  <c r="F257" i="17"/>
  <c r="F256" i="17"/>
  <c r="F255" i="17"/>
  <c r="F254" i="17"/>
  <c r="F253" i="17"/>
  <c r="F252" i="17"/>
  <c r="F251" i="17"/>
  <c r="F250" i="17"/>
  <c r="F249" i="17"/>
  <c r="F248" i="17"/>
  <c r="F247" i="17"/>
  <c r="F246" i="17"/>
  <c r="F245" i="17"/>
  <c r="F244" i="17"/>
  <c r="F243" i="17"/>
  <c r="F242" i="17"/>
  <c r="F241" i="17"/>
  <c r="F240" i="17"/>
  <c r="F239" i="17"/>
  <c r="F238" i="17"/>
  <c r="F237" i="17"/>
  <c r="F236" i="17"/>
  <c r="F235" i="17"/>
  <c r="F234" i="17"/>
  <c r="F233" i="17"/>
  <c r="F232" i="17"/>
  <c r="F231" i="17"/>
  <c r="F230" i="17"/>
  <c r="F229" i="17"/>
  <c r="F228" i="17"/>
  <c r="F227" i="17"/>
  <c r="F226" i="17"/>
  <c r="F225" i="17"/>
  <c r="F224" i="17"/>
  <c r="F223" i="17"/>
  <c r="F222" i="17"/>
  <c r="F221" i="17"/>
  <c r="F220" i="17"/>
  <c r="F219" i="17"/>
  <c r="F218" i="17"/>
  <c r="F217" i="17"/>
  <c r="F216" i="17"/>
  <c r="F215" i="17"/>
  <c r="F214" i="17"/>
  <c r="F213" i="17"/>
  <c r="F212" i="17"/>
  <c r="F211" i="17"/>
  <c r="F210" i="17"/>
  <c r="F209" i="17"/>
  <c r="F208" i="17"/>
  <c r="F207" i="17"/>
  <c r="F206" i="17"/>
  <c r="F205" i="17"/>
  <c r="F204" i="17"/>
  <c r="F203" i="17"/>
  <c r="F202" i="17"/>
  <c r="F201" i="17"/>
  <c r="F200" i="17"/>
  <c r="F199" i="17"/>
  <c r="F198" i="17"/>
  <c r="F197" i="17"/>
  <c r="F196" i="17"/>
  <c r="F195" i="17"/>
  <c r="F194" i="17"/>
  <c r="F193" i="17"/>
  <c r="F192" i="17"/>
  <c r="F191" i="17"/>
  <c r="F190" i="17"/>
  <c r="F189" i="17"/>
  <c r="F188" i="17"/>
  <c r="F187" i="17"/>
  <c r="F186" i="17"/>
  <c r="F185" i="17"/>
  <c r="F184" i="17"/>
  <c r="F183" i="17"/>
  <c r="F182" i="17"/>
  <c r="F181" i="17"/>
  <c r="F180" i="17"/>
  <c r="F179" i="17"/>
  <c r="F178" i="17"/>
  <c r="F177" i="17"/>
  <c r="F176" i="17"/>
  <c r="F175" i="17"/>
  <c r="F174" i="17"/>
  <c r="F173" i="17"/>
  <c r="F172" i="17"/>
  <c r="F171" i="17"/>
  <c r="F170" i="17"/>
  <c r="F169" i="17"/>
  <c r="F168" i="17"/>
  <c r="F167" i="17"/>
  <c r="F166" i="17"/>
  <c r="F165" i="17"/>
  <c r="F164" i="17"/>
  <c r="F163" i="17"/>
  <c r="F162" i="17"/>
  <c r="F161" i="17"/>
  <c r="F160" i="17"/>
  <c r="F159" i="17"/>
  <c r="F158" i="17"/>
  <c r="F157" i="17"/>
  <c r="F156" i="17"/>
  <c r="F155" i="17"/>
  <c r="F154" i="17"/>
  <c r="F153" i="17"/>
  <c r="F152" i="17"/>
  <c r="F151" i="17"/>
  <c r="F150" i="17"/>
  <c r="F149" i="17"/>
  <c r="F148" i="17"/>
  <c r="F147" i="17"/>
  <c r="F146" i="17"/>
  <c r="F145" i="17"/>
  <c r="F144" i="17"/>
  <c r="F143" i="17"/>
  <c r="F142" i="17"/>
  <c r="F141" i="17"/>
  <c r="F140" i="17"/>
  <c r="F139" i="17"/>
  <c r="F138" i="17"/>
  <c r="F69" i="17"/>
  <c r="F68" i="17"/>
  <c r="F67" i="17"/>
  <c r="F66" i="17"/>
  <c r="F65" i="17"/>
  <c r="F64" i="17"/>
  <c r="F63" i="17"/>
  <c r="F62" i="17"/>
  <c r="F61" i="17"/>
  <c r="F60" i="17"/>
  <c r="F59" i="17"/>
  <c r="F58" i="17"/>
  <c r="F57"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17" i="17"/>
  <c r="F16" i="17"/>
  <c r="F15" i="17"/>
  <c r="F14" i="17"/>
  <c r="F13" i="17"/>
  <c r="F12" i="17"/>
  <c r="F11" i="17"/>
  <c r="F10" i="17"/>
  <c r="F9" i="17"/>
  <c r="F8" i="17"/>
  <c r="F7" i="17"/>
  <c r="F6" i="17"/>
  <c r="F101" i="17"/>
  <c r="F100" i="17"/>
  <c r="F99" i="17"/>
  <c r="F98" i="17"/>
  <c r="F97" i="17"/>
  <c r="F96" i="17"/>
  <c r="F95" i="17"/>
  <c r="F94" i="17"/>
  <c r="F93" i="17"/>
  <c r="F92" i="17"/>
  <c r="F91" i="17"/>
  <c r="F90" i="17"/>
  <c r="F89" i="17"/>
  <c r="F88" i="17"/>
  <c r="F87" i="17"/>
  <c r="F86" i="17"/>
  <c r="F85" i="17"/>
  <c r="F84" i="17"/>
  <c r="F83" i="17"/>
  <c r="F82" i="17"/>
  <c r="F81" i="17"/>
  <c r="F80" i="17"/>
  <c r="F79" i="17"/>
  <c r="F78" i="17"/>
  <c r="F77" i="17"/>
  <c r="F76" i="17"/>
  <c r="F75" i="17"/>
  <c r="F74" i="17"/>
  <c r="F73" i="17"/>
  <c r="F72" i="17"/>
  <c r="F71" i="17"/>
  <c r="F70" i="17"/>
  <c r="F117" i="17"/>
  <c r="F116" i="17"/>
  <c r="F115" i="17"/>
  <c r="F114" i="17"/>
  <c r="F113" i="17"/>
  <c r="F112" i="17"/>
  <c r="F111" i="17"/>
  <c r="F110" i="17"/>
  <c r="F109" i="17"/>
  <c r="F108" i="17"/>
  <c r="F107" i="17"/>
  <c r="F106" i="17"/>
  <c r="F105" i="17"/>
  <c r="F104" i="17"/>
  <c r="F103" i="17"/>
  <c r="F102" i="17"/>
  <c r="F125" i="17"/>
  <c r="F124" i="17"/>
  <c r="F123" i="17"/>
  <c r="F122" i="17"/>
  <c r="F121" i="17"/>
  <c r="F120" i="17"/>
  <c r="F119" i="17"/>
  <c r="F118" i="17"/>
  <c r="F129" i="17"/>
  <c r="F128" i="17"/>
  <c r="F127" i="17"/>
  <c r="F126" i="17"/>
  <c r="F131" i="17"/>
  <c r="F130" i="17"/>
  <c r="F132" i="17"/>
  <c r="G537" i="15"/>
  <c r="G536" i="15"/>
  <c r="G535" i="15"/>
  <c r="G534" i="15"/>
  <c r="G533" i="15"/>
  <c r="G532" i="15"/>
  <c r="G531" i="15"/>
  <c r="G530" i="15"/>
  <c r="G529" i="15"/>
  <c r="G528" i="15"/>
  <c r="G527" i="15"/>
  <c r="G526" i="15"/>
  <c r="G525" i="15"/>
  <c r="G524" i="15"/>
  <c r="G523" i="15"/>
  <c r="G522" i="15"/>
  <c r="G521" i="15"/>
  <c r="G520" i="15"/>
  <c r="G519" i="15"/>
  <c r="G518" i="15"/>
  <c r="G517" i="15"/>
  <c r="G516" i="15"/>
  <c r="G515" i="15"/>
  <c r="G514" i="15"/>
  <c r="G513" i="15"/>
  <c r="G512" i="15"/>
  <c r="G511" i="15"/>
  <c r="G510" i="15"/>
  <c r="G509" i="15"/>
  <c r="G508" i="15"/>
  <c r="G507" i="15"/>
  <c r="G506" i="15"/>
  <c r="G505" i="15"/>
  <c r="G504" i="15"/>
  <c r="G503" i="15"/>
  <c r="G502" i="15"/>
  <c r="G501" i="15"/>
  <c r="G500" i="15"/>
  <c r="G499" i="15"/>
  <c r="G498" i="15"/>
  <c r="G497" i="15"/>
  <c r="G496" i="15"/>
  <c r="G495" i="15"/>
  <c r="G494" i="15"/>
  <c r="G493" i="15"/>
  <c r="G492" i="15"/>
  <c r="G491" i="15"/>
  <c r="G490" i="15"/>
  <c r="G489" i="15"/>
  <c r="G488" i="15"/>
  <c r="G487" i="15"/>
  <c r="G486" i="15"/>
  <c r="G485" i="15"/>
  <c r="G484" i="15"/>
  <c r="G483" i="15"/>
  <c r="G482" i="15"/>
  <c r="G481" i="15"/>
  <c r="G480" i="15"/>
  <c r="G479" i="15"/>
  <c r="G478" i="15"/>
  <c r="G477" i="15"/>
  <c r="G476" i="15"/>
  <c r="G475" i="15"/>
  <c r="G474" i="15"/>
  <c r="G473" i="15"/>
  <c r="G472" i="15"/>
  <c r="G471" i="15"/>
  <c r="G470" i="15"/>
  <c r="G469" i="15"/>
  <c r="G468" i="15"/>
  <c r="G467" i="15"/>
  <c r="G466" i="15"/>
  <c r="G465" i="15"/>
  <c r="G464" i="15"/>
  <c r="G463" i="15"/>
  <c r="G462" i="15"/>
  <c r="G461" i="15"/>
  <c r="G460" i="15"/>
  <c r="G459" i="15"/>
  <c r="G458" i="15"/>
  <c r="G457" i="15"/>
  <c r="G456" i="15"/>
  <c r="G455" i="15"/>
  <c r="G454" i="15"/>
  <c r="G453" i="15"/>
  <c r="G452" i="15"/>
  <c r="G451" i="15"/>
  <c r="G450" i="15"/>
  <c r="G449" i="15"/>
  <c r="G448" i="15"/>
  <c r="G447" i="15"/>
  <c r="G446" i="15"/>
  <c r="G445" i="15"/>
  <c r="G444" i="15"/>
  <c r="G443" i="15"/>
  <c r="G442" i="15"/>
  <c r="G441" i="15"/>
  <c r="G440" i="15"/>
  <c r="G439" i="15"/>
  <c r="G438" i="15"/>
  <c r="G437" i="15"/>
  <c r="G436" i="15"/>
  <c r="G435" i="15"/>
  <c r="G434" i="15"/>
  <c r="G433" i="15"/>
  <c r="G432" i="15"/>
  <c r="G431" i="15"/>
  <c r="G430" i="15"/>
  <c r="G429" i="15"/>
  <c r="G428" i="15"/>
  <c r="G427" i="15"/>
  <c r="G426" i="15"/>
  <c r="G425" i="15"/>
  <c r="G424" i="15"/>
  <c r="G423" i="15"/>
  <c r="G422" i="15"/>
  <c r="G421" i="15"/>
  <c r="G420" i="15"/>
  <c r="G419" i="15"/>
  <c r="G418" i="15"/>
  <c r="G417" i="15"/>
  <c r="G416" i="15"/>
  <c r="G415" i="15"/>
  <c r="G414" i="15"/>
  <c r="G413" i="15"/>
  <c r="G412" i="15"/>
  <c r="G411" i="15"/>
  <c r="G410" i="15"/>
  <c r="G341" i="15"/>
  <c r="G340" i="15"/>
  <c r="G339" i="15"/>
  <c r="G338" i="15"/>
  <c r="G337" i="15"/>
  <c r="G336" i="15"/>
  <c r="G335" i="15"/>
  <c r="G334" i="15"/>
  <c r="G333" i="15"/>
  <c r="G332" i="15"/>
  <c r="G331" i="15"/>
  <c r="G330" i="15"/>
  <c r="G329" i="15"/>
  <c r="G328" i="15"/>
  <c r="G327" i="15"/>
  <c r="G326" i="15"/>
  <c r="G325" i="15"/>
  <c r="G324" i="15"/>
  <c r="G323" i="15"/>
  <c r="G322" i="15"/>
  <c r="G321" i="15"/>
  <c r="G320" i="15"/>
  <c r="G319" i="15"/>
  <c r="G318" i="15"/>
  <c r="G317" i="15"/>
  <c r="G316" i="15"/>
  <c r="G315" i="15"/>
  <c r="G314" i="15"/>
  <c r="G313" i="15"/>
  <c r="G312" i="15"/>
  <c r="G311" i="15"/>
  <c r="G310" i="15"/>
  <c r="G309" i="15"/>
  <c r="G308" i="15"/>
  <c r="G307" i="15"/>
  <c r="G306" i="15"/>
  <c r="G305" i="15"/>
  <c r="G304" i="15"/>
  <c r="G303" i="15"/>
  <c r="G302" i="15"/>
  <c r="G301" i="15"/>
  <c r="G300" i="15"/>
  <c r="G299" i="15"/>
  <c r="G298" i="15"/>
  <c r="G297" i="15"/>
  <c r="G296" i="15"/>
  <c r="G295" i="15"/>
  <c r="G294" i="15"/>
  <c r="G293" i="15"/>
  <c r="G292" i="15"/>
  <c r="G291" i="15"/>
  <c r="G290" i="15"/>
  <c r="G289" i="15"/>
  <c r="G288" i="15"/>
  <c r="G287" i="15"/>
  <c r="G286" i="15"/>
  <c r="G285" i="15"/>
  <c r="G284" i="15"/>
  <c r="G283" i="15"/>
  <c r="G282" i="15"/>
  <c r="G281" i="15"/>
  <c r="G280" i="15"/>
  <c r="G279" i="15"/>
  <c r="G278" i="15"/>
  <c r="G373" i="15"/>
  <c r="G372" i="15"/>
  <c r="G371" i="15"/>
  <c r="G370" i="15"/>
  <c r="G369" i="15"/>
  <c r="G368" i="15"/>
  <c r="G367" i="15"/>
  <c r="G366" i="15"/>
  <c r="G365" i="15"/>
  <c r="G364" i="15"/>
  <c r="G363" i="15"/>
  <c r="G362" i="15"/>
  <c r="G361" i="15"/>
  <c r="G360" i="15"/>
  <c r="G359" i="15"/>
  <c r="G358" i="15"/>
  <c r="G357" i="15"/>
  <c r="G356" i="15"/>
  <c r="G355" i="15"/>
  <c r="G354" i="15"/>
  <c r="G353" i="15"/>
  <c r="G352" i="15"/>
  <c r="G351" i="15"/>
  <c r="G350" i="15"/>
  <c r="G349" i="15"/>
  <c r="G348" i="15"/>
  <c r="G347" i="15"/>
  <c r="G346" i="15"/>
  <c r="G345" i="15"/>
  <c r="G344" i="15"/>
  <c r="G343" i="15"/>
  <c r="G342" i="15"/>
  <c r="G389" i="15"/>
  <c r="G388" i="15"/>
  <c r="G387" i="15"/>
  <c r="G386" i="15"/>
  <c r="G385" i="15"/>
  <c r="G384" i="15"/>
  <c r="G383" i="15"/>
  <c r="G382" i="15"/>
  <c r="G381" i="15"/>
  <c r="G380" i="15"/>
  <c r="G379" i="15"/>
  <c r="G378" i="15"/>
  <c r="G377" i="15"/>
  <c r="G376" i="15"/>
  <c r="G375" i="15"/>
  <c r="G374" i="15"/>
  <c r="G397" i="15"/>
  <c r="G396" i="15"/>
  <c r="G395" i="15"/>
  <c r="G394" i="15"/>
  <c r="G393" i="15"/>
  <c r="G392" i="15"/>
  <c r="G391" i="15"/>
  <c r="G390" i="15"/>
  <c r="G401" i="15"/>
  <c r="G400" i="15"/>
  <c r="G399" i="15"/>
  <c r="G398" i="15"/>
  <c r="G403" i="15"/>
  <c r="G402" i="15"/>
  <c r="G404" i="15"/>
  <c r="G405" i="15"/>
  <c r="G264" i="15"/>
  <c r="G263" i="15"/>
  <c r="G262" i="15"/>
  <c r="G261" i="15"/>
  <c r="G260" i="15"/>
  <c r="G259" i="15"/>
  <c r="G258" i="15"/>
  <c r="G257" i="15"/>
  <c r="G256" i="15"/>
  <c r="G255" i="15"/>
  <c r="G254" i="15"/>
  <c r="G253" i="15"/>
  <c r="G252" i="15"/>
  <c r="G251" i="15"/>
  <c r="G250" i="15"/>
  <c r="G249" i="15"/>
  <c r="G248" i="15"/>
  <c r="G247" i="15"/>
  <c r="G246" i="15"/>
  <c r="G245" i="15"/>
  <c r="G244" i="15"/>
  <c r="G243" i="15"/>
  <c r="G242" i="15"/>
  <c r="G241" i="15"/>
  <c r="G240" i="15"/>
  <c r="G239" i="15"/>
  <c r="G238" i="15"/>
  <c r="G237" i="15"/>
  <c r="G236" i="15"/>
  <c r="G235" i="15"/>
  <c r="G234" i="15"/>
  <c r="G233" i="15"/>
  <c r="G232" i="15"/>
  <c r="G231" i="15"/>
  <c r="G230" i="15"/>
  <c r="G229" i="15"/>
  <c r="G228" i="15"/>
  <c r="G227" i="15"/>
  <c r="G226" i="15"/>
  <c r="G225" i="15"/>
  <c r="G224" i="15"/>
  <c r="G223" i="15"/>
  <c r="G222" i="15"/>
  <c r="G221" i="15"/>
  <c r="G220" i="15"/>
  <c r="G219" i="15"/>
  <c r="G218" i="15"/>
  <c r="G217" i="15"/>
  <c r="G216" i="15"/>
  <c r="G215" i="15"/>
  <c r="G214" i="15"/>
  <c r="G213" i="15"/>
  <c r="G212" i="15"/>
  <c r="G211" i="15"/>
  <c r="G210" i="15"/>
  <c r="G209" i="15"/>
  <c r="G208" i="15"/>
  <c r="G207" i="15"/>
  <c r="G206" i="15"/>
  <c r="G205" i="15"/>
  <c r="G204" i="15"/>
  <c r="G203" i="15"/>
  <c r="G202" i="15"/>
  <c r="G201" i="15"/>
  <c r="G200" i="15"/>
  <c r="G199" i="15"/>
  <c r="G198" i="15"/>
  <c r="G197" i="15"/>
  <c r="G196" i="15"/>
  <c r="G195" i="15"/>
  <c r="G194" i="15"/>
  <c r="G193" i="15"/>
  <c r="G192" i="15"/>
  <c r="G191" i="15"/>
  <c r="G190" i="15"/>
  <c r="G189" i="15"/>
  <c r="G188" i="15"/>
  <c r="G187" i="15"/>
  <c r="G186" i="15"/>
  <c r="G185" i="15"/>
  <c r="G184" i="15"/>
  <c r="G183" i="15"/>
  <c r="G182" i="15"/>
  <c r="G181" i="15"/>
  <c r="G180" i="15"/>
  <c r="G179" i="15"/>
  <c r="G178" i="15"/>
  <c r="G177" i="15"/>
  <c r="G176" i="15"/>
  <c r="G175" i="15"/>
  <c r="G174" i="15"/>
  <c r="G173" i="15"/>
  <c r="G172" i="15"/>
  <c r="G171" i="15"/>
  <c r="G170" i="15"/>
  <c r="G169" i="15"/>
  <c r="G168" i="15"/>
  <c r="G167" i="15"/>
  <c r="G166" i="15"/>
  <c r="G165" i="15"/>
  <c r="G164" i="15"/>
  <c r="G163" i="15"/>
  <c r="G162" i="15"/>
  <c r="G161" i="15"/>
  <c r="G160" i="15"/>
  <c r="G159" i="15"/>
  <c r="G158" i="15"/>
  <c r="G157" i="15"/>
  <c r="G156" i="15"/>
  <c r="G155" i="15"/>
  <c r="G154" i="15"/>
  <c r="G153" i="15"/>
  <c r="G152" i="15"/>
  <c r="G151" i="15"/>
  <c r="G150" i="15"/>
  <c r="G149" i="15"/>
  <c r="G148" i="15"/>
  <c r="G147" i="15"/>
  <c r="G146" i="15"/>
  <c r="G145" i="15"/>
  <c r="G144" i="15"/>
  <c r="G143" i="15"/>
  <c r="G142" i="15"/>
  <c r="G141" i="15"/>
  <c r="G140" i="15"/>
  <c r="G139" i="15"/>
  <c r="G138" i="15"/>
  <c r="G137" i="15"/>
  <c r="G68" i="15"/>
  <c r="G67" i="15"/>
  <c r="G66" i="15"/>
  <c r="G65" i="15"/>
  <c r="G64" i="15"/>
  <c r="G63" i="15"/>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G100" i="15"/>
  <c r="G99" i="15"/>
  <c r="G98" i="15"/>
  <c r="G97" i="15"/>
  <c r="G96" i="15"/>
  <c r="G95" i="15"/>
  <c r="G94" i="15"/>
  <c r="G93" i="15"/>
  <c r="G92" i="15"/>
  <c r="G91" i="15"/>
  <c r="G90" i="15"/>
  <c r="G89" i="15"/>
  <c r="G88" i="15"/>
  <c r="G87" i="15"/>
  <c r="G86" i="15"/>
  <c r="G85" i="15"/>
  <c r="G84" i="15"/>
  <c r="G83" i="15"/>
  <c r="G82" i="15"/>
  <c r="G81" i="15"/>
  <c r="G80" i="15"/>
  <c r="G79" i="15"/>
  <c r="G78" i="15"/>
  <c r="G77" i="15"/>
  <c r="G76" i="15"/>
  <c r="G75" i="15"/>
  <c r="G74" i="15"/>
  <c r="G73" i="15"/>
  <c r="G72" i="15"/>
  <c r="G71" i="15"/>
  <c r="G70" i="15"/>
  <c r="G69" i="15"/>
  <c r="G116" i="15"/>
  <c r="G115" i="15"/>
  <c r="G114" i="15"/>
  <c r="G113" i="15"/>
  <c r="G112" i="15"/>
  <c r="G111" i="15"/>
  <c r="G110" i="15"/>
  <c r="G109" i="15"/>
  <c r="G108" i="15"/>
  <c r="G107" i="15"/>
  <c r="G106" i="15"/>
  <c r="G105" i="15"/>
  <c r="G104" i="15"/>
  <c r="G103" i="15"/>
  <c r="G102" i="15"/>
  <c r="G101" i="15"/>
  <c r="G124" i="15"/>
  <c r="G123" i="15"/>
  <c r="G122" i="15"/>
  <c r="G121" i="15"/>
  <c r="G120" i="15"/>
  <c r="G119" i="15"/>
  <c r="G118" i="15"/>
  <c r="G117" i="15"/>
  <c r="G128" i="15"/>
  <c r="G127" i="15"/>
  <c r="G126" i="15"/>
  <c r="G125" i="15"/>
  <c r="G130" i="15"/>
  <c r="G129" i="15"/>
  <c r="G131" i="15"/>
  <c r="G132" i="15"/>
  <c r="D264" i="13"/>
  <c r="D263" i="13"/>
  <c r="D262" i="13"/>
  <c r="D261" i="13"/>
  <c r="D260" i="13"/>
  <c r="D259" i="13"/>
  <c r="D258" i="13"/>
  <c r="D257" i="13"/>
  <c r="D256" i="13"/>
  <c r="D255" i="13"/>
  <c r="D254" i="13"/>
  <c r="D253" i="13"/>
  <c r="D252" i="13"/>
  <c r="D251" i="13"/>
  <c r="D250" i="13"/>
  <c r="D249" i="13"/>
  <c r="D248" i="13"/>
  <c r="D247" i="13"/>
  <c r="D246" i="13"/>
  <c r="D245" i="13"/>
  <c r="D244" i="13"/>
  <c r="D243" i="13"/>
  <c r="D242" i="13"/>
  <c r="D241" i="13"/>
  <c r="D240" i="13"/>
  <c r="D239" i="13"/>
  <c r="D238" i="13"/>
  <c r="D237" i="13"/>
  <c r="D236" i="13"/>
  <c r="D235" i="13"/>
  <c r="D234" i="13"/>
  <c r="D233" i="13"/>
  <c r="D232" i="13"/>
  <c r="D231" i="13"/>
  <c r="D230" i="13"/>
  <c r="D229" i="13"/>
  <c r="D228" i="13"/>
  <c r="D227" i="13"/>
  <c r="D226" i="13"/>
  <c r="D225" i="13"/>
  <c r="D224" i="13"/>
  <c r="D223" i="13"/>
  <c r="D222" i="13"/>
  <c r="D221" i="13"/>
  <c r="D220" i="13"/>
  <c r="D219" i="13"/>
  <c r="D218" i="13"/>
  <c r="D217" i="13"/>
  <c r="D216" i="13"/>
  <c r="D215" i="13"/>
  <c r="D214" i="13"/>
  <c r="D213" i="13"/>
  <c r="D212" i="13"/>
  <c r="D211" i="13"/>
  <c r="D210" i="13"/>
  <c r="D209" i="13"/>
  <c r="D208" i="13"/>
  <c r="D207" i="13"/>
  <c r="D206" i="13"/>
  <c r="D205" i="13"/>
  <c r="D204" i="13"/>
  <c r="D203" i="13"/>
  <c r="D202" i="13"/>
  <c r="D201" i="13"/>
  <c r="D200" i="13"/>
  <c r="D199" i="13"/>
  <c r="D198" i="13"/>
  <c r="D197" i="13"/>
  <c r="D196" i="13"/>
  <c r="D195" i="13"/>
  <c r="D194" i="13"/>
  <c r="D193" i="13"/>
  <c r="D192" i="13"/>
  <c r="D191" i="13"/>
  <c r="D190" i="13"/>
  <c r="D189" i="13"/>
  <c r="D188" i="13"/>
  <c r="D187" i="13"/>
  <c r="D186" i="13"/>
  <c r="D185" i="13"/>
  <c r="D184" i="13"/>
  <c r="D183" i="13"/>
  <c r="D182" i="13"/>
  <c r="D181" i="13"/>
  <c r="D180" i="13"/>
  <c r="D179" i="13"/>
  <c r="D178" i="13"/>
  <c r="D177" i="13"/>
  <c r="D176" i="13"/>
  <c r="D175" i="13"/>
  <c r="D174" i="13"/>
  <c r="D173" i="13"/>
  <c r="D172" i="13"/>
  <c r="D171" i="13"/>
  <c r="D170" i="13"/>
  <c r="D169" i="13"/>
  <c r="D168" i="13"/>
  <c r="D167" i="13"/>
  <c r="D166" i="13"/>
  <c r="D165" i="13"/>
  <c r="D164" i="13"/>
  <c r="D163" i="13"/>
  <c r="D162" i="13"/>
  <c r="D161" i="13"/>
  <c r="D160" i="13"/>
  <c r="D159" i="13"/>
  <c r="D158" i="13"/>
  <c r="D157" i="13"/>
  <c r="D156" i="13"/>
  <c r="D155" i="13"/>
  <c r="D154" i="13"/>
  <c r="D153" i="13"/>
  <c r="D152" i="13"/>
  <c r="D151" i="13"/>
  <c r="D150" i="13"/>
  <c r="D149" i="13"/>
  <c r="D148" i="13"/>
  <c r="D147" i="13"/>
  <c r="D146" i="13"/>
  <c r="D145" i="13"/>
  <c r="D144" i="13"/>
  <c r="D143" i="13"/>
  <c r="D142" i="13"/>
  <c r="D141" i="13"/>
  <c r="D140" i="13"/>
  <c r="D139" i="13"/>
  <c r="D138" i="13"/>
  <c r="D137" i="13"/>
  <c r="D68" i="13"/>
  <c r="D67" i="13"/>
  <c r="D66" i="13"/>
  <c r="D65" i="13"/>
  <c r="D64" i="13"/>
  <c r="D63" i="13"/>
  <c r="D62" i="13"/>
  <c r="D61" i="13"/>
  <c r="D60" i="13"/>
  <c r="D59" i="13"/>
  <c r="D58" i="13"/>
  <c r="D57" i="13"/>
  <c r="D56" i="13"/>
  <c r="D55" i="13"/>
  <c r="D54" i="13"/>
  <c r="D53" i="13"/>
  <c r="D52" i="13"/>
  <c r="D51" i="13"/>
  <c r="D50" i="13"/>
  <c r="D49" i="13"/>
  <c r="D48" i="13"/>
  <c r="D47" i="13"/>
  <c r="D46" i="13"/>
  <c r="D45" i="13"/>
  <c r="D44" i="13"/>
  <c r="D43" i="13"/>
  <c r="D42" i="13"/>
  <c r="D41" i="13"/>
  <c r="D40" i="13"/>
  <c r="D39" i="13"/>
  <c r="D38" i="13"/>
  <c r="D37" i="13"/>
  <c r="D36" i="13"/>
  <c r="D35" i="13"/>
  <c r="D34" i="13"/>
  <c r="D33" i="13"/>
  <c r="D32" i="13"/>
  <c r="D31" i="13"/>
  <c r="D30" i="13"/>
  <c r="D29" i="13"/>
  <c r="D28" i="13"/>
  <c r="D27" i="13"/>
  <c r="D26" i="13"/>
  <c r="D25" i="13"/>
  <c r="D24" i="13"/>
  <c r="D23" i="13"/>
  <c r="D22" i="13"/>
  <c r="D21" i="13"/>
  <c r="D20" i="13"/>
  <c r="D19" i="13"/>
  <c r="D18" i="13"/>
  <c r="D17" i="13"/>
  <c r="D16" i="13"/>
  <c r="D15" i="13"/>
  <c r="D14" i="13"/>
  <c r="D13" i="13"/>
  <c r="D12" i="13"/>
  <c r="D11" i="13"/>
  <c r="D10" i="13"/>
  <c r="D9" i="13"/>
  <c r="D8" i="13"/>
  <c r="D7" i="13"/>
  <c r="D6" i="13"/>
  <c r="D5" i="13"/>
  <c r="D100" i="13"/>
  <c r="D99" i="13"/>
  <c r="D98" i="13"/>
  <c r="D97" i="13"/>
  <c r="D96" i="13"/>
  <c r="D95" i="13"/>
  <c r="D94" i="13"/>
  <c r="D93" i="13"/>
  <c r="D92" i="13"/>
  <c r="D91" i="13"/>
  <c r="D90" i="13"/>
  <c r="D89" i="13"/>
  <c r="D88" i="13"/>
  <c r="D87" i="13"/>
  <c r="D86" i="13"/>
  <c r="D85" i="13"/>
  <c r="D84" i="13"/>
  <c r="D83" i="13"/>
  <c r="D82" i="13"/>
  <c r="D81" i="13"/>
  <c r="D80" i="13"/>
  <c r="D79" i="13"/>
  <c r="D78" i="13"/>
  <c r="D77" i="13"/>
  <c r="D76" i="13"/>
  <c r="D75" i="13"/>
  <c r="D74" i="13"/>
  <c r="D73" i="13"/>
  <c r="D72" i="13"/>
  <c r="D71" i="13"/>
  <c r="D70" i="13"/>
  <c r="D69" i="13"/>
  <c r="D116" i="13"/>
  <c r="D115" i="13"/>
  <c r="D114" i="13"/>
  <c r="D113" i="13"/>
  <c r="D112" i="13"/>
  <c r="D111" i="13"/>
  <c r="D110" i="13"/>
  <c r="D109" i="13"/>
  <c r="D108" i="13"/>
  <c r="D107" i="13"/>
  <c r="D106" i="13"/>
  <c r="D105" i="13"/>
  <c r="D104" i="13"/>
  <c r="D103" i="13"/>
  <c r="D102" i="13"/>
  <c r="D101" i="13"/>
  <c r="D124" i="13"/>
  <c r="D123" i="13"/>
  <c r="D122" i="13"/>
  <c r="D121" i="13"/>
  <c r="D120" i="13"/>
  <c r="D119" i="13"/>
  <c r="D118" i="13"/>
  <c r="D117" i="13"/>
  <c r="D128" i="13"/>
  <c r="D127" i="13"/>
  <c r="D126" i="13"/>
  <c r="D125" i="13"/>
  <c r="D265" i="12"/>
  <c r="D264" i="12"/>
  <c r="D263" i="12"/>
  <c r="D262" i="12"/>
  <c r="D261" i="12"/>
  <c r="D260" i="12"/>
  <c r="D259" i="12"/>
  <c r="D258" i="12"/>
  <c r="D257" i="12"/>
  <c r="D256" i="12"/>
  <c r="D255" i="12"/>
  <c r="D254" i="12"/>
  <c r="D253" i="12"/>
  <c r="D252" i="12"/>
  <c r="D251" i="12"/>
  <c r="D250" i="12"/>
  <c r="D249" i="12"/>
  <c r="D248" i="12"/>
  <c r="D247" i="12"/>
  <c r="D246" i="12"/>
  <c r="D245" i="12"/>
  <c r="D244" i="12"/>
  <c r="D243" i="12"/>
  <c r="D242" i="12"/>
  <c r="D241" i="12"/>
  <c r="D240" i="12"/>
  <c r="D239" i="12"/>
  <c r="D238" i="12"/>
  <c r="D237" i="12"/>
  <c r="D236" i="12"/>
  <c r="D235" i="12"/>
  <c r="D234" i="12"/>
  <c r="D233" i="12"/>
  <c r="D232" i="12"/>
  <c r="D231" i="12"/>
  <c r="D230" i="12"/>
  <c r="D229" i="12"/>
  <c r="D228" i="12"/>
  <c r="D227" i="12"/>
  <c r="D226" i="12"/>
  <c r="D225" i="12"/>
  <c r="D224" i="12"/>
  <c r="D223" i="12"/>
  <c r="D222" i="12"/>
  <c r="D221" i="12"/>
  <c r="D220" i="12"/>
  <c r="D219" i="12"/>
  <c r="D218" i="12"/>
  <c r="D217" i="12"/>
  <c r="D216" i="12"/>
  <c r="D215" i="12"/>
  <c r="D214" i="12"/>
  <c r="D213" i="12"/>
  <c r="D212" i="12"/>
  <c r="D211" i="12"/>
  <c r="D210" i="12"/>
  <c r="D209" i="12"/>
  <c r="D208" i="12"/>
  <c r="D207" i="12"/>
  <c r="D206" i="12"/>
  <c r="D205" i="12"/>
  <c r="D204" i="12"/>
  <c r="D203" i="12"/>
  <c r="D202" i="12"/>
  <c r="D201" i="12"/>
  <c r="D200" i="12"/>
  <c r="D199" i="12"/>
  <c r="D198" i="12"/>
  <c r="D197" i="12"/>
  <c r="D196" i="12"/>
  <c r="D195" i="12"/>
  <c r="D194" i="12"/>
  <c r="D193" i="12"/>
  <c r="D192" i="12"/>
  <c r="D191" i="12"/>
  <c r="D190" i="12"/>
  <c r="D189" i="12"/>
  <c r="D188" i="12"/>
  <c r="D187" i="12"/>
  <c r="D186" i="12"/>
  <c r="D185" i="12"/>
  <c r="D184" i="12"/>
  <c r="D183" i="12"/>
  <c r="D182" i="12"/>
  <c r="D181" i="12"/>
  <c r="D180" i="12"/>
  <c r="D179" i="12"/>
  <c r="D178" i="12"/>
  <c r="D177" i="12"/>
  <c r="D176" i="12"/>
  <c r="D175" i="12"/>
  <c r="D174" i="12"/>
  <c r="D173" i="12"/>
  <c r="D172" i="12"/>
  <c r="D171" i="12"/>
  <c r="D170" i="12"/>
  <c r="D169" i="12"/>
  <c r="D168" i="12"/>
  <c r="D167" i="12"/>
  <c r="D166" i="12"/>
  <c r="D165" i="12"/>
  <c r="D164" i="12"/>
  <c r="D163" i="12"/>
  <c r="D162" i="12"/>
  <c r="D161" i="12"/>
  <c r="D160" i="12"/>
  <c r="D159" i="12"/>
  <c r="D158" i="12"/>
  <c r="D157" i="12"/>
  <c r="D156" i="12"/>
  <c r="D155" i="12"/>
  <c r="D154" i="12"/>
  <c r="D153" i="12"/>
  <c r="D152" i="12"/>
  <c r="D151" i="12"/>
  <c r="D150" i="12"/>
  <c r="D149" i="12"/>
  <c r="D148" i="12"/>
  <c r="D147" i="12"/>
  <c r="D146" i="12"/>
  <c r="D145" i="12"/>
  <c r="D144" i="12"/>
  <c r="D143" i="12"/>
  <c r="D142" i="12"/>
  <c r="D141" i="12"/>
  <c r="D140" i="12"/>
  <c r="D139" i="12"/>
  <c r="D138" i="12"/>
  <c r="D69" i="12"/>
  <c r="D68" i="12"/>
  <c r="D67" i="12"/>
  <c r="D66" i="12"/>
  <c r="D65" i="12"/>
  <c r="D64" i="12"/>
  <c r="D63" i="12"/>
  <c r="D62" i="12"/>
  <c r="D61" i="12"/>
  <c r="D60" i="12"/>
  <c r="D59" i="12"/>
  <c r="D58" i="12"/>
  <c r="D57" i="12"/>
  <c r="D56" i="12"/>
  <c r="D55" i="12"/>
  <c r="D54" i="12"/>
  <c r="D53" i="12"/>
  <c r="D52" i="12"/>
  <c r="D51" i="12"/>
  <c r="D50" i="12"/>
  <c r="D49" i="12"/>
  <c r="D48"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D8" i="12"/>
  <c r="D7" i="12"/>
  <c r="D6" i="12"/>
  <c r="D101" i="12"/>
  <c r="D100" i="12"/>
  <c r="D99" i="12"/>
  <c r="D98" i="12"/>
  <c r="D97" i="12"/>
  <c r="D96" i="12"/>
  <c r="D95" i="12"/>
  <c r="D94" i="12"/>
  <c r="D93" i="12"/>
  <c r="D92" i="12"/>
  <c r="D91" i="12"/>
  <c r="D90" i="12"/>
  <c r="D89" i="12"/>
  <c r="D88" i="12"/>
  <c r="D87" i="12"/>
  <c r="D86" i="12"/>
  <c r="D85" i="12"/>
  <c r="D84" i="12"/>
  <c r="D83" i="12"/>
  <c r="D82" i="12"/>
  <c r="D81" i="12"/>
  <c r="D80" i="12"/>
  <c r="D79" i="12"/>
  <c r="D78" i="12"/>
  <c r="D77" i="12"/>
  <c r="D76" i="12"/>
  <c r="D75" i="12"/>
  <c r="D74" i="12"/>
  <c r="D73" i="12"/>
  <c r="D72" i="12"/>
  <c r="D71" i="12"/>
  <c r="D70" i="12"/>
  <c r="D117" i="12"/>
  <c r="D116" i="12"/>
  <c r="D115" i="12"/>
  <c r="D114" i="12"/>
  <c r="D113" i="12"/>
  <c r="D112" i="12"/>
  <c r="D111" i="12"/>
  <c r="D110" i="12"/>
  <c r="D109" i="12"/>
  <c r="D108" i="12"/>
  <c r="D107" i="12"/>
  <c r="D106" i="12"/>
  <c r="D105" i="12"/>
  <c r="D104" i="12"/>
  <c r="D103" i="12"/>
  <c r="D102" i="12"/>
  <c r="D125" i="12"/>
  <c r="D124" i="12"/>
  <c r="D123" i="12"/>
  <c r="D122" i="12"/>
  <c r="D121" i="12"/>
  <c r="D120" i="12"/>
  <c r="D119" i="12"/>
  <c r="D118" i="12"/>
  <c r="D129" i="12"/>
  <c r="D128" i="12"/>
  <c r="D127" i="12"/>
  <c r="D126" i="12"/>
  <c r="D131" i="12"/>
  <c r="D130" i="12"/>
  <c r="D133" i="12"/>
  <c r="D132" i="12"/>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G139" i="11"/>
  <c r="G138"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117" i="11"/>
  <c r="G116" i="11"/>
  <c r="G115" i="11"/>
  <c r="G114" i="11"/>
  <c r="G113" i="11"/>
  <c r="G112" i="11"/>
  <c r="G111" i="11"/>
  <c r="G110" i="11"/>
  <c r="G109" i="11"/>
  <c r="G108" i="11"/>
  <c r="G107" i="11"/>
  <c r="G106" i="11"/>
  <c r="G105" i="11"/>
  <c r="G104" i="11"/>
  <c r="G103" i="11"/>
  <c r="G102" i="11"/>
  <c r="G125" i="11"/>
  <c r="G124" i="11"/>
  <c r="G123" i="11"/>
  <c r="G122" i="11"/>
  <c r="G121" i="11"/>
  <c r="G120" i="11"/>
  <c r="G119" i="11"/>
  <c r="G118" i="11"/>
  <c r="G129" i="11"/>
  <c r="G128" i="11"/>
  <c r="G127" i="11"/>
  <c r="G126" i="11"/>
  <c r="G131" i="11"/>
  <c r="G130" i="11"/>
  <c r="E265" i="10"/>
  <c r="E264" i="10"/>
  <c r="E263" i="10"/>
  <c r="E262" i="10"/>
  <c r="E261" i="10"/>
  <c r="E260" i="10"/>
  <c r="E259" i="10"/>
  <c r="E258" i="10"/>
  <c r="E257" i="10"/>
  <c r="E256" i="10"/>
  <c r="E255" i="10"/>
  <c r="E254" i="10"/>
  <c r="E253" i="10"/>
  <c r="E252" i="10"/>
  <c r="E251" i="10"/>
  <c r="E250" i="10"/>
  <c r="E249" i="10"/>
  <c r="E248" i="10"/>
  <c r="E247" i="10"/>
  <c r="E246" i="10"/>
  <c r="E245" i="10"/>
  <c r="E244" i="10"/>
  <c r="E243" i="10"/>
  <c r="E242" i="10"/>
  <c r="E24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15" i="10"/>
  <c r="E214" i="10"/>
  <c r="E213" i="10"/>
  <c r="E212" i="10"/>
  <c r="E211" i="10"/>
  <c r="E210" i="10"/>
  <c r="E209" i="10"/>
  <c r="E208" i="10"/>
  <c r="E207" i="10"/>
  <c r="E20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80" i="10"/>
  <c r="E179" i="10"/>
  <c r="E178" i="10"/>
  <c r="E177" i="10"/>
  <c r="E176" i="10"/>
  <c r="E175" i="10"/>
  <c r="E174" i="10"/>
  <c r="E173" i="10"/>
  <c r="E172" i="10"/>
  <c r="E17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45" i="10"/>
  <c r="E144" i="10"/>
  <c r="E143" i="10"/>
  <c r="E142" i="10"/>
  <c r="E141" i="10"/>
  <c r="E140" i="10"/>
  <c r="E139" i="10"/>
  <c r="E138"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40" i="10"/>
  <c r="E39" i="10"/>
  <c r="E38" i="10"/>
  <c r="E37" i="10"/>
  <c r="E36" i="10"/>
  <c r="E35" i="10"/>
  <c r="E34" i="10"/>
  <c r="E33" i="10"/>
  <c r="E32" i="10"/>
  <c r="E31" i="10"/>
  <c r="E30" i="10"/>
  <c r="E29" i="10"/>
  <c r="E28" i="10"/>
  <c r="E27" i="10"/>
  <c r="E26" i="10"/>
  <c r="E25" i="10"/>
  <c r="E24" i="10"/>
  <c r="E23" i="10"/>
  <c r="E22" i="10"/>
  <c r="E21" i="10"/>
  <c r="E20" i="10"/>
  <c r="E19" i="10"/>
  <c r="E18" i="10"/>
  <c r="E17" i="10"/>
  <c r="E16" i="10"/>
  <c r="E15" i="10"/>
  <c r="E14" i="10"/>
  <c r="E13" i="10"/>
  <c r="E12" i="10"/>
  <c r="E11" i="10"/>
  <c r="E10" i="10"/>
  <c r="E9" i="10"/>
  <c r="E8" i="10"/>
  <c r="E7" i="10"/>
  <c r="E6"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117" i="10"/>
  <c r="E116" i="10"/>
  <c r="E115" i="10"/>
  <c r="E114" i="10"/>
  <c r="E113" i="10"/>
  <c r="E112" i="10"/>
  <c r="E111" i="10"/>
  <c r="E110" i="10"/>
  <c r="E109" i="10"/>
  <c r="E108" i="10"/>
  <c r="E107" i="10"/>
  <c r="E106" i="10"/>
  <c r="E105" i="10"/>
  <c r="E104" i="10"/>
  <c r="E103" i="10"/>
  <c r="E102" i="10"/>
  <c r="E125" i="10"/>
  <c r="E124" i="10"/>
  <c r="E123" i="10"/>
  <c r="E122" i="10"/>
  <c r="E121" i="10"/>
  <c r="E120" i="10"/>
  <c r="E119" i="10"/>
  <c r="E118" i="10"/>
  <c r="E129" i="10"/>
  <c r="E128" i="10"/>
  <c r="E127" i="10"/>
  <c r="E126" i="10"/>
  <c r="E131" i="10"/>
  <c r="E130" i="10"/>
  <c r="G266" i="9"/>
  <c r="G265" i="9"/>
  <c r="G264" i="9"/>
  <c r="G263" i="9"/>
  <c r="G262" i="9"/>
  <c r="G261" i="9"/>
  <c r="G260" i="9"/>
  <c r="G259" i="9"/>
  <c r="G258" i="9"/>
  <c r="G257" i="9"/>
  <c r="G256" i="9"/>
  <c r="G255" i="9"/>
  <c r="G254" i="9"/>
  <c r="G253" i="9"/>
  <c r="G252" i="9"/>
  <c r="G251" i="9"/>
  <c r="G250" i="9"/>
  <c r="G249" i="9"/>
  <c r="G248" i="9"/>
  <c r="G247" i="9"/>
  <c r="G246" i="9"/>
  <c r="G245" i="9"/>
  <c r="G244" i="9"/>
  <c r="G243" i="9"/>
  <c r="G242" i="9"/>
  <c r="G241" i="9"/>
  <c r="G240" i="9"/>
  <c r="G239" i="9"/>
  <c r="G238" i="9"/>
  <c r="G237" i="9"/>
  <c r="G236" i="9"/>
  <c r="G235" i="9"/>
  <c r="G234" i="9"/>
  <c r="G233" i="9"/>
  <c r="G232" i="9"/>
  <c r="G231" i="9"/>
  <c r="G230" i="9"/>
  <c r="G229" i="9"/>
  <c r="G228" i="9"/>
  <c r="G227" i="9"/>
  <c r="G226" i="9"/>
  <c r="G225" i="9"/>
  <c r="G224" i="9"/>
  <c r="G223" i="9"/>
  <c r="G222" i="9"/>
  <c r="G221" i="9"/>
  <c r="G220" i="9"/>
  <c r="G219" i="9"/>
  <c r="G218" i="9"/>
  <c r="G217" i="9"/>
  <c r="G216" i="9"/>
  <c r="G215" i="9"/>
  <c r="G214" i="9"/>
  <c r="G213" i="9"/>
  <c r="G212" i="9"/>
  <c r="G211" i="9"/>
  <c r="G210" i="9"/>
  <c r="G209" i="9"/>
  <c r="G208" i="9"/>
  <c r="G207" i="9"/>
  <c r="G206" i="9"/>
  <c r="G205" i="9"/>
  <c r="G204" i="9"/>
  <c r="G203" i="9"/>
  <c r="G202" i="9"/>
  <c r="G201" i="9"/>
  <c r="G200" i="9"/>
  <c r="G199" i="9"/>
  <c r="G198" i="9"/>
  <c r="G197" i="9"/>
  <c r="G196" i="9"/>
  <c r="G195" i="9"/>
  <c r="G194" i="9"/>
  <c r="G193" i="9"/>
  <c r="G192" i="9"/>
  <c r="G191" i="9"/>
  <c r="G190" i="9"/>
  <c r="G189" i="9"/>
  <c r="G188" i="9"/>
  <c r="G187" i="9"/>
  <c r="G186" i="9"/>
  <c r="G185" i="9"/>
  <c r="G184" i="9"/>
  <c r="G183" i="9"/>
  <c r="G182" i="9"/>
  <c r="G181" i="9"/>
  <c r="G180" i="9"/>
  <c r="G179" i="9"/>
  <c r="G178" i="9"/>
  <c r="G177" i="9"/>
  <c r="G176" i="9"/>
  <c r="G175" i="9"/>
  <c r="G174" i="9"/>
  <c r="G173" i="9"/>
  <c r="G172" i="9"/>
  <c r="G171" i="9"/>
  <c r="G170" i="9"/>
  <c r="G169" i="9"/>
  <c r="G168" i="9"/>
  <c r="G167" i="9"/>
  <c r="G166" i="9"/>
  <c r="G165" i="9"/>
  <c r="G164" i="9"/>
  <c r="G163" i="9"/>
  <c r="G162" i="9"/>
  <c r="G161" i="9"/>
  <c r="G160" i="9"/>
  <c r="G159" i="9"/>
  <c r="G158" i="9"/>
  <c r="G157" i="9"/>
  <c r="G156" i="9"/>
  <c r="G155" i="9"/>
  <c r="G154" i="9"/>
  <c r="G153" i="9"/>
  <c r="G152" i="9"/>
  <c r="G151" i="9"/>
  <c r="G150" i="9"/>
  <c r="G149" i="9"/>
  <c r="G148" i="9"/>
  <c r="G147" i="9"/>
  <c r="G146" i="9"/>
  <c r="G145" i="9"/>
  <c r="G144" i="9"/>
  <c r="G143" i="9"/>
  <c r="G142" i="9"/>
  <c r="G141" i="9"/>
  <c r="G140" i="9"/>
  <c r="G139" i="9"/>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118" i="9"/>
  <c r="G117" i="9"/>
  <c r="G116" i="9"/>
  <c r="G115" i="9"/>
  <c r="G114" i="9"/>
  <c r="G113" i="9"/>
  <c r="G112" i="9"/>
  <c r="G111" i="9"/>
  <c r="G110" i="9"/>
  <c r="G109" i="9"/>
  <c r="G108" i="9"/>
  <c r="G107" i="9"/>
  <c r="G106" i="9"/>
  <c r="G105" i="9"/>
  <c r="G104" i="9"/>
  <c r="G103" i="9"/>
  <c r="G126" i="9"/>
  <c r="G125" i="9"/>
  <c r="G124" i="9"/>
  <c r="G123" i="9"/>
  <c r="G122" i="9"/>
  <c r="G121" i="9"/>
  <c r="G120" i="9"/>
  <c r="G119" i="9"/>
  <c r="G134" i="9"/>
  <c r="G133" i="9"/>
  <c r="G132" i="9"/>
  <c r="G131" i="9"/>
  <c r="G128" i="9"/>
  <c r="G127" i="9"/>
  <c r="G133" i="15"/>
  <c r="G4" i="15"/>
  <c r="F31" i="25" l="1"/>
  <c r="F32" i="25"/>
  <c r="C269" i="14"/>
  <c r="F268" i="43"/>
  <c r="F136" i="43"/>
  <c r="F136" i="42"/>
  <c r="F268" i="42"/>
  <c r="F268" i="41"/>
  <c r="F136" i="41"/>
  <c r="F268" i="40"/>
  <c r="F136" i="40"/>
  <c r="F268" i="39"/>
  <c r="F136" i="39"/>
  <c r="F136" i="38"/>
  <c r="F268" i="38"/>
  <c r="F136" i="37"/>
  <c r="F268" i="37"/>
  <c r="F136" i="36"/>
  <c r="F268" i="36"/>
  <c r="F268" i="35"/>
  <c r="F136" i="35"/>
  <c r="F136" i="34"/>
  <c r="F268" i="34"/>
  <c r="C134" i="18"/>
  <c r="C266" i="18"/>
  <c r="G134" i="15"/>
  <c r="C137" i="14"/>
  <c r="D3" i="29"/>
  <c r="G409" i="15"/>
  <c r="D3" i="5"/>
  <c r="C28" i="25" l="1"/>
  <c r="C36" i="8"/>
  <c r="C27" i="25"/>
  <c r="C35" i="8"/>
  <c r="C26" i="25"/>
  <c r="C34" i="8"/>
  <c r="C25" i="25"/>
  <c r="C33" i="8"/>
  <c r="B28" i="25"/>
  <c r="E33" i="1"/>
  <c r="B27" i="25"/>
  <c r="E32" i="1"/>
  <c r="B26" i="25"/>
  <c r="E31" i="1"/>
  <c r="B25" i="25"/>
  <c r="E30" i="1"/>
  <c r="F270" i="43"/>
  <c r="F270" i="42"/>
  <c r="F270" i="41"/>
  <c r="F270" i="40"/>
  <c r="C24" i="25"/>
  <c r="C32" i="8"/>
  <c r="C23" i="25"/>
  <c r="C31" i="8"/>
  <c r="C22" i="25"/>
  <c r="C30" i="8"/>
  <c r="C21" i="25"/>
  <c r="C29" i="8"/>
  <c r="C20" i="25"/>
  <c r="C28" i="8"/>
  <c r="C19" i="25"/>
  <c r="C27" i="8"/>
  <c r="B24" i="25"/>
  <c r="E29" i="1"/>
  <c r="B23" i="25"/>
  <c r="E28" i="1"/>
  <c r="B22" i="25"/>
  <c r="E27" i="1"/>
  <c r="B21" i="25"/>
  <c r="E26" i="1"/>
  <c r="B20" i="25"/>
  <c r="E25" i="1"/>
  <c r="B19" i="25"/>
  <c r="E24" i="1"/>
  <c r="F270" i="39"/>
  <c r="F270" i="37"/>
  <c r="F270" i="38"/>
  <c r="F270" i="36"/>
  <c r="F270" i="35"/>
  <c r="F270" i="34"/>
  <c r="D25" i="25" l="1"/>
  <c r="D27" i="25"/>
  <c r="D28" i="25"/>
  <c r="D21" i="25"/>
  <c r="D26" i="25"/>
  <c r="D20" i="25"/>
  <c r="D24" i="25"/>
  <c r="D22" i="25"/>
  <c r="D19" i="25"/>
  <c r="D23" i="25"/>
  <c r="C2" i="8"/>
  <c r="B2" i="8"/>
  <c r="O1" i="33" l="1"/>
  <c r="F1" i="33"/>
  <c r="D10" i="24" l="1"/>
  <c r="F138" i="23"/>
  <c r="F137" i="22"/>
  <c r="G137" i="21" l="1"/>
  <c r="F137" i="20"/>
  <c r="F137" i="19"/>
  <c r="D136" i="13"/>
  <c r="G136" i="15" l="1"/>
  <c r="D137" i="12"/>
  <c r="G137" i="11"/>
  <c r="G138" i="9"/>
  <c r="E137" i="10"/>
  <c r="F137" i="17"/>
  <c r="G5" i="11"/>
  <c r="G132" i="11"/>
  <c r="G133" i="11"/>
  <c r="E14" i="1" l="1"/>
  <c r="B9" i="25" l="1"/>
  <c r="C17" i="8"/>
  <c r="G266" i="11"/>
  <c r="G267" i="11" s="1"/>
  <c r="G134" i="11"/>
  <c r="G135" i="11" s="1"/>
  <c r="C13" i="25" l="1"/>
  <c r="C21" i="8"/>
  <c r="B13" i="25"/>
  <c r="E18" i="1"/>
  <c r="C271" i="14"/>
  <c r="C9" i="25"/>
  <c r="D9" i="25" s="1"/>
  <c r="C268" i="18"/>
  <c r="F1" i="23"/>
  <c r="F1" i="22"/>
  <c r="F1" i="20"/>
  <c r="F1" i="19"/>
  <c r="C1" i="18"/>
  <c r="G1" i="15"/>
  <c r="C1" i="14"/>
  <c r="D1" i="12"/>
  <c r="G1" i="11"/>
  <c r="D1" i="25"/>
  <c r="G2" i="29"/>
  <c r="G3" i="29"/>
  <c r="D2" i="29"/>
  <c r="A3" i="29"/>
  <c r="B4" i="29"/>
  <c r="A2" i="29"/>
  <c r="D1" i="24"/>
  <c r="G1" i="21"/>
  <c r="D1" i="13"/>
  <c r="E1" i="10"/>
  <c r="G1" i="9"/>
  <c r="G3" i="5"/>
  <c r="G2" i="5"/>
  <c r="D2" i="5"/>
  <c r="A3" i="5"/>
  <c r="A2" i="5"/>
  <c r="D13" i="25" l="1"/>
  <c r="A2" i="8"/>
  <c r="C3" i="8"/>
  <c r="C1" i="8"/>
  <c r="G1" i="5" s="1"/>
  <c r="A1" i="8"/>
  <c r="B1" i="8"/>
  <c r="G265" i="15" l="1"/>
  <c r="G266" i="15" s="1"/>
  <c r="F133" i="23" l="1"/>
  <c r="F134" i="23"/>
  <c r="F6" i="23"/>
  <c r="E5" i="10" l="1"/>
  <c r="E133" i="10"/>
  <c r="D132" i="13"/>
  <c r="D131" i="13"/>
  <c r="D130" i="13"/>
  <c r="D129" i="13"/>
  <c r="D4" i="13"/>
  <c r="G406" i="15"/>
  <c r="G277" i="15"/>
  <c r="D5" i="12"/>
  <c r="G407" i="15" l="1"/>
  <c r="F69" i="20"/>
  <c r="F5" i="17"/>
  <c r="F133" i="17"/>
  <c r="D4" i="24"/>
  <c r="F133" i="22"/>
  <c r="F132" i="22"/>
  <c r="F5" i="22"/>
  <c r="G5" i="21"/>
  <c r="F5" i="20"/>
  <c r="F5" i="19"/>
  <c r="F133" i="19"/>
  <c r="D13" i="24" l="1"/>
  <c r="D14" i="24" s="1"/>
  <c r="D7" i="24"/>
  <c r="D8" i="24" s="1"/>
  <c r="F267" i="23"/>
  <c r="F268" i="23" s="1"/>
  <c r="F135" i="23"/>
  <c r="F136" i="23" s="1"/>
  <c r="F266" i="22"/>
  <c r="F267" i="22" s="1"/>
  <c r="F134" i="22"/>
  <c r="F135" i="22" s="1"/>
  <c r="G266" i="21"/>
  <c r="G267" i="21" s="1"/>
  <c r="G134" i="21"/>
  <c r="G135" i="21" s="1"/>
  <c r="F134" i="20"/>
  <c r="F135" i="20" s="1"/>
  <c r="F266" i="20"/>
  <c r="F267" i="20" s="1"/>
  <c r="F134" i="19"/>
  <c r="F135" i="19" s="1"/>
  <c r="F266" i="19"/>
  <c r="F267" i="19" s="1"/>
  <c r="F266" i="17"/>
  <c r="F267" i="17" s="1"/>
  <c r="F134" i="17"/>
  <c r="F135" i="17" s="1"/>
  <c r="B12" i="25" s="1"/>
  <c r="G538" i="15"/>
  <c r="D265" i="13"/>
  <c r="D266" i="13" s="1"/>
  <c r="D133" i="13"/>
  <c r="D134" i="13" s="1"/>
  <c r="D266" i="12"/>
  <c r="D267" i="12" s="1"/>
  <c r="D134" i="12"/>
  <c r="D135" i="12" s="1"/>
  <c r="E266" i="10"/>
  <c r="E267" i="10" s="1"/>
  <c r="E134" i="10"/>
  <c r="E132" i="10"/>
  <c r="G6" i="9"/>
  <c r="G135" i="9"/>
  <c r="G267" i="9"/>
  <c r="G268" i="9" s="1"/>
  <c r="G130" i="9"/>
  <c r="G129" i="9"/>
  <c r="E135" i="10" l="1"/>
  <c r="E10" i="1" s="1"/>
  <c r="G539" i="15"/>
  <c r="C18" i="8" s="1"/>
  <c r="G136" i="9"/>
  <c r="E9" i="1" s="1"/>
  <c r="E35" i="1"/>
  <c r="B29" i="25"/>
  <c r="E23" i="1"/>
  <c r="B18" i="25"/>
  <c r="C16" i="25"/>
  <c r="C24" i="8"/>
  <c r="C15" i="25"/>
  <c r="C23" i="8"/>
  <c r="C14" i="25"/>
  <c r="C22" i="8"/>
  <c r="C12" i="25"/>
  <c r="D12" i="25" s="1"/>
  <c r="C20" i="8"/>
  <c r="C8" i="25"/>
  <c r="C16" i="8"/>
  <c r="C7" i="25"/>
  <c r="C15" i="8"/>
  <c r="C5" i="25"/>
  <c r="C13" i="8"/>
  <c r="C4" i="25"/>
  <c r="C12" i="8"/>
  <c r="B16" i="25"/>
  <c r="E21" i="1"/>
  <c r="B15" i="25"/>
  <c r="E20" i="1"/>
  <c r="B14" i="25"/>
  <c r="E19" i="1"/>
  <c r="B6" i="25"/>
  <c r="E11" i="1"/>
  <c r="F269" i="20"/>
  <c r="G269" i="21"/>
  <c r="F269" i="19"/>
  <c r="E12" i="1"/>
  <c r="E13" i="1"/>
  <c r="E15" i="1"/>
  <c r="E17" i="1"/>
  <c r="C29" i="25"/>
  <c r="C14" i="8"/>
  <c r="E22" i="1"/>
  <c r="D14" i="25" l="1"/>
  <c r="D16" i="25"/>
  <c r="D15" i="25"/>
  <c r="D29" i="25"/>
  <c r="E34" i="1"/>
  <c r="G541" i="15"/>
  <c r="C10" i="25"/>
  <c r="C26" i="8"/>
  <c r="C18" i="25"/>
  <c r="D18" i="25" s="1"/>
  <c r="C38" i="8"/>
  <c r="C17" i="25"/>
  <c r="C25" i="8"/>
  <c r="B17" i="25"/>
  <c r="F269" i="17"/>
  <c r="G268" i="15"/>
  <c r="B10" i="25"/>
  <c r="D268" i="13"/>
  <c r="B8" i="25"/>
  <c r="D8" i="25" s="1"/>
  <c r="D269" i="12"/>
  <c r="B7" i="25"/>
  <c r="D7" i="25" s="1"/>
  <c r="G269" i="11"/>
  <c r="C6" i="25"/>
  <c r="D6" i="25" s="1"/>
  <c r="E269" i="10"/>
  <c r="B5" i="25"/>
  <c r="D5" i="25" s="1"/>
  <c r="G270" i="9"/>
  <c r="B4" i="25"/>
  <c r="D4" i="25" s="1"/>
  <c r="D16" i="24"/>
  <c r="F270" i="23"/>
  <c r="F269" i="22"/>
  <c r="C9" i="8"/>
  <c r="A8" i="24" l="1"/>
  <c r="D17" i="25"/>
  <c r="D10" i="25"/>
  <c r="C37" i="8"/>
  <c r="C32" i="25"/>
  <c r="B31" i="25"/>
  <c r="A10" i="29" s="1"/>
  <c r="D33" i="25" l="1"/>
  <c r="A36" i="25" s="1"/>
  <c r="E38" i="1"/>
  <c r="A34" i="25" s="1"/>
  <c r="C40" i="8"/>
  <c r="A35" i="25" s="1"/>
  <c r="E6" i="1" l="1"/>
  <c r="J10"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tc={E48D1DC8-8341-465A-B6E8-CF3DF91A962F}</author>
    <author>tc={C6869808-8483-44B3-A67A-DDBA6A74BB81}</author>
    <author>tc={81F56BA7-DBF8-493F-B7DD-8644CD3BAB74}</author>
    <author>tc={CF0DA366-0F08-4AB3-8423-385C0C9A7107}</author>
    <author>tc={391D77AE-5C92-4355-B627-B09F6F1AAB76}</author>
  </authors>
  <commentList>
    <comment ref="F31" authorId="0" shapeId="0" xr:uid="{E48D1DC8-8341-465A-B6E8-CF3DF91A962F}">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A.</t>
      </text>
    </comment>
    <comment ref="F32" authorId="1" shapeId="0" xr:uid="{C6869808-8483-44B3-A67A-DDBA6A74BB81}">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B.</t>
      </text>
    </comment>
    <comment ref="A34" authorId="2" shapeId="0" xr:uid="{81F56BA7-DBF8-493F-B7DD-8644CD3BAB74}">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A.  Budget may only be approved if this cell is blank or zero</t>
      </text>
    </comment>
    <comment ref="A35" authorId="3" shapeId="0" xr:uid="{CF0DA366-0F08-4AB3-8423-385C0C9A7107}">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B.  Budget may only be approved if this cell is blank or zero</t>
      </text>
    </comment>
    <comment ref="A36" authorId="4" shapeId="0" xr:uid="{391D77AE-5C92-4355-B627-B09F6F1AAB76}">
      <text>
        <t>[Threaded comment]
Your version of Excel allows you to read this threaded comment; however, any edits to it will get removed if the file is opened in a newer version of Excel. Learn more: https://go.microsoft.com/fwlink/?linkid=870924
Comment:
    Budget may only be approved while this cell is zero.  Do not change the formula in this cell.</t>
      </text>
    </comment>
  </commentList>
</comments>
</file>

<file path=xl/sharedStrings.xml><?xml version="1.0" encoding="utf-8"?>
<sst xmlns="http://schemas.openxmlformats.org/spreadsheetml/2006/main" count="8393" uniqueCount="363">
  <si>
    <t xml:space="preserve">State of Illinois -- Uniform Budget Template -- General Instructions </t>
  </si>
  <si>
    <r>
      <t xml:space="preserve">This form is used to apply to individual State of Illinois discretionary grant programs.  Applicants should submit budgets based upon the total estimated costs for the project including all funding sources. Pay attention to applicable program specific instructions, if </t>
    </r>
    <r>
      <rPr>
        <sz val="9"/>
        <color rgb="FF000000"/>
        <rFont val="Times New Roman"/>
        <family val="1"/>
      </rPr>
      <t xml:space="preserve">attached. The applicant organization should refer to 2 CFR 200, “Uniform Administrative Requirements, Cost Principles, and Audit Requirements for Federal Awards” cited within these instructions. </t>
    </r>
  </si>
  <si>
    <t>You must consult with your Business Office prior to submitting this form for any award restrictions, limitations or requirements when filling out the narrative and Uniform Budget Template.</t>
  </si>
  <si>
    <r>
      <t>Section A</t>
    </r>
    <r>
      <rPr>
        <u/>
        <sz val="20"/>
        <color theme="1"/>
        <rFont val="Times New Roman"/>
        <family val="1"/>
      </rPr>
      <t xml:space="preserve"> – Budget Summary</t>
    </r>
  </si>
  <si>
    <t>STATE OF ILLINOIS FUNDS</t>
  </si>
  <si>
    <r>
      <t xml:space="preserve">All applicants must complete Section A and provide a break-down by the applicable budget categories shown in lines 1-17. </t>
    </r>
    <r>
      <rPr>
        <b/>
        <sz val="9"/>
        <color theme="1"/>
        <rFont val="Times New Roman"/>
        <family val="1"/>
      </rPr>
      <t>Please read all instructions before completing form.</t>
    </r>
  </si>
  <si>
    <t xml:space="preserve">STATE OF ILLINOIS GRANT FUNDS </t>
  </si>
  <si>
    <t xml:space="preserve">Provide a total requested State of Illinois Grant amount for each year in the Revenue portion of Section A. The amount entered in Line (a) will equal the total amount budgeted on Line 18 of Section A. </t>
  </si>
  <si>
    <t>BUDGET SUMMARY – STATE OF ILLINOIS FUNDS</t>
  </si>
  <si>
    <t>All applicants must complete Section A and provide a break-down by the applicable budget categories shown in lines 1-17.</t>
  </si>
  <si>
    <t>Line 18: Show the total budget request for each fiscal year for which funding is requested.</t>
  </si>
  <si>
    <t>Please use detail worksheet and narrative section for further descriptions and explanations of budgetary line items</t>
  </si>
  <si>
    <r>
      <t>Section A (continued)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If the applicant is requesting reimbursement for indirect costs on line 17, the applicant’s Business Office must select one of the options listed on the Indirect Cost Information page under Section-A Indirect Cost Information (1-4). </t>
    </r>
  </si>
  <si>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</si>
  <si>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t xml:space="preserve">  </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</si>
  <si>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</si>
  <si>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</si>
  <si>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r>
      <t>B)</t>
    </r>
    <r>
      <rPr>
        <b/>
        <sz val="7"/>
        <color theme="1"/>
        <rFont val="Times New Roman"/>
        <family val="1"/>
      </rPr>
      <t xml:space="preserve">      </t>
    </r>
    <r>
      <rPr>
        <b/>
        <sz val="9"/>
        <color theme="1"/>
        <rFont val="Times New Roman"/>
        <family val="1"/>
      </rPr>
      <t xml:space="preserve">Elect to use the de minimis rate of 15% modified total direct cost (MTDC) which may be used indefinitely on State of Illinois Awards.  </t>
    </r>
  </si>
  <si>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</si>
  <si>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</si>
  <si>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t>OR</t>
  </si>
  <si>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</si>
  <si>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(3)</t>
    </r>
    <r>
      <rPr>
        <sz val="9"/>
        <color theme="1"/>
        <rFont val="Times New Roman"/>
        <family val="1"/>
      </rPr>
      <t xml:space="preserve">: The applicant elects to charge the de minimis rate of 15%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</si>
  <si>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</si>
  <si>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Section B</t>
    </r>
    <r>
      <rPr>
        <u/>
        <sz val="20"/>
        <color theme="1"/>
        <rFont val="Times New Roman"/>
        <family val="1"/>
      </rPr>
      <t xml:space="preserve"> - Budget Summary</t>
    </r>
  </si>
  <si>
    <t>NON-STATE OF ILLINOIS FUNDS</t>
  </si>
  <si>
    <r>
      <t>NON-STATE</t>
    </r>
    <r>
      <rPr>
        <sz val="9"/>
        <color theme="1"/>
        <rFont val="Times New Roman"/>
        <family val="1"/>
      </rPr>
      <t xml:space="preserve"> OF ILLINOIS FUNDS: If the applicant is required to provide or volunteers to provide cost-sharing or matching funds or other non-State of Illinois resources to the project, the applicant must provide a revenue breakdown of all Non-State of Illinois funds in lines (b)-(d). the total of “Non-State Funds” should equal the amount budgeted on Line 18 of Section B. If a match percentage is required, the amount should be entered in this section.</t>
    </r>
  </si>
  <si>
    <r>
      <t>BUDGET SUMMARY –</t>
    </r>
    <r>
      <rPr>
        <u/>
        <sz val="9"/>
        <color theme="1"/>
        <rFont val="Times New Roman"/>
        <family val="1"/>
      </rPr>
      <t xml:space="preserve"> NON STATE</t>
    </r>
    <r>
      <rPr>
        <sz val="9"/>
        <color theme="1"/>
        <rFont val="Times New Roman"/>
        <family val="1"/>
      </rPr>
      <t xml:space="preserve"> OF ILLINOIS FUNDS </t>
    </r>
  </si>
  <si>
    <t>If the applicant is required to provide or volunteers to provide cost-sharing or matching funds or other non-State of Illinois resources to the project, these costs should be shown for each applicable budget category on lines 1‑17 of Section B.</t>
  </si>
  <si>
    <t>Lines 1-17: For each project year, for which matching funds or other contributions are provided, show the total contribution for each applicable budget category.</t>
  </si>
  <si>
    <t>Line 18: Show the total matching or other contribution for each fiscal year.</t>
  </si>
  <si>
    <t>Please see detail worksheet and narrative section for further descriptions and explanations of budgetary line items</t>
  </si>
  <si>
    <r>
      <t>Section C</t>
    </r>
    <r>
      <rPr>
        <u/>
        <sz val="20"/>
        <color theme="1"/>
        <rFont val="Times New Roman"/>
        <family val="1"/>
      </rPr>
      <t xml:space="preserve"> - Budget Worksheet &amp; Narrative</t>
    </r>
  </si>
  <si>
    <t xml:space="preserve"> [Attach separate sheet(s)]</t>
  </si>
  <si>
    <t>Pay attention to applicable program specific instructions, if attached.</t>
  </si>
  <si>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</si>
  <si>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r>
      <t>1.</t>
    </r>
    <r>
      <rPr>
        <sz val="7"/>
        <color rgb="FF000000"/>
        <rFont val="Times New Roman"/>
        <family val="1"/>
      </rPr>
      <t xml:space="preserve">        </t>
    </r>
    <r>
      <rPr>
        <sz val="9"/>
        <color theme="1"/>
        <rFont val="Times New Roman"/>
        <family val="1"/>
      </rPr>
      <t xml:space="preserve">Provide an itemized budget breakdown, and justification by project year, for each budget category listed in Sections A and B.  </t>
    </r>
  </si>
  <si>
    <r>
      <t>2.</t>
    </r>
    <r>
      <rPr>
        <sz val="7"/>
        <color rgb="FF000000"/>
        <rFont val="Times New Roman"/>
        <family val="1"/>
      </rPr>
      <t xml:space="preserve">        </t>
    </r>
    <r>
      <rPr>
        <sz val="9"/>
        <color rgb="FF000000"/>
        <rFont val="Times New Roman"/>
        <family val="1"/>
      </rPr>
      <t xml:space="preserve">For non-State of Illinois funds or resources listed in Section B that are used to meet a cost-sharing or matching requirement or provided as a voluntary cost-sharing or matching commitment, you must include:  </t>
    </r>
  </si>
  <si>
    <t xml:space="preserve">a. The specific costs or contributions by budget category;  </t>
  </si>
  <si>
    <t>b. The source of the costs or contributions; and</t>
  </si>
  <si>
    <t>c. In the case of third-party in-kind contributions, a description of how the value was determined for the donated or contributed goods or services.</t>
  </si>
  <si>
    <t>[Please review cost sharing and matching regulations found in 2 CFR 200.306.]</t>
  </si>
  <si>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</si>
  <si>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17,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</si>
  <si>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5.</t>
    </r>
    <r>
      <rPr>
        <sz val="7"/>
        <color theme="1"/>
        <rFont val="Times New Roman"/>
        <family val="1"/>
      </rPr>
      <t xml:space="preserve">        </t>
    </r>
    <r>
      <rPr>
        <sz val="9"/>
        <color theme="1"/>
        <rFont val="Times New Roman"/>
        <family val="1"/>
      </rPr>
      <t>Provide other explanations or comments you deem necessary.</t>
    </r>
  </si>
  <si>
    <t>Keep in mind the following—</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</si>
  <si>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</si>
  <si>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</si>
  <si>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</si>
  <si>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</si>
  <si>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</si>
  <si>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</si>
  <si>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</si>
  <si>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</si>
  <si>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</si>
  <si>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</si>
  <si>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</si>
  <si>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</si>
  <si>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</si>
  <si>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</si>
  <si>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t xml:space="preserve">STATE OF ILLINOIS </t>
  </si>
  <si>
    <t>UNIFORM GRANT BUDGET TEMPLATE</t>
  </si>
  <si>
    <t>Commerce &amp; Economic Opportunity</t>
  </si>
  <si>
    <t>Organization Name:</t>
  </si>
  <si>
    <t>UEI#</t>
  </si>
  <si>
    <t>NOFO #</t>
  </si>
  <si>
    <t>Please type in the light blue highlighted cells</t>
  </si>
  <si>
    <t xml:space="preserve">CSFA Number: </t>
  </si>
  <si>
    <t>CSFA Description:</t>
  </si>
  <si>
    <t>Fiscal Year:</t>
  </si>
  <si>
    <t>S E C T I O N   A   -- STATE OF ILLINOIS FUNDS</t>
  </si>
  <si>
    <t>Grant #</t>
  </si>
  <si>
    <t xml:space="preserve"> Revenues </t>
  </si>
  <si>
    <t xml:space="preserve">TOTAL REVENUE </t>
  </si>
  <si>
    <t>(a). State of Illinois Grant Amount Requested</t>
  </si>
  <si>
    <t xml:space="preserve"> BUDGET SUMMARY STATE OF ILLINOIS FUNDS </t>
  </si>
  <si>
    <t xml:space="preserve">Budget Expenditure Categories               </t>
  </si>
  <si>
    <t>OMB Uniform Guidance                                                          Federal Awards Reference  2 CFR 200</t>
  </si>
  <si>
    <t>TOTAL EXPENDITURES</t>
  </si>
  <si>
    <t>1. Personnel (Salaries &amp; Wages)</t>
  </si>
  <si>
    <t>2. Fringe Benefits</t>
  </si>
  <si>
    <t>3. Travel</t>
  </si>
  <si>
    <t>4. Equipment</t>
  </si>
  <si>
    <t>5. Supplies</t>
  </si>
  <si>
    <t xml:space="preserve">6. Contractual Services  &amp; Subawards </t>
  </si>
  <si>
    <t>200.318 &amp; 200.92</t>
  </si>
  <si>
    <t xml:space="preserve">7. Consultant (Professional Services) </t>
  </si>
  <si>
    <t>8. Construction</t>
  </si>
  <si>
    <t>9. Occupancy (Rent &amp; Utilities)</t>
  </si>
  <si>
    <t xml:space="preserve">10. Research &amp; Development (R&amp;D) </t>
  </si>
  <si>
    <t xml:space="preserve">11. Telecommunications </t>
  </si>
  <si>
    <t>12. Training &amp; Education</t>
  </si>
  <si>
    <t xml:space="preserve">13. Direct Administrative costs </t>
  </si>
  <si>
    <t xml:space="preserve">200.413 ( c) </t>
  </si>
  <si>
    <t>14. Miscellaneous Costs</t>
  </si>
  <si>
    <t>16. Total Direct Costs (lines 1-15)</t>
  </si>
  <si>
    <t>17.  Indirect Costs* (see below)</t>
  </si>
  <si>
    <t>Rate:</t>
  </si>
  <si>
    <t>Base:</t>
  </si>
  <si>
    <t xml:space="preserve">18. Total Costs State Grant Funds  (16 &amp;17) </t>
  </si>
  <si>
    <t xml:space="preserve">SECTION - A (continued) Indirect Cost Rate Information </t>
  </si>
  <si>
    <t xml:space="preserve">If your organization is requesting reimbursement for indirect costs on line 17 of the Budget Summary, please select one of the following options. </t>
  </si>
  <si>
    <t>1)</t>
  </si>
  <si>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</si>
  <si>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To select an option - highlight the box and drop down the shape fill box on the drawing tools ribbon.  you can either select a fill color or you can fill with texture, choose more textures and pick a checkmark from clipart.</t>
  </si>
  <si>
    <t>NOTE: (If this option is selected, please provide basic Negotiated Indirect Cost Rate Agreement information in area designated below)</t>
  </si>
  <si>
    <t>Your Organization may not have a Federally Negotiated Indirect Cost Rate Agreement. Therefore, in order for your Organization to be reimbursed for Indirect Costs from the State of Illinois, your Organization must either:</t>
  </si>
  <si>
    <t xml:space="preserve">Complete the Negotiated Indirect Cost Rate Agreement information below if Option (1) or (2a) is selected </t>
  </si>
  <si>
    <t>A.</t>
  </si>
  <si>
    <t xml:space="preserve">Negotiate an Indirect Cost Rate with the State of Illinois’ Indirect Cost Unit with guidance from your State Cognizant Agency on an annual basis. </t>
  </si>
  <si>
    <t>B.</t>
  </si>
  <si>
    <t xml:space="preserve">Elect to use the de minimis rate of 15% modified total direct cost (MTDC) which may be used indefinitely on State of Illinois Awards.  </t>
  </si>
  <si>
    <t>C.</t>
  </si>
  <si>
    <t>Use a Restricted Rate designated by programmatic or statutory policy. (See Notice of Funding Opportunity for Restricted Rate Programs)</t>
  </si>
  <si>
    <t>2a)</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</si>
  <si>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</si>
  <si>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NOTE: (If this option is selected, please provide basic Indirect Cost Rate information in area designated below)</t>
  </si>
  <si>
    <t>2b)</t>
  </si>
  <si>
    <t xml:space="preserve">Our Organization currently does not have a Negotiated Indirect Cost Rate Agreement with the State of Illinois. Our Organization will submit our initial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</si>
  <si>
    <t>NOTE: (Check with your State of Illinois Agency for information regarding reimbursement of indirect costs while your proposal is being negotiated)</t>
  </si>
  <si>
    <t>3)</t>
  </si>
  <si>
    <t>Our Organization has never received a Negotiated Indirect Cost Rate Agreement from either the Federal government or the State of Illinois and elects to charge the de minimis rate of 15% modified total direct cost (MTDC) which may be used indefinitely on State of Illinois awards (2 CFR 200.414 (c)(4)(f) &amp; (200.68).</t>
  </si>
  <si>
    <t>NOTE: (Your Organization must be eligible, see 2 CFR 200.414 (f), and submit documentation on the calculation of MTDC within your Budget Narrative under Indirect Costs)</t>
  </si>
  <si>
    <t>4)</t>
  </si>
  <si>
    <t>For Restricted Rate Programs (check one) -- Our Organization is using a restricted indirect cost rate that:</t>
  </si>
  <si>
    <t>_____</t>
  </si>
  <si>
    <t>Is included as a “Special Indirect Cost Rate” in our NICRA (2 CFR 200Appendix IV (5)    Or;</t>
  </si>
  <si>
    <t>Complies with other statutory policies (please specify):</t>
  </si>
  <si>
    <t>The Restricted Indirect Cost Rate is _________%</t>
  </si>
  <si>
    <t>5)</t>
  </si>
  <si>
    <t>No reimbursement of Indirect Cost is being requested. (Please consult your program office regarding possible match requirements)</t>
  </si>
  <si>
    <t xml:space="preserve">Basic Negotiated Indirect Cost Rate Agreement information if Option (1) or (2a) is selected </t>
  </si>
  <si>
    <t xml:space="preserve"> Period Covered by the NICRA:  From:</t>
  </si>
  <si>
    <t>To:</t>
  </si>
  <si>
    <t>(mm/dd/yyyy)</t>
  </si>
  <si>
    <t xml:space="preserve"> Approving Federal/State agency (please specify):</t>
  </si>
  <si>
    <t xml:space="preserve"> The Indirect Cost Rate is:</t>
  </si>
  <si>
    <t>%</t>
  </si>
  <si>
    <t xml:space="preserve">The Distribution Base is: </t>
  </si>
  <si>
    <t>content in rows 1 to 3 &amp; cell C4 come from Section A</t>
  </si>
  <si>
    <t>S E C T I O N   B   -- NON STATE OF ILLINOIS  FUNDS</t>
  </si>
  <si>
    <r>
      <t xml:space="preserve">Grantee Match Requirement ________ % </t>
    </r>
    <r>
      <rPr>
        <i/>
        <sz val="11"/>
        <color rgb="FFFF0000"/>
        <rFont val="Times New Roman"/>
        <family val="1"/>
      </rPr>
      <t>(Agency to populate)</t>
    </r>
  </si>
  <si>
    <t xml:space="preserve">(b). -Cash </t>
  </si>
  <si>
    <t>(c). -Non-cash</t>
  </si>
  <si>
    <t xml:space="preserve">(d). Other Funding &amp; Contributions </t>
  </si>
  <si>
    <t>NON-STATE Funds Total</t>
  </si>
  <si>
    <t xml:space="preserve"> BUDGET SUMMARY NON-STATE OF ILLINOIS FUNDS </t>
  </si>
  <si>
    <t>you should not need to type anything in below this row</t>
  </si>
  <si>
    <t xml:space="preserve">1. Personnel (Salaries &amp; Wages)                        </t>
  </si>
  <si>
    <t xml:space="preserve">2. Fringe Benefits                                               </t>
  </si>
  <si>
    <t xml:space="preserve">3. Travel                                                            </t>
  </si>
  <si>
    <t>Rate: __________  %  Base:______________________</t>
  </si>
  <si>
    <t xml:space="preserve">18. Total Costs NON -State Grant Funds  (16 &amp;17) </t>
  </si>
  <si>
    <r>
      <rPr>
        <b/>
        <sz val="14"/>
        <color theme="1"/>
        <rFont val="Times New Roman"/>
        <family val="1"/>
      </rPr>
      <t xml:space="preserve">CERTIFICATION </t>
    </r>
    <r>
      <rPr>
        <b/>
        <sz val="10"/>
        <color theme="1"/>
        <rFont val="Times New Roman"/>
        <family val="1"/>
      </rPr>
      <t xml:space="preserve"> </t>
    </r>
  </si>
  <si>
    <t xml:space="preserve">    STATE OF ILLINOIS                                            UNIFORM GRANT BUDGET TEMPLATE</t>
  </si>
  <si>
    <t>(2 CFR 200.415)</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</si>
  <si>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</si>
  <si>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t>Institution/Organization</t>
  </si>
  <si>
    <t xml:space="preserve">Signature </t>
  </si>
  <si>
    <t xml:space="preserve">Name of Official </t>
  </si>
  <si>
    <t xml:space="preserve">Title </t>
  </si>
  <si>
    <t>Chief Financial Officer (or equivalent)</t>
  </si>
  <si>
    <t>Executive Director (or equivalent)</t>
  </si>
  <si>
    <t>Date of Execution</t>
  </si>
  <si>
    <t>Note: The State awarding agency may change required signers based on the grantee’s organizational structure.  The required signers must have the authority to enter into contractual agreements on behalf of the organization.</t>
  </si>
  <si>
    <r>
      <t>Section C</t>
    </r>
    <r>
      <rPr>
        <u/>
        <sz val="16"/>
        <color theme="1"/>
        <rFont val="Times New Roman"/>
        <family val="1"/>
      </rPr>
      <t xml:space="preserve"> - Budget Worksheet &amp; Narrative</t>
    </r>
  </si>
  <si>
    <r>
      <rPr>
        <b/>
        <sz val="10"/>
        <color theme="1"/>
        <rFont val="Times New Roman"/>
        <family val="1"/>
      </rPr>
      <t>1).</t>
    </r>
    <r>
      <rPr>
        <b/>
        <u/>
        <sz val="10"/>
        <color theme="1"/>
        <rFont val="Times New Roman"/>
        <family val="1"/>
      </rPr>
      <t xml:space="preserve"> Personnel (Salaries &amp; Wages)</t>
    </r>
    <r>
      <rPr>
        <b/>
        <sz val="10"/>
        <color theme="1"/>
        <rFont val="Times New Roman"/>
        <family val="1"/>
      </rPr>
      <t xml:space="preserve"> </t>
    </r>
    <r>
      <rPr>
        <i/>
        <sz val="10"/>
        <color theme="1"/>
        <rFont val="Times New Roman"/>
        <family val="1"/>
      </rPr>
      <t>(2 CFR 200.430)</t>
    </r>
    <r>
      <rPr>
        <sz val="10"/>
        <color theme="1"/>
        <rFont val="Times New Roman"/>
        <family val="1"/>
      </rPr>
      <t xml:space="preserve">--List each position by title and name of employee, if available.  Show the annual salary rate and the percentage of time to be devoted to the project and length of time working on the project .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in the narrative space provided below.  Also, provide a justification and description of each position (including vacant positions). Relate each position specifically to program objectives. Personnel cannot exceed 100% of their time on all active projects. </t>
    </r>
  </si>
  <si>
    <t xml:space="preserve">Name </t>
  </si>
  <si>
    <t>Position(s)</t>
  </si>
  <si>
    <t xml:space="preserve">Salary or Wage </t>
  </si>
  <si>
    <r>
      <t xml:space="preserve">Basis </t>
    </r>
    <r>
      <rPr>
        <sz val="8"/>
        <color theme="1"/>
        <rFont val="Times New Roman"/>
        <family val="1"/>
      </rPr>
      <t>(Yr./Mo./Hr.)</t>
    </r>
  </si>
  <si>
    <t xml:space="preserve">% of Time </t>
  </si>
  <si>
    <t xml:space="preserve">Length of time </t>
  </si>
  <si>
    <t>Personnel Cost</t>
  </si>
  <si>
    <t>Filter</t>
  </si>
  <si>
    <t>Length of time=# of units of Basis</t>
  </si>
  <si>
    <t>state</t>
  </si>
  <si>
    <t xml:space="preserve">State Total </t>
  </si>
  <si>
    <t>If you need to additional rows, there are rows you can unhide</t>
  </si>
  <si>
    <t>non-state</t>
  </si>
  <si>
    <t xml:space="preserve">NON-State Total </t>
  </si>
  <si>
    <t>keep</t>
  </si>
  <si>
    <t xml:space="preserve">Total Personnel </t>
  </si>
  <si>
    <t>This rows adds State &amp; Non-State Totals</t>
  </si>
  <si>
    <t xml:space="preserve">Personnel Narrative (State): </t>
  </si>
  <si>
    <t>Give a brief description of items that you are claiming</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</si>
  <si>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 xml:space="preserve">.
To change the row height, right click on the row number off to the left of the spreadsheet, then click on </t>
    </r>
    <r>
      <rPr>
        <i/>
        <u/>
        <sz val="10"/>
        <rFont val="Times New Roman"/>
        <family val="1"/>
      </rPr>
      <t>R</t>
    </r>
    <r>
      <rPr>
        <i/>
        <sz val="10"/>
        <rFont val="Times New Roman"/>
        <family val="1"/>
      </rPr>
      <t>ow Height</t>
    </r>
  </si>
  <si>
    <r>
      <t xml:space="preserve">Personnel Narrative (Non-State) </t>
    </r>
    <r>
      <rPr>
        <i/>
        <sz val="10"/>
        <color theme="1"/>
        <rFont val="Times New Roman"/>
        <family val="1"/>
      </rPr>
      <t xml:space="preserve">i.e. "Match" or "Other Funding" </t>
    </r>
  </si>
  <si>
    <r>
      <t xml:space="preserve">2). </t>
    </r>
    <r>
      <rPr>
        <b/>
        <u/>
        <sz val="10"/>
        <rFont val="Times New Roman"/>
        <family val="1"/>
      </rPr>
      <t>Fringe Benefits</t>
    </r>
    <r>
      <rPr>
        <b/>
        <sz val="10"/>
        <rFont val="Times New Roman"/>
        <family val="1"/>
      </rPr>
      <t xml:space="preserve"> </t>
    </r>
    <r>
      <rPr>
        <i/>
        <sz val="10"/>
        <rFont val="Times New Roman"/>
        <family val="1"/>
      </rPr>
      <t>(2 CFR 200.431</t>
    </r>
    <r>
      <rPr>
        <sz val="10"/>
        <rFont val="Times New Roman"/>
        <family val="1"/>
      </rPr>
      <t>)</t>
    </r>
    <r>
      <rPr>
        <sz val="10"/>
        <color theme="1"/>
        <rFont val="Times New Roman"/>
        <family val="1"/>
      </rPr>
      <t>--Fringe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t>
    </r>
  </si>
  <si>
    <t>Base</t>
  </si>
  <si>
    <t>Rate</t>
  </si>
  <si>
    <t>Fringe Benefit Cost</t>
  </si>
  <si>
    <t>State Total</t>
  </si>
  <si>
    <t>If you need additional rows, there are rows you can unhide</t>
  </si>
  <si>
    <t>NON-State Total</t>
  </si>
  <si>
    <t>Total Fringe Benefits</t>
  </si>
  <si>
    <t xml:space="preserve">Fringe Benefits Narrative (State): </t>
  </si>
  <si>
    <r>
      <t xml:space="preserve">Fringe Benefits Narrative (Non-State) </t>
    </r>
    <r>
      <rPr>
        <i/>
        <sz val="10"/>
        <color theme="1"/>
        <rFont val="Times New Roman"/>
        <family val="1"/>
      </rPr>
      <t xml:space="preserve">i.e. "Match" or "Other Funding" </t>
    </r>
  </si>
  <si>
    <r>
      <t xml:space="preserve">3).  </t>
    </r>
    <r>
      <rPr>
        <b/>
        <u/>
        <sz val="10"/>
        <rFont val="Times New Roman"/>
        <family val="1"/>
      </rPr>
      <t>Travel</t>
    </r>
    <r>
      <rPr>
        <b/>
        <sz val="10"/>
        <rFont val="Times New Roman"/>
        <family val="1"/>
      </rPr>
      <t xml:space="preserve"> </t>
    </r>
    <r>
      <rPr>
        <i/>
        <sz val="10"/>
        <rFont val="Times New Roman"/>
        <family val="1"/>
      </rPr>
      <t>(2 CFR 200.474</t>
    </r>
    <r>
      <rPr>
        <sz val="10"/>
        <rFont val="Times New Roman"/>
        <family val="1"/>
      </rPr>
      <t>)</t>
    </r>
    <r>
      <rPr>
        <sz val="10"/>
        <color theme="1"/>
        <rFont val="Times New Roman"/>
        <family val="1"/>
      </rPr>
      <t xml:space="preserve">--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In training projects, travel and meals for trainees should be listed separately.  Show the number of trainees and unit cost involved.  Identify the location of travel, if known; or if unknown, indicate "location to be determined."  Indicate source of Travel Policies applied, Applicant or State of Illinois Travel Regulations. </t>
    </r>
    <r>
      <rPr>
        <b/>
        <sz val="10"/>
        <color theme="1"/>
        <rFont val="Times New Roman"/>
        <family val="1"/>
      </rPr>
      <t>NOTE:</t>
    </r>
    <r>
      <rPr>
        <sz val="10"/>
        <color theme="1"/>
        <rFont val="Times New Roman"/>
        <family val="1"/>
      </rPr>
      <t xml:space="preserve">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“Miscellaneous” category. </t>
    </r>
  </si>
  <si>
    <t>Purpose of Travel/Items</t>
  </si>
  <si>
    <t xml:space="preserve">Location </t>
  </si>
  <si>
    <t xml:space="preserve">Cost Rate </t>
  </si>
  <si>
    <t xml:space="preserve">Basis </t>
  </si>
  <si>
    <t xml:space="preserve">Quantity </t>
  </si>
  <si>
    <t># of Trips</t>
  </si>
  <si>
    <t>Travel Cost</t>
  </si>
  <si>
    <t>Total Travel</t>
  </si>
  <si>
    <t xml:space="preserve">Travel Narrative (State): </t>
  </si>
  <si>
    <r>
      <t xml:space="preserve">Travel Narrative (Non-State) </t>
    </r>
    <r>
      <rPr>
        <i/>
        <sz val="10"/>
        <color theme="1"/>
        <rFont val="Times New Roman"/>
        <family val="1"/>
      </rPr>
      <t xml:space="preserve">i.e. "Match" or "Other Funding" </t>
    </r>
  </si>
  <si>
    <r>
      <t xml:space="preserve">4). </t>
    </r>
    <r>
      <rPr>
        <b/>
        <u/>
        <sz val="10"/>
        <rFont val="Times New Roman"/>
        <family val="1"/>
      </rPr>
      <t>Equipment</t>
    </r>
    <r>
      <rPr>
        <b/>
        <sz val="10"/>
        <rFont val="Times New Roman"/>
        <family val="1"/>
      </rPr>
      <t xml:space="preserve"> </t>
    </r>
    <r>
      <rPr>
        <i/>
        <sz val="10"/>
        <rFont val="Times New Roman"/>
        <family val="1"/>
      </rPr>
      <t>(2 CFR 200.439)</t>
    </r>
    <r>
      <rPr>
        <sz val="10"/>
        <color theme="1"/>
        <rFont val="Times New Roman"/>
        <family val="1"/>
      </rPr>
      <t>-- 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$10,000. An applicant organization may classify equipment at a lower dollar value but cannot classify it higher than $10,000. (</t>
    </r>
    <r>
      <rPr>
        <u/>
        <sz val="10"/>
        <color theme="1"/>
        <rFont val="Times New Roman"/>
        <family val="1"/>
      </rPr>
      <t>Note:</t>
    </r>
    <r>
      <rPr>
        <sz val="10"/>
        <color theme="1"/>
        <rFont val="Times New Roman"/>
        <family val="1"/>
      </rPr>
      <t xml:space="preserve"> </t>
    </r>
    <r>
      <rPr>
        <u/>
        <sz val="10"/>
        <color theme="1"/>
        <rFont val="Times New Roman"/>
        <family val="1"/>
      </rPr>
      <t>Organization's own capitalization policy for classification of equipment can be used)</t>
    </r>
    <r>
      <rPr>
        <sz val="10"/>
        <color theme="1"/>
        <rFont val="Times New Roman"/>
        <family val="1"/>
      </rPr>
      <t>.   Applicants should analyze the cost benefits of purchasing versus leasing equipment, especially  high cost items and those subject to rapid technical advances.  Rented or leased equipment costs should be listed in the "Contractual" category.  Explain how the equipment is necessary for the success of the project.  Attach a narrative describing the procurement method to be used.</t>
    </r>
  </si>
  <si>
    <t>Item</t>
  </si>
  <si>
    <t>Quantity</t>
  </si>
  <si>
    <t>Cost</t>
  </si>
  <si>
    <t>Equipment Cost</t>
  </si>
  <si>
    <t>Total Equipment</t>
  </si>
  <si>
    <t xml:space="preserve">Equipment Narrative (State): </t>
  </si>
  <si>
    <r>
      <t xml:space="preserve">Equipment Narrative (Non-State) </t>
    </r>
    <r>
      <rPr>
        <i/>
        <sz val="10"/>
        <color theme="1"/>
        <rFont val="Times New Roman"/>
        <family val="1"/>
      </rPr>
      <t xml:space="preserve">i.e. "Match" or "Other Funding" </t>
    </r>
  </si>
  <si>
    <r>
      <t xml:space="preserve">5). Supplies </t>
    </r>
    <r>
      <rPr>
        <i/>
        <sz val="10"/>
        <rFont val="Times New Roman"/>
        <family val="1"/>
      </rPr>
      <t>(2 CFR 200.94)</t>
    </r>
    <r>
      <rPr>
        <sz val="10"/>
        <color theme="1"/>
        <rFont val="Times New Roman"/>
        <family val="1"/>
      </rPr>
      <t>--List items by type (office supplies, postage, training materials, copying paper, and other expendable items such as books, hand held tape recorders) and show the basis for computation.  Generally, supplies include any materials that are expendable or consumed during the course of the project.</t>
    </r>
  </si>
  <si>
    <t>Quantity/ Duration</t>
  </si>
  <si>
    <t xml:space="preserve">Cost </t>
  </si>
  <si>
    <t>Supplies Cost</t>
  </si>
  <si>
    <t>Total Supplies</t>
  </si>
  <si>
    <t xml:space="preserve">Supplies Narrative (State): </t>
  </si>
  <si>
    <r>
      <t xml:space="preserve">Supplies Narrative (Non-State) </t>
    </r>
    <r>
      <rPr>
        <i/>
        <sz val="10"/>
        <color theme="1"/>
        <rFont val="Times New Roman"/>
        <family val="1"/>
      </rPr>
      <t xml:space="preserve">i.e. "Match" or "Other Funding" </t>
    </r>
  </si>
  <si>
    <r>
      <rPr>
        <b/>
        <sz val="10"/>
        <rFont val="Times New Roman"/>
        <family val="1"/>
      </rPr>
      <t xml:space="preserve">6). </t>
    </r>
    <r>
      <rPr>
        <b/>
        <u/>
        <sz val="10"/>
        <rFont val="Times New Roman"/>
        <family val="1"/>
      </rPr>
      <t>Contractual Services</t>
    </r>
    <r>
      <rPr>
        <b/>
        <sz val="10"/>
        <rFont val="Times New Roman"/>
        <family val="1"/>
      </rPr>
      <t xml:space="preserve"> </t>
    </r>
    <r>
      <rPr>
        <i/>
        <sz val="10"/>
        <rFont val="Times New Roman"/>
        <family val="1"/>
      </rPr>
      <t xml:space="preserve">(2 CFR 200.318) </t>
    </r>
    <r>
      <rPr>
        <b/>
        <sz val="10"/>
        <rFont val="Times New Roman"/>
        <family val="1"/>
      </rPr>
      <t>&amp;</t>
    </r>
    <r>
      <rPr>
        <b/>
        <u/>
        <sz val="10"/>
        <rFont val="Times New Roman"/>
        <family val="1"/>
      </rPr>
      <t xml:space="preserve"> Subawards</t>
    </r>
    <r>
      <rPr>
        <i/>
        <sz val="10"/>
        <rFont val="Times New Roman"/>
        <family val="1"/>
      </rPr>
      <t xml:space="preserve"> (200.92)</t>
    </r>
    <r>
      <rPr>
        <b/>
        <sz val="10"/>
        <rFont val="Times New Roman"/>
        <family val="1"/>
      </rPr>
      <t xml:space="preserve"> --</t>
    </r>
    <r>
      <rPr>
        <sz val="10"/>
        <rFont val="Times New Roman"/>
        <family val="1"/>
      </rPr>
      <t xml:space="preserve"> Provide a description of the product or service to be procured by contract and an estimate of the cost. Applicants are encouraged to promote free and open competition in awarding contracts. A separate justification must be provided for sole contracts in excess of $150,000 </t>
    </r>
    <r>
      <rPr>
        <i/>
        <sz val="10"/>
        <rFont val="Times New Roman"/>
        <family val="1"/>
      </rPr>
      <t>(See 2 CFR 200.88)</t>
    </r>
    <r>
      <rPr>
        <sz val="10"/>
        <rFont val="Times New Roman"/>
        <family val="1"/>
      </rPr>
      <t xml:space="preserve">.  NOTE : this budget category may include </t>
    </r>
    <r>
      <rPr>
        <b/>
        <u/>
        <sz val="10"/>
        <rFont val="Times New Roman"/>
        <family val="1"/>
      </rPr>
      <t>subawards</t>
    </r>
    <r>
      <rPr>
        <sz val="10"/>
        <rFont val="Times New Roman"/>
        <family val="1"/>
      </rPr>
      <t xml:space="preserve">. Provide separate budgets for each subaward or contract, regardless of the dollar value and indicate the basis for the cost estimates in the narrative. Describe products or services to be obtained and indicate the applicability or necessity of each to the project. </t>
    </r>
  </si>
  <si>
    <t xml:space="preserve">Please also note the differences between subaward, contract, and contractor (vendor):  </t>
  </si>
  <si>
    <t>1) Subaward (200.92) means an award provided by a pass-through entity to a subrecipient for the subrecipient to carry out part of a Federal/State award, including a portion of the scope of work or objectives. It does not include payments to a contractor or payments to an individual that is a beneficiary of a Federal/State program.
2) Contract (200.22)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3) "Vendor" or "Contractor" is generally a dealer, distributor or other seller that provides supplies, expendable materials, or data processing services in support of the project activities.</t>
  </si>
  <si>
    <t>Contractual Services Cost</t>
  </si>
  <si>
    <t>Total Contractual Services</t>
  </si>
  <si>
    <t xml:space="preserve">Contractual Services Narrative (State): </t>
  </si>
  <si>
    <r>
      <t xml:space="preserve">Contractual Services Narrative (Non-State) </t>
    </r>
    <r>
      <rPr>
        <i/>
        <sz val="10"/>
        <color theme="1"/>
        <rFont val="Times New Roman"/>
        <family val="1"/>
      </rPr>
      <t xml:space="preserve">i.e. "Match" or "Other Funding" </t>
    </r>
  </si>
  <si>
    <r>
      <rPr>
        <b/>
        <sz val="10"/>
        <rFont val="Times New Roman"/>
        <family val="1"/>
      </rPr>
      <t xml:space="preserve">7). </t>
    </r>
    <r>
      <rPr>
        <b/>
        <u/>
        <sz val="10"/>
        <rFont val="Times New Roman"/>
        <family val="1"/>
      </rPr>
      <t>Consultant Services and Expenses</t>
    </r>
    <r>
      <rPr>
        <b/>
        <sz val="10"/>
        <rFont val="Times New Roman"/>
        <family val="1"/>
      </rPr>
      <t xml:space="preserve"> </t>
    </r>
    <r>
      <rPr>
        <i/>
        <sz val="10"/>
        <rFont val="Times New Roman"/>
        <family val="1"/>
      </rPr>
      <t>(2 CFR 200.459)</t>
    </r>
    <r>
      <rPr>
        <b/>
        <sz val="10"/>
        <rFont val="Times New Roman"/>
        <family val="1"/>
      </rPr>
      <t>--</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</si>
  <si>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t xml:space="preserve">Consultant Services (Fees) </t>
  </si>
  <si>
    <t>Services Provided</t>
  </si>
  <si>
    <t>Fee</t>
  </si>
  <si>
    <t>Basis</t>
  </si>
  <si>
    <t>Consultant Services (Fee) Cost</t>
  </si>
  <si>
    <t>Total Consultant Services (Fees)</t>
  </si>
  <si>
    <t xml:space="preserve">Consultant Services Narrative (State): </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</si>
  <si>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t>
    </r>
  </si>
  <si>
    <r>
      <t xml:space="preserve">Consultant Services Narrative (Non-State) </t>
    </r>
    <r>
      <rPr>
        <i/>
        <sz val="10"/>
        <color theme="1"/>
        <rFont val="Times New Roman"/>
        <family val="1"/>
      </rPr>
      <t xml:space="preserve">i.e. "Match" or "Other Funding" </t>
    </r>
  </si>
  <si>
    <t>Consultant Expenses - Item</t>
  </si>
  <si>
    <t>Consultant Expenses Total Cost</t>
  </si>
  <si>
    <t>If you need additional rows, there are rows you may unhide</t>
  </si>
  <si>
    <t>Total Consultant Expenses</t>
  </si>
  <si>
    <t xml:space="preserve">Consultant Expenses Narrative (State): </t>
  </si>
  <si>
    <r>
      <t xml:space="preserve">Consultant Expenses Narrative (Non-State) </t>
    </r>
    <r>
      <rPr>
        <i/>
        <sz val="10"/>
        <color theme="1"/>
        <rFont val="Times New Roman"/>
        <family val="1"/>
      </rPr>
      <t xml:space="preserve">i.e. "Match" or "Other Funding" </t>
    </r>
  </si>
  <si>
    <r>
      <rPr>
        <b/>
        <sz val="10"/>
        <rFont val="Times New Roman"/>
        <family val="1"/>
      </rPr>
      <t xml:space="preserve">8).  </t>
    </r>
    <r>
      <rPr>
        <b/>
        <u/>
        <sz val="10"/>
        <rFont val="Times New Roman"/>
        <family val="1"/>
      </rPr>
      <t>Construction</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</si>
  <si>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t xml:space="preserve">Purpose </t>
  </si>
  <si>
    <t xml:space="preserve">Description of Work </t>
  </si>
  <si>
    <t>Construction Cost</t>
  </si>
  <si>
    <t>Consult with Program Office before budgeting Construction costs.</t>
  </si>
  <si>
    <t>Total Construction</t>
  </si>
  <si>
    <t xml:space="preserve">Construction Narrative (State): </t>
  </si>
  <si>
    <r>
      <t xml:space="preserve">Construction Narrative (Non-State) </t>
    </r>
    <r>
      <rPr>
        <i/>
        <sz val="10"/>
        <color theme="1"/>
        <rFont val="Times New Roman"/>
        <family val="1"/>
      </rPr>
      <t xml:space="preserve">i.e. "Match" or "Other Funding" </t>
    </r>
  </si>
  <si>
    <r>
      <rPr>
        <b/>
        <sz val="10"/>
        <color theme="1"/>
        <rFont val="Times New Roman"/>
        <family val="1"/>
      </rPr>
      <t xml:space="preserve">9). </t>
    </r>
    <r>
      <rPr>
        <b/>
        <u/>
        <sz val="10"/>
        <color theme="1"/>
        <rFont val="Times New Roman"/>
        <family val="1"/>
      </rPr>
      <t>Occupancy -Rent and Utilities</t>
    </r>
    <r>
      <rPr>
        <b/>
        <sz val="10"/>
        <color theme="1"/>
        <rFont val="Times New Roman"/>
        <family val="1"/>
      </rPr>
      <t xml:space="preserve"> </t>
    </r>
    <r>
      <rPr>
        <i/>
        <sz val="10"/>
        <color theme="1"/>
        <rFont val="Times New Roman"/>
        <family val="1"/>
      </rPr>
      <t>(2 CFR 200.465)</t>
    </r>
    <r>
      <rPr>
        <b/>
        <sz val="10"/>
        <color theme="1"/>
        <rFont val="Times New Roman"/>
        <family val="1"/>
      </rPr>
      <t>--</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allocated to program. </t>
    </r>
  </si>
  <si>
    <t xml:space="preserve">Description </t>
  </si>
  <si>
    <t>Occupancy Cost</t>
  </si>
  <si>
    <t xml:space="preserve">Total Occupancy </t>
  </si>
  <si>
    <t xml:space="preserve">Occupancy Narrative (State): </t>
  </si>
  <si>
    <r>
      <t xml:space="preserve">Occupancy Narrative (Non-State) </t>
    </r>
    <r>
      <rPr>
        <i/>
        <sz val="10"/>
        <color theme="1"/>
        <rFont val="Times New Roman"/>
        <family val="1"/>
      </rPr>
      <t xml:space="preserve">i.e. "Match" or "Other Funding" </t>
    </r>
  </si>
  <si>
    <r>
      <rPr>
        <b/>
        <sz val="10"/>
        <rFont val="Times New Roman"/>
        <family val="1"/>
      </rPr>
      <t xml:space="preserve">10). </t>
    </r>
    <r>
      <rPr>
        <b/>
        <u/>
        <sz val="10"/>
        <rFont val="Times New Roman"/>
        <family val="1"/>
      </rPr>
      <t>Research &amp; Development (R&amp;D)</t>
    </r>
    <r>
      <rPr>
        <sz val="10"/>
        <rFont val="Times New Roman"/>
        <family val="1"/>
      </rPr>
      <t xml:space="preserve">  </t>
    </r>
    <r>
      <rPr>
        <i/>
        <sz val="10"/>
        <rFont val="Times New Roman"/>
        <family val="1"/>
      </rPr>
      <t>(2 CFR 200.87)--</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research and development project and an estimate of the costs. NOTE: Consult with the program office before budgeting funds in this category.</t>
    </r>
  </si>
  <si>
    <t>Research &amp; Development Cost</t>
  </si>
  <si>
    <t xml:space="preserve">Total R &amp; D </t>
  </si>
  <si>
    <t xml:space="preserve">R &amp; D Narrative (State): </t>
  </si>
  <si>
    <r>
      <t xml:space="preserve">R &amp; D Narrative (Non-State) </t>
    </r>
    <r>
      <rPr>
        <i/>
        <sz val="10"/>
        <color theme="1"/>
        <rFont val="Times New Roman"/>
        <family val="1"/>
      </rPr>
      <t xml:space="preserve">i.e. "Match" or "Other Funding" </t>
    </r>
  </si>
  <si>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telecommunications, all other indirect or administrative telecommunication costs should be listed in the indirect expense section of the Budget worksheet and narrative. </t>
    </r>
  </si>
  <si>
    <t>Telecommunications Cost</t>
  </si>
  <si>
    <t xml:space="preserve">Total Telecommunications </t>
  </si>
  <si>
    <t xml:space="preserve">Telecommunications Narrative (State): </t>
  </si>
  <si>
    <r>
      <t xml:space="preserve">Telecommunications Narrative (Non-State) </t>
    </r>
    <r>
      <rPr>
        <i/>
        <sz val="10"/>
        <color theme="1"/>
        <rFont val="Times New Roman"/>
        <family val="1"/>
      </rPr>
      <t xml:space="preserve">i.e. "Match" or "Other Funding" </t>
    </r>
  </si>
  <si>
    <r>
      <rPr>
        <b/>
        <sz val="10"/>
        <color theme="1"/>
        <rFont val="Times New Roman"/>
        <family val="1"/>
      </rPr>
      <t xml:space="preserve">12). </t>
    </r>
    <r>
      <rPr>
        <b/>
        <u/>
        <sz val="10"/>
        <color theme="1"/>
        <rFont val="Times New Roman"/>
        <family val="1"/>
      </rPr>
      <t>Training and Education</t>
    </r>
    <r>
      <rPr>
        <sz val="10"/>
        <color theme="1"/>
        <rFont val="Times New Roman"/>
        <family val="1"/>
      </rPr>
      <t xml:space="preserve"> </t>
    </r>
    <r>
      <rPr>
        <i/>
        <sz val="10"/>
        <color theme="1"/>
        <rFont val="Times New Roman"/>
        <family val="1"/>
      </rPr>
      <t>(2 CFR 200.472)</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</si>
  <si>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t>Training &amp; Education Cost</t>
  </si>
  <si>
    <t xml:space="preserve">Total Training &amp; Education </t>
  </si>
  <si>
    <t xml:space="preserve">Training &amp; Education Narrative (State): </t>
  </si>
  <si>
    <r>
      <t xml:space="preserve">Training &amp; Education Narrative (Non-State) </t>
    </r>
    <r>
      <rPr>
        <i/>
        <sz val="10"/>
        <color theme="1"/>
        <rFont val="Times New Roman"/>
        <family val="1"/>
      </rPr>
      <t xml:space="preserve">i.e. "Match" or "Other Funding" </t>
    </r>
  </si>
  <si>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xml:space="preserve">- </t>
    </r>
    <r>
      <rPr>
        <i/>
        <sz val="10"/>
        <color theme="1"/>
        <rFont val="Times New Roman"/>
        <family val="1"/>
      </rPr>
      <t>(2 CFR 200.413 (c)</t>
    </r>
    <r>
      <rPr>
        <sz val="10"/>
        <color theme="1"/>
        <rFont val="Times New Roman"/>
        <family val="1"/>
      </rPr>
      <t xml:space="preserve">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</si>
  <si>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t xml:space="preserve">Position </t>
  </si>
  <si>
    <t>Direct Administrative Cost</t>
  </si>
  <si>
    <t>Total Direct Administrative Costs</t>
  </si>
  <si>
    <t xml:space="preserve">Direct Administrative Narrative (State): </t>
  </si>
  <si>
    <r>
      <t xml:space="preserve">Direct Administrative Narrative (Non-State) </t>
    </r>
    <r>
      <rPr>
        <i/>
        <sz val="10"/>
        <color theme="1"/>
        <rFont val="Times New Roman"/>
        <family val="1"/>
      </rPr>
      <t xml:space="preserve">i.e. "Match" or "Other Funding" </t>
    </r>
  </si>
  <si>
    <r>
      <rPr>
        <b/>
        <sz val="10"/>
        <color theme="1"/>
        <rFont val="Times New Roman"/>
        <family val="1"/>
      </rPr>
      <t>14)</t>
    </r>
    <r>
      <rPr>
        <sz val="10"/>
        <color theme="1"/>
        <rFont val="Times New Roman"/>
        <family val="1"/>
      </rPr>
      <t xml:space="preserve">. </t>
    </r>
    <r>
      <rPr>
        <b/>
        <u/>
        <sz val="10"/>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(e.g.. Printing, Memberships &amp; subscriptions, recruiting costs, etc.)  </t>
    </r>
  </si>
  <si>
    <t>Other or Miscellaneous Cost</t>
  </si>
  <si>
    <t xml:space="preserve">Total Other Costs </t>
  </si>
  <si>
    <t xml:space="preserve">Other Costs Narrative (State): </t>
  </si>
  <si>
    <r>
      <t xml:space="preserve">Other Cost Narrative (Non-State) </t>
    </r>
    <r>
      <rPr>
        <i/>
        <sz val="10"/>
        <color theme="1"/>
        <rFont val="Times New Roman"/>
        <family val="1"/>
      </rPr>
      <t xml:space="preserve">i.e. "Match" or "Other Funding" </t>
    </r>
  </si>
  <si>
    <t>15A.</t>
  </si>
  <si>
    <t>GRANT EXCLUSIVE LINE ITEM</t>
  </si>
  <si>
    <t xml:space="preserve">Costs directly related to the service or activity of the program that is an integral line item for budgetary purposes. To use this budgetary line item, an applicant must have Program approval.  (Please cite reference per statute for unique costs directly related to the service or activity of the program). </t>
  </si>
  <si>
    <t>Total Cost</t>
  </si>
  <si>
    <t>month</t>
  </si>
  <si>
    <t>Description1</t>
  </si>
  <si>
    <t>Description2</t>
  </si>
  <si>
    <t>description</t>
  </si>
  <si>
    <t>apfosedipfoawei[opfd</t>
  </si>
  <si>
    <t>4903qt78908erug98wge</t>
  </si>
  <si>
    <t>15B.</t>
  </si>
  <si>
    <t>15C.</t>
  </si>
  <si>
    <t>15D.</t>
  </si>
  <si>
    <t>15E.</t>
  </si>
  <si>
    <t>15F.</t>
  </si>
  <si>
    <t>15G.</t>
  </si>
  <si>
    <t>15H.</t>
  </si>
  <si>
    <t>15I.</t>
  </si>
  <si>
    <t>15J.</t>
  </si>
  <si>
    <t>15K.</t>
  </si>
  <si>
    <r>
      <rPr>
        <b/>
        <sz val="10"/>
        <rFont val="Times New Roman"/>
        <family val="1"/>
      </rPr>
      <t xml:space="preserve">17). </t>
    </r>
    <r>
      <rPr>
        <b/>
        <u/>
        <sz val="10"/>
        <rFont val="Times New Roman"/>
        <family val="1"/>
      </rPr>
      <t>Indirect Cost</t>
    </r>
    <r>
      <rPr>
        <b/>
        <sz val="10"/>
        <rFont val="Times New Roman"/>
        <family val="1"/>
      </rPr>
      <t xml:space="preserve"> </t>
    </r>
    <r>
      <rPr>
        <i/>
        <sz val="10"/>
        <rFont val="Times New Roman"/>
        <family val="1"/>
      </rPr>
      <t>(2 CFR 200.414)</t>
    </r>
    <r>
      <rPr>
        <b/>
        <sz val="10"/>
        <rFont val="Times New Roman"/>
        <family val="1"/>
      </rPr>
      <t xml:space="preserve"> </t>
    </r>
    <r>
      <rPr>
        <sz val="10"/>
        <rFont val="Times New Roman"/>
        <family val="1"/>
      </rPr>
      <t xml:space="preserve">--Provide the most recent indirect cost rate agreement information with the itemized budget. The applicable indirect cost rate(s) negotiated by the organization with the cognizant negotiating agency must be used in computing indirect costs (F&amp;A) for a program budget. The amount for indirect costs should be calculated by applying the current negotiated indirect cost rate(s) to the approved base(s). After the amount of indirect costs is determined for the program, a breakdown of the indirect costs should be provided in the budget worksheet and narrative below.   </t>
    </r>
  </si>
  <si>
    <t xml:space="preserve">Base </t>
  </si>
  <si>
    <t xml:space="preserve">Rate </t>
  </si>
  <si>
    <t>Indirect Cost</t>
  </si>
  <si>
    <t>If you need to insert rows, insert them between existing rows that total up to the formula in column D</t>
  </si>
  <si>
    <t xml:space="preserve">Total Indirect Costs </t>
  </si>
  <si>
    <t xml:space="preserve">Indirect Cost Narrative (State): </t>
  </si>
  <si>
    <r>
      <t xml:space="preserve">Indirect Cost Narrative (Non-State) </t>
    </r>
    <r>
      <rPr>
        <i/>
        <sz val="10"/>
        <color theme="1"/>
        <rFont val="Times New Roman"/>
        <family val="1"/>
      </rPr>
      <t xml:space="preserve">i.e. "Match" or "Other Funding" </t>
    </r>
  </si>
  <si>
    <t>Modified Total Direct Cost (MTDC)</t>
  </si>
  <si>
    <t>Name of Entity</t>
  </si>
  <si>
    <r>
      <rPr>
        <b/>
        <sz val="16"/>
        <color theme="3"/>
        <rFont val="Aharoni"/>
        <charset val="177"/>
      </rPr>
      <t>15%</t>
    </r>
    <r>
      <rPr>
        <b/>
        <sz val="13"/>
        <color theme="3"/>
        <rFont val="Aharoni"/>
        <charset val="177"/>
      </rPr>
      <t xml:space="preserve"> de minimis Calculator</t>
    </r>
  </si>
  <si>
    <t>Fringe Benefits</t>
  </si>
  <si>
    <t>Travel</t>
  </si>
  <si>
    <t>Materials &amp; Supplies</t>
  </si>
  <si>
    <t>Total Direct Costs</t>
  </si>
  <si>
    <t>Less (Subcontract over $50,000)*</t>
  </si>
  <si>
    <t>15% de minimis rate of MTDC</t>
  </si>
  <si>
    <t>* See "Subaward Listing" tab for details.</t>
  </si>
  <si>
    <t xml:space="preserve">Subaward Listing </t>
  </si>
  <si>
    <t xml:space="preserve">How much $ has been allowed in past award years? (Max: $50K) </t>
  </si>
  <si>
    <t>Multi-Year Awards:</t>
  </si>
  <si>
    <t>Subawardee Name</t>
  </si>
  <si>
    <t>Total Amount of Subaward</t>
  </si>
  <si>
    <t>of ___ years.</t>
  </si>
  <si>
    <t>Allowable as Direct Costs under MTDC</t>
  </si>
  <si>
    <t>Amount to Exclude</t>
  </si>
  <si>
    <t>*only the first $25,000 of each subaward is allowable, regardless of the period covered by each subaward.</t>
  </si>
  <si>
    <t>§ 200.68 Modified Total Direct Cost (MTDC)</t>
  </si>
  <si>
    <t xml:space="preserve">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</si>
  <si>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t>https://www.ecfr.gov/current/title-2/part-200#p-200.1(Modified%20Total%20Direct%20Cost%20(MTDC))</t>
  </si>
  <si>
    <t>You should not need to write anything on this page</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</si>
  <si>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 funds that will support the project.</t>
    </r>
  </si>
  <si>
    <t>Budget Category</t>
  </si>
  <si>
    <t xml:space="preserve">State </t>
  </si>
  <si>
    <t xml:space="preserve">NON-State </t>
  </si>
  <si>
    <t xml:space="preserve">Total </t>
  </si>
  <si>
    <t>1. Personnel</t>
  </si>
  <si>
    <t>6. Contractual Services</t>
  </si>
  <si>
    <t>10. Research &amp; Development (R&amp;D)</t>
  </si>
  <si>
    <t xml:space="preserve">12. Training &amp; Education </t>
  </si>
  <si>
    <t xml:space="preserve">13. Direct Administrative Costs </t>
  </si>
  <si>
    <t xml:space="preserve">14. Other or Misc. Costs </t>
  </si>
  <si>
    <t>17. Indirect Costs</t>
  </si>
  <si>
    <t xml:space="preserve">     State Request</t>
  </si>
  <si>
    <t xml:space="preserve">      Non-State Amount</t>
  </si>
  <si>
    <t xml:space="preserve">     TOTAL PROJECT COSTS</t>
  </si>
  <si>
    <t>Agency Approval</t>
  </si>
  <si>
    <t xml:space="preserve">    STATE OF ILLINOIS                                          UNIFORM GRANT BUDGET TEMPLATE</t>
  </si>
  <si>
    <t>AGENCY: Commerce &amp; Economic Opportunity</t>
  </si>
  <si>
    <t>Grantees should not need to type anything on this sheet</t>
  </si>
  <si>
    <t>Grant Number</t>
  </si>
  <si>
    <t>Final Budget Amount Approved</t>
  </si>
  <si>
    <t xml:space="preserve">Program Approval Signature </t>
  </si>
  <si>
    <t>Date</t>
  </si>
  <si>
    <t xml:space="preserve">Fiscal &amp; Administrative Approval Signature </t>
  </si>
  <si>
    <t xml:space="preserve">Budget Revision Approved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</si>
</sst>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s>
  <fonts count="79"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8"/>
      <color theme="1"/>
      <name val="Times New Roman"/>
      <family val="1"/>
    </font>
    <font>
      <sz val="9"/>
      <color theme="1"/>
      <name val="Times New Roman"/>
      <family val="1"/>
    </font>
    <font>
      <sz val="10"/>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sz val="10"/>
      <color theme="1"/>
      <name val="Calibri"/>
      <family val="2"/>
      <scheme val="minor"/>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u/>
      <sz val="10"/>
      <color theme="1"/>
      <name val="Times New Roman"/>
      <family val="1"/>
    </font>
    <font>
      <b/>
      <sz val="11"/>
      <color theme="1"/>
      <name val="Calibri"/>
      <family val="2"/>
      <scheme val="minor"/>
    </font>
    <font>
      <b/>
      <u/>
      <sz val="10"/>
      <name val="Times New Roman"/>
      <family val="1"/>
    </font>
    <font>
      <b/>
      <i/>
      <u/>
      <sz val="10"/>
      <name val="Times New Roman"/>
      <family val="1"/>
    </font>
    <font>
      <i/>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b/>
      <u/>
      <sz val="16"/>
      <color theme="1"/>
      <name val="Times New Roman"/>
      <family val="1"/>
    </font>
    <font>
      <u/>
      <sz val="16"/>
      <color theme="1"/>
      <name val="Times New Roman"/>
      <family val="1"/>
    </font>
    <font>
      <b/>
      <i/>
      <sz val="11"/>
      <color theme="1"/>
      <name val="Calibri"/>
      <family val="2"/>
      <scheme val="minor"/>
    </font>
    <font>
      <sz val="11"/>
      <color theme="0"/>
      <name val="Times New Roman"/>
      <family val="1"/>
    </font>
    <font>
      <sz val="11"/>
      <color rgb="FF9C6500"/>
      <name val="Calibri"/>
      <family val="2"/>
      <scheme val="minor"/>
    </font>
    <font>
      <sz val="9"/>
      <name val="Times New Roman"/>
      <family val="1"/>
    </font>
    <font>
      <sz val="11"/>
      <color rgb="FF006100"/>
      <name val="Calibri"/>
      <family val="2"/>
      <scheme val="minor"/>
    </font>
    <font>
      <sz val="11"/>
      <name val="Calibri"/>
      <family val="2"/>
      <scheme val="minor"/>
    </font>
    <font>
      <b/>
      <sz val="11"/>
      <color rgb="FFFF0000"/>
      <name val="Times New Roman"/>
      <family val="1"/>
    </font>
    <font>
      <i/>
      <u/>
      <sz val="10"/>
      <name val="Times New Roman"/>
      <family val="1"/>
    </font>
    <font>
      <sz val="10"/>
      <color rgb="FF720000"/>
      <name val="Times New Roman"/>
      <family val="1"/>
    </font>
    <font>
      <sz val="8"/>
      <name val="Calibri"/>
      <family val="2"/>
      <scheme val="minor"/>
    </font>
    <font>
      <b/>
      <sz val="13"/>
      <color theme="3"/>
      <name val="Calibri"/>
      <family val="2"/>
      <scheme val="minor"/>
    </font>
    <font>
      <b/>
      <sz val="18"/>
      <color theme="3"/>
      <name val="Cambria"/>
      <family val="2"/>
      <scheme val="major"/>
    </font>
    <font>
      <b/>
      <sz val="18"/>
      <color theme="3"/>
      <name val="Aharoni"/>
      <charset val="177"/>
    </font>
    <font>
      <sz val="11"/>
      <color theme="1"/>
      <name val="Aharoni"/>
      <charset val="177"/>
    </font>
    <font>
      <sz val="11"/>
      <color theme="1"/>
      <name val="Cambria"/>
      <family val="1"/>
      <scheme val="major"/>
    </font>
    <font>
      <b/>
      <sz val="14"/>
      <color theme="3"/>
      <name val="Aharoni"/>
      <charset val="177"/>
    </font>
    <font>
      <b/>
      <sz val="13"/>
      <color theme="3"/>
      <name val="Aharoni"/>
      <charset val="177"/>
    </font>
    <font>
      <b/>
      <sz val="16"/>
      <color theme="3"/>
      <name val="Aharoni"/>
      <charset val="177"/>
    </font>
    <font>
      <b/>
      <sz val="11"/>
      <color theme="1"/>
      <name val="Aharoni"/>
      <charset val="177"/>
    </font>
    <font>
      <b/>
      <sz val="13"/>
      <color theme="1"/>
      <name val="Calibri"/>
      <family val="2"/>
      <scheme val="minor"/>
    </font>
    <font>
      <b/>
      <sz val="11"/>
      <color theme="1"/>
      <name val="Cambria"/>
      <family val="1"/>
      <scheme val="major"/>
    </font>
    <font>
      <b/>
      <sz val="12"/>
      <color theme="1"/>
      <name val="Cambria"/>
      <family val="1"/>
      <scheme val="major"/>
    </font>
    <font>
      <b/>
      <sz val="12"/>
      <color theme="1"/>
      <name val="Calibri"/>
      <family val="2"/>
      <scheme val="minor"/>
    </font>
    <font>
      <i/>
      <sz val="10"/>
      <color theme="1" tint="4.9989318521683403E-2"/>
      <name val="Cambria"/>
      <family val="1"/>
      <scheme val="major"/>
    </font>
    <font>
      <sz val="11"/>
      <color theme="0" tint="-0.34998626667073579"/>
      <name val="Calibri"/>
      <family val="2"/>
      <scheme val="minor"/>
    </font>
    <font>
      <i/>
      <sz val="11"/>
      <color theme="4" tint="-0.249977111117893"/>
      <name val="Calibri"/>
      <family val="2"/>
      <scheme val="minor"/>
    </font>
    <font>
      <i/>
      <sz val="11"/>
      <color theme="1" tint="0.14999847407452621"/>
      <name val="Calibri"/>
      <family val="2"/>
      <scheme val="minor"/>
    </font>
    <font>
      <sz val="11"/>
      <color theme="0" tint="-0.499984740745262"/>
      <name val="Calibri"/>
      <family val="2"/>
      <scheme val="minor"/>
    </font>
    <font>
      <b/>
      <sz val="11"/>
      <color rgb="FFFF0000"/>
      <name val="Calibri"/>
      <family val="2"/>
      <scheme val="minor"/>
    </font>
    <font>
      <u/>
      <sz val="11"/>
      <color theme="10"/>
      <name val="Calibri"/>
      <family val="2"/>
      <scheme val="minor"/>
    </font>
    <font>
      <u/>
      <sz val="11"/>
      <color theme="10"/>
      <name val="Cambria"/>
      <family val="1"/>
      <scheme val="major"/>
    </font>
    <font>
      <i/>
      <sz val="11"/>
      <color rgb="FFFF0000"/>
      <name val="Times New Roman"/>
      <family val="1"/>
    </font>
    <font>
      <sz val="8"/>
      <color rgb="FF000000"/>
      <name val="Segoe UI"/>
      <family val="2"/>
    </font>
  </fonts>
  <fills count="15">
    <fill>
      <patternFill patternType="none"/>
    </fill>
    <fill>
      <patternFill patternType="gray125"/>
    </fill>
    <fill>
      <patternFill patternType="solid">
        <fgColor indexed="65"/>
        <bgColor indexed="64"/>
      </patternFill>
    </fill>
    <fill>
      <patternFill patternType="solid">
        <fgColor theme="5" tint="0.79998168889431442"/>
        <bgColor indexed="65"/>
      </patternFill>
    </fill>
    <fill>
      <patternFill patternType="solid">
        <fgColor theme="4"/>
      </patternFill>
    </fill>
    <fill>
      <patternFill patternType="solid">
        <fgColor theme="4" tint="0.39994506668294322"/>
        <bgColor indexed="64"/>
      </patternFill>
    </fill>
    <fill>
      <patternFill patternType="solid">
        <fgColor rgb="FFFFEB9C"/>
      </patternFill>
    </fill>
    <fill>
      <patternFill patternType="solid">
        <fgColor rgb="FFDFEAFD"/>
        <bgColor indexed="64"/>
      </patternFill>
    </fill>
    <fill>
      <patternFill patternType="solid">
        <fgColor rgb="FFC6EFCE"/>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50"/>
        <bgColor indexed="64"/>
      </patternFill>
    </fill>
  </fills>
  <borders count="56">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thick">
        <color theme="4"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ck">
        <color theme="4" tint="0.499984740745262"/>
      </bottom>
      <diagonal/>
    </border>
    <border>
      <left/>
      <right style="medium">
        <color indexed="64"/>
      </right>
      <top/>
      <bottom style="thick">
        <color theme="4"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ck">
        <color theme="4" tint="0.499984740745262"/>
      </bottom>
      <diagonal/>
    </border>
    <border>
      <left/>
      <right/>
      <top style="thin">
        <color indexed="64"/>
      </top>
      <bottom style="thick">
        <color theme="4" tint="0.499984740745262"/>
      </bottom>
      <diagonal/>
    </border>
    <border>
      <left/>
      <right style="thin">
        <color indexed="64"/>
      </right>
      <top style="thin">
        <color indexed="64"/>
      </top>
      <bottom style="thick">
        <color theme="4" tint="0.499984740745262"/>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1">
    <xf numFmtId="0" fontId="0" fillId="0" borderId="0"/>
    <xf numFmtId="44" fontId="1" fillId="0" borderId="0" applyFont="0" applyFill="0" applyBorder="0" applyAlignment="0" applyProtection="0"/>
    <xf numFmtId="0" fontId="1" fillId="3" borderId="0" applyNumberFormat="0" applyBorder="0" applyAlignment="0" applyProtection="0"/>
    <xf numFmtId="0" fontId="18" fillId="4" borderId="0" applyNumberFormat="0" applyBorder="0" applyAlignment="0" applyProtection="0"/>
    <xf numFmtId="9" fontId="1" fillId="0" borderId="0" applyFont="0" applyFill="0" applyBorder="0" applyAlignment="0" applyProtection="0"/>
    <xf numFmtId="0" fontId="48" fillId="6" borderId="0" applyNumberFormat="0" applyBorder="0" applyAlignment="0" applyProtection="0"/>
    <xf numFmtId="0" fontId="50" fillId="8" borderId="0" applyNumberFormat="0" applyBorder="0" applyAlignment="0" applyProtection="0"/>
    <xf numFmtId="0" fontId="56" fillId="0" borderId="36" applyNumberFormat="0" applyFill="0" applyAlignment="0" applyProtection="0"/>
    <xf numFmtId="0" fontId="57"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cellStyleXfs>
  <cellXfs count="570">
    <xf numFmtId="0" fontId="0" fillId="0" borderId="0" xfId="0"/>
    <xf numFmtId="0" fontId="0" fillId="0" borderId="4" xfId="0" applyBorder="1"/>
    <xf numFmtId="0" fontId="10" fillId="0" borderId="0" xfId="0" applyFont="1"/>
    <xf numFmtId="0" fontId="0" fillId="0" borderId="0" xfId="0" applyBorder="1"/>
    <xf numFmtId="0" fontId="7" fillId="0" borderId="0" xfId="0" applyFont="1" applyAlignment="1">
      <alignment vertical="center"/>
    </xf>
    <xf numFmtId="0" fontId="17" fillId="0" borderId="0" xfId="0" applyFont="1"/>
    <xf numFmtId="0" fontId="2" fillId="0" borderId="0" xfId="0" applyFont="1"/>
    <xf numFmtId="0" fontId="2" fillId="0" borderId="14" xfId="0" applyFont="1" applyBorder="1"/>
    <xf numFmtId="0" fontId="2" fillId="0" borderId="0" xfId="0" applyFont="1" applyBorder="1"/>
    <xf numFmtId="0" fontId="2" fillId="0" borderId="17" xfId="0" applyFont="1" applyBorder="1" applyAlignment="1">
      <alignment horizontal="center" vertical="center" wrapText="1"/>
    </xf>
    <xf numFmtId="0" fontId="2" fillId="0" borderId="0" xfId="0" applyFont="1" applyBorder="1" applyAlignment="1">
      <alignment vertical="top" wrapText="1"/>
    </xf>
    <xf numFmtId="0" fontId="21" fillId="0" borderId="0" xfId="0" applyFont="1" applyBorder="1" applyAlignment="1">
      <alignment vertical="top" wrapText="1"/>
    </xf>
    <xf numFmtId="0" fontId="2" fillId="0" borderId="17" xfId="0" applyFont="1" applyBorder="1" applyAlignment="1">
      <alignment horizontal="center"/>
    </xf>
    <xf numFmtId="42" fontId="20" fillId="0" borderId="0" xfId="0" applyNumberFormat="1" applyFont="1" applyBorder="1"/>
    <xf numFmtId="0" fontId="17" fillId="0" borderId="0" xfId="0" applyFont="1" applyBorder="1"/>
    <xf numFmtId="0" fontId="22" fillId="0" borderId="0" xfId="0" applyFont="1" applyBorder="1"/>
    <xf numFmtId="0" fontId="23" fillId="0" borderId="0" xfId="0" applyFont="1" applyBorder="1"/>
    <xf numFmtId="0" fontId="27" fillId="0" borderId="0" xfId="0" applyFont="1" applyBorder="1"/>
    <xf numFmtId="0" fontId="21" fillId="0" borderId="17" xfId="0" applyFont="1" applyBorder="1" applyAlignment="1">
      <alignment horizontal="center" vertical="top" wrapText="1"/>
    </xf>
    <xf numFmtId="0" fontId="0" fillId="0" borderId="0" xfId="0" applyBorder="1" applyAlignment="1">
      <alignment horizontal="right"/>
    </xf>
    <xf numFmtId="0" fontId="23" fillId="0" borderId="19" xfId="0" applyFont="1" applyBorder="1"/>
    <xf numFmtId="0" fontId="34" fillId="0" borderId="20" xfId="0" applyFont="1" applyBorder="1" applyAlignment="1">
      <alignment horizontal="center"/>
    </xf>
    <xf numFmtId="0" fontId="15" fillId="0" borderId="20" xfId="0" applyFont="1" applyBorder="1" applyAlignment="1">
      <alignment horizontal="center"/>
    </xf>
    <xf numFmtId="0" fontId="34" fillId="0" borderId="16" xfId="0" applyFont="1" applyBorder="1" applyAlignment="1">
      <alignment horizontal="center"/>
    </xf>
    <xf numFmtId="0" fontId="14" fillId="0" borderId="0" xfId="0" applyFont="1" applyBorder="1" applyAlignment="1">
      <alignment vertical="center" wrapText="1"/>
    </xf>
    <xf numFmtId="0" fontId="6" fillId="0" borderId="0" xfId="0" applyFont="1" applyAlignment="1">
      <alignment vertical="center" wrapText="1"/>
    </xf>
    <xf numFmtId="0" fontId="0" fillId="0" borderId="0" xfId="0" applyAlignment="1">
      <alignment horizontal="left"/>
    </xf>
    <xf numFmtId="0" fontId="6" fillId="0" borderId="0" xfId="0" applyFont="1" applyAlignment="1">
      <alignment horizontal="left" vertical="center"/>
    </xf>
    <xf numFmtId="0" fontId="37" fillId="0" borderId="0" xfId="0" applyFont="1" applyAlignment="1">
      <alignment horizontal="left" vertical="center"/>
    </xf>
    <xf numFmtId="0" fontId="6" fillId="0" borderId="0" xfId="0" applyFont="1" applyBorder="1" applyAlignment="1">
      <alignment horizontal="left" vertical="center" indent="3"/>
    </xf>
    <xf numFmtId="0" fontId="30" fillId="0" borderId="0" xfId="0" applyFont="1" applyBorder="1" applyAlignment="1">
      <alignment horizontal="left"/>
    </xf>
    <xf numFmtId="0" fontId="0" fillId="0" borderId="0" xfId="0" applyFont="1"/>
    <xf numFmtId="0" fontId="40" fillId="0" borderId="0" xfId="0" applyFont="1" applyAlignment="1">
      <alignment horizontal="center" vertical="center"/>
    </xf>
    <xf numFmtId="0" fontId="40" fillId="0" borderId="0" xfId="0" applyFont="1"/>
    <xf numFmtId="0" fontId="14" fillId="0" borderId="0" xfId="0" applyFont="1" applyBorder="1" applyAlignment="1">
      <alignment horizontal="left" vertical="center"/>
    </xf>
    <xf numFmtId="0" fontId="14" fillId="0" borderId="0" xfId="0" applyFont="1" applyBorder="1" applyAlignment="1">
      <alignment horizontal="left" vertical="center" indent="3"/>
    </xf>
    <xf numFmtId="0" fontId="0" fillId="0" borderId="0" xfId="0" applyBorder="1" applyAlignment="1">
      <alignment horizontal="left" vertical="center"/>
    </xf>
    <xf numFmtId="0" fontId="13" fillId="0" borderId="0" xfId="0" applyFont="1" applyBorder="1" applyAlignment="1">
      <alignment horizontal="left" vertical="center"/>
    </xf>
    <xf numFmtId="0" fontId="16" fillId="0" borderId="0" xfId="0" applyFont="1" applyBorder="1" applyAlignment="1">
      <alignment horizontal="left" vertical="center"/>
    </xf>
    <xf numFmtId="0" fontId="37" fillId="0" borderId="0" xfId="0" applyFont="1" applyBorder="1" applyAlignment="1">
      <alignment horizontal="left" vertical="center"/>
    </xf>
    <xf numFmtId="0" fontId="13" fillId="0" borderId="0" xfId="0" applyFont="1" applyBorder="1" applyAlignment="1">
      <alignment horizontal="left" vertical="center" indent="3"/>
    </xf>
    <xf numFmtId="0" fontId="39" fillId="0" borderId="0" xfId="0" applyFont="1" applyBorder="1" applyAlignment="1">
      <alignment horizontal="left" vertical="center"/>
    </xf>
    <xf numFmtId="0" fontId="3" fillId="2" borderId="0" xfId="0" applyFont="1" applyFill="1" applyBorder="1" applyAlignment="1">
      <alignment vertical="center" wrapText="1"/>
    </xf>
    <xf numFmtId="0" fontId="33" fillId="0" borderId="0" xfId="0" applyFont="1"/>
    <xf numFmtId="0" fontId="28" fillId="0" borderId="0" xfId="0" applyFont="1"/>
    <xf numFmtId="0" fontId="14" fillId="0" borderId="0" xfId="0" applyFont="1"/>
    <xf numFmtId="0" fontId="6" fillId="0" borderId="0" xfId="0" applyFont="1" applyBorder="1" applyAlignment="1">
      <alignment horizontal="left" vertical="center"/>
    </xf>
    <xf numFmtId="0" fontId="42" fillId="0" borderId="0" xfId="0" applyFont="1" applyBorder="1" applyAlignment="1">
      <alignment vertical="center" wrapText="1"/>
    </xf>
    <xf numFmtId="0" fontId="15" fillId="0" borderId="0" xfId="0" applyFont="1" applyBorder="1" applyAlignment="1">
      <alignment horizontal="left" vertical="center"/>
    </xf>
    <xf numFmtId="0" fontId="46" fillId="0" borderId="0" xfId="0" applyFont="1" applyBorder="1" applyAlignment="1">
      <alignment horizontal="left"/>
    </xf>
    <xf numFmtId="0" fontId="10" fillId="0" borderId="0" xfId="0" applyFont="1" applyBorder="1"/>
    <xf numFmtId="0" fontId="2" fillId="0" borderId="0" xfId="0" applyFont="1" applyBorder="1" applyAlignment="1">
      <alignment horizontal="left"/>
    </xf>
    <xf numFmtId="0" fontId="23" fillId="0" borderId="0" xfId="0" applyFont="1" applyBorder="1" applyAlignment="1"/>
    <xf numFmtId="6" fontId="2" fillId="0" borderId="0" xfId="0" applyNumberFormat="1" applyFont="1" applyBorder="1" applyAlignment="1">
      <alignment horizontal="left"/>
    </xf>
    <xf numFmtId="164" fontId="2" fillId="0" borderId="0" xfId="0" applyNumberFormat="1" applyFont="1" applyBorder="1" applyAlignment="1">
      <alignment horizontal="left"/>
    </xf>
    <xf numFmtId="3" fontId="2" fillId="0" borderId="0" xfId="0" applyNumberFormat="1" applyFont="1" applyBorder="1" applyAlignment="1">
      <alignment horizontal="left"/>
    </xf>
    <xf numFmtId="0" fontId="0" fillId="0" borderId="0" xfId="0" applyBorder="1" applyAlignment="1">
      <alignment horizontal="left"/>
    </xf>
    <xf numFmtId="0" fontId="10" fillId="0" borderId="17" xfId="0" applyFont="1" applyBorder="1"/>
    <xf numFmtId="44" fontId="33" fillId="0" borderId="17" xfId="0" applyNumberFormat="1" applyFont="1" applyBorder="1"/>
    <xf numFmtId="0" fontId="33" fillId="0" borderId="17" xfId="0" applyNumberFormat="1" applyFont="1" applyBorder="1"/>
    <xf numFmtId="0" fontId="11" fillId="2" borderId="17" xfId="0" applyFont="1" applyFill="1" applyBorder="1" applyAlignment="1">
      <alignment horizontal="center" vertical="center" wrapText="1"/>
    </xf>
    <xf numFmtId="0" fontId="11" fillId="0" borderId="17" xfId="0" applyFont="1" applyBorder="1" applyAlignment="1">
      <alignment horizontal="left" vertical="center"/>
    </xf>
    <xf numFmtId="0" fontId="11" fillId="2" borderId="17" xfId="0" applyFont="1" applyFill="1" applyBorder="1" applyAlignment="1">
      <alignment vertical="center" wrapText="1"/>
    </xf>
    <xf numFmtId="44" fontId="33" fillId="5" borderId="17" xfId="0" applyNumberFormat="1" applyFont="1" applyFill="1" applyBorder="1"/>
    <xf numFmtId="0" fontId="11" fillId="2" borderId="18" xfId="0" applyFont="1" applyFill="1" applyBorder="1" applyAlignment="1">
      <alignment horizontal="center" vertical="center" wrapText="1"/>
    </xf>
    <xf numFmtId="0" fontId="25" fillId="2" borderId="18" xfId="0" applyFont="1" applyFill="1" applyBorder="1" applyAlignment="1">
      <alignment horizontal="center" vertical="center"/>
    </xf>
    <xf numFmtId="0" fontId="11" fillId="0" borderId="18" xfId="0" applyFont="1" applyBorder="1" applyAlignment="1">
      <alignment horizontal="center" vertical="center"/>
    </xf>
    <xf numFmtId="0" fontId="11" fillId="0" borderId="17" xfId="0" applyFont="1" applyFill="1" applyBorder="1" applyAlignment="1">
      <alignment vertical="center"/>
    </xf>
    <xf numFmtId="0" fontId="27" fillId="0" borderId="0" xfId="0" applyFont="1"/>
    <xf numFmtId="44" fontId="20" fillId="0" borderId="0" xfId="1" applyFont="1" applyBorder="1"/>
    <xf numFmtId="44" fontId="20" fillId="0" borderId="0" xfId="1" applyFont="1" applyBorder="1" applyProtection="1"/>
    <xf numFmtId="44" fontId="34" fillId="0" borderId="0" xfId="1" applyFont="1" applyBorder="1" applyAlignment="1">
      <alignment horizontal="left"/>
    </xf>
    <xf numFmtId="44" fontId="15" fillId="0" borderId="0" xfId="1" applyFont="1" applyBorder="1"/>
    <xf numFmtId="44" fontId="15" fillId="0" borderId="20" xfId="1" applyFont="1" applyBorder="1"/>
    <xf numFmtId="44" fontId="15" fillId="0" borderId="16" xfId="1" applyFont="1" applyBorder="1"/>
    <xf numFmtId="44" fontId="17" fillId="0" borderId="0" xfId="1" applyFont="1" applyBorder="1"/>
    <xf numFmtId="0" fontId="11" fillId="0" borderId="17" xfId="0" applyNumberFormat="1" applyFont="1" applyBorder="1" applyAlignment="1" applyProtection="1">
      <alignment horizontal="center" vertical="center"/>
      <protection locked="0"/>
    </xf>
    <xf numFmtId="44" fontId="33" fillId="5" borderId="21" xfId="0" applyNumberFormat="1" applyFont="1" applyFill="1" applyBorder="1" applyProtection="1">
      <protection locked="0"/>
    </xf>
    <xf numFmtId="0" fontId="2" fillId="0" borderId="0" xfId="0" applyFont="1" applyBorder="1" applyProtection="1">
      <protection locked="0"/>
    </xf>
    <xf numFmtId="0" fontId="22" fillId="0" borderId="0" xfId="0" applyFont="1" applyBorder="1" applyAlignment="1" applyProtection="1">
      <alignment horizontal="center"/>
      <protection locked="0"/>
    </xf>
    <xf numFmtId="9" fontId="22" fillId="0" borderId="0" xfId="4" applyFont="1" applyBorder="1" applyAlignment="1" applyProtection="1">
      <alignment horizontal="center"/>
      <protection locked="0"/>
    </xf>
    <xf numFmtId="42" fontId="2" fillId="0" borderId="0" xfId="0" applyNumberFormat="1" applyFont="1" applyBorder="1" applyAlignment="1" applyProtection="1">
      <protection locked="0"/>
    </xf>
    <xf numFmtId="9" fontId="22" fillId="0" borderId="0" xfId="0" applyNumberFormat="1" applyFont="1" applyBorder="1" applyAlignment="1" applyProtection="1">
      <alignment horizontal="center"/>
      <protection locked="0"/>
    </xf>
    <xf numFmtId="42" fontId="2" fillId="0" borderId="0" xfId="0" applyNumberFormat="1" applyFont="1" applyBorder="1" applyProtection="1">
      <protection locked="0"/>
    </xf>
    <xf numFmtId="9" fontId="2" fillId="0" borderId="0" xfId="0" applyNumberFormat="1" applyFont="1" applyBorder="1" applyAlignment="1" applyProtection="1">
      <alignment horizontal="center"/>
      <protection locked="0"/>
    </xf>
    <xf numFmtId="0" fontId="19" fillId="0" borderId="0" xfId="0" applyFont="1" applyBorder="1" applyProtection="1">
      <protection locked="0"/>
    </xf>
    <xf numFmtId="42" fontId="19" fillId="0" borderId="0" xfId="0" applyNumberFormat="1" applyFont="1" applyBorder="1" applyProtection="1">
      <protection locked="0"/>
    </xf>
    <xf numFmtId="0" fontId="19" fillId="0" borderId="0" xfId="0" applyFont="1" applyBorder="1" applyAlignment="1" applyProtection="1">
      <alignment horizontal="center"/>
      <protection locked="0"/>
    </xf>
    <xf numFmtId="44" fontId="20" fillId="0" borderId="0" xfId="1" applyFont="1" applyBorder="1" applyProtection="1">
      <protection locked="0"/>
    </xf>
    <xf numFmtId="0" fontId="0" fillId="0" borderId="0" xfId="0" applyBorder="1" applyProtection="1">
      <protection locked="0"/>
    </xf>
    <xf numFmtId="42" fontId="0" fillId="0" borderId="0" xfId="0" applyNumberFormat="1" applyBorder="1" applyProtection="1">
      <protection locked="0"/>
    </xf>
    <xf numFmtId="0" fontId="0" fillId="0" borderId="0" xfId="0" applyBorder="1" applyAlignment="1" applyProtection="1">
      <alignment horizontal="center"/>
      <protection locked="0"/>
    </xf>
    <xf numFmtId="9" fontId="0" fillId="0" borderId="0" xfId="0" applyNumberFormat="1" applyBorder="1" applyAlignment="1" applyProtection="1">
      <alignment horizontal="center"/>
      <protection locked="0"/>
    </xf>
    <xf numFmtId="44" fontId="0" fillId="0" borderId="0" xfId="1" applyFont="1" applyBorder="1" applyProtection="1">
      <protection locked="0"/>
    </xf>
    <xf numFmtId="0" fontId="28" fillId="0" borderId="9" xfId="0" applyFont="1" applyBorder="1" applyAlignment="1" applyProtection="1">
      <alignment vertical="top"/>
      <protection locked="0"/>
    </xf>
    <xf numFmtId="0" fontId="28" fillId="0" borderId="10" xfId="0" applyFont="1" applyBorder="1" applyAlignment="1" applyProtection="1">
      <alignment vertical="top"/>
      <protection locked="0"/>
    </xf>
    <xf numFmtId="0" fontId="28" fillId="0" borderId="0" xfId="0" applyFont="1" applyBorder="1" applyAlignment="1" applyProtection="1">
      <alignment vertical="top"/>
      <protection locked="0"/>
    </xf>
    <xf numFmtId="0" fontId="3" fillId="0" borderId="9" xfId="0" applyFont="1" applyBorder="1" applyAlignment="1" applyProtection="1">
      <alignment vertical="top"/>
      <protection locked="0"/>
    </xf>
    <xf numFmtId="0" fontId="19" fillId="0" borderId="9" xfId="0" applyFont="1" applyBorder="1" applyAlignment="1" applyProtection="1">
      <alignment vertical="top"/>
      <protection locked="0"/>
    </xf>
    <xf numFmtId="0" fontId="19" fillId="0" borderId="10" xfId="0" applyFont="1" applyBorder="1" applyAlignment="1" applyProtection="1">
      <alignment vertical="top"/>
      <protection locked="0"/>
    </xf>
    <xf numFmtId="0" fontId="2" fillId="0" borderId="0" xfId="0" applyFont="1" applyProtection="1">
      <protection locked="0"/>
    </xf>
    <xf numFmtId="0" fontId="0" fillId="0" borderId="0" xfId="0" applyProtection="1">
      <protection locked="0"/>
    </xf>
    <xf numFmtId="0" fontId="10" fillId="0" borderId="0" xfId="0" applyFont="1" applyBorder="1" applyProtection="1">
      <protection locked="0"/>
    </xf>
    <xf numFmtId="0" fontId="23" fillId="0" borderId="0" xfId="0" applyFont="1" applyAlignment="1" applyProtection="1">
      <protection locked="0"/>
    </xf>
    <xf numFmtId="0" fontId="23" fillId="0" borderId="0" xfId="0" applyFont="1" applyBorder="1" applyProtection="1">
      <protection locked="0"/>
    </xf>
    <xf numFmtId="6" fontId="23" fillId="0" borderId="0" xfId="0" applyNumberFormat="1" applyFont="1" applyAlignment="1" applyProtection="1">
      <alignment horizontal="left"/>
      <protection locked="0"/>
    </xf>
    <xf numFmtId="0" fontId="22" fillId="0" borderId="0" xfId="0" applyFont="1" applyBorder="1" applyProtection="1">
      <protection locked="0"/>
    </xf>
    <xf numFmtId="8" fontId="23" fillId="0" borderId="0" xfId="0" applyNumberFormat="1" applyFont="1" applyBorder="1" applyAlignment="1" applyProtection="1">
      <alignment horizontal="left"/>
      <protection locked="0"/>
    </xf>
    <xf numFmtId="9" fontId="0" fillId="0" borderId="0" xfId="0" applyNumberFormat="1" applyBorder="1" applyProtection="1">
      <protection locked="0"/>
    </xf>
    <xf numFmtId="0" fontId="2" fillId="0" borderId="0" xfId="0" applyFont="1" applyBorder="1" applyAlignment="1" applyProtection="1">
      <alignment horizontal="left"/>
      <protection locked="0"/>
    </xf>
    <xf numFmtId="0" fontId="21" fillId="0" borderId="0" xfId="0" applyFont="1" applyBorder="1" applyAlignment="1" applyProtection="1">
      <alignment vertical="top" wrapText="1"/>
      <protection locked="0"/>
    </xf>
    <xf numFmtId="42" fontId="0" fillId="0" borderId="10" xfId="0" applyNumberFormat="1" applyBorder="1" applyProtection="1">
      <protection locked="0"/>
    </xf>
    <xf numFmtId="0" fontId="0" fillId="0" borderId="10" xfId="0" applyBorder="1" applyProtection="1">
      <protection locked="0"/>
    </xf>
    <xf numFmtId="44" fontId="2" fillId="0" borderId="0" xfId="1" applyFont="1" applyBorder="1" applyProtection="1">
      <protection locked="0"/>
    </xf>
    <xf numFmtId="164" fontId="22" fillId="0" borderId="0" xfId="1" applyNumberFormat="1" applyFont="1" applyBorder="1" applyAlignment="1" applyProtection="1">
      <alignment horizontal="left"/>
      <protection locked="0"/>
    </xf>
    <xf numFmtId="164" fontId="22" fillId="0" borderId="0" xfId="0" applyNumberFormat="1" applyFont="1" applyBorder="1" applyAlignment="1" applyProtection="1">
      <alignment horizontal="left"/>
      <protection locked="0"/>
    </xf>
    <xf numFmtId="44" fontId="0" fillId="0" borderId="0" xfId="0" applyNumberFormat="1" applyBorder="1" applyProtection="1">
      <protection locked="0"/>
    </xf>
    <xf numFmtId="44" fontId="19" fillId="0" borderId="0" xfId="1" applyFont="1" applyBorder="1" applyProtection="1">
      <protection locked="0"/>
    </xf>
    <xf numFmtId="44" fontId="20" fillId="0" borderId="14" xfId="1" applyFont="1" applyBorder="1" applyProtection="1">
      <protection locked="0"/>
    </xf>
    <xf numFmtId="44" fontId="2" fillId="0" borderId="0" xfId="0" applyNumberFormat="1" applyFont="1" applyBorder="1" applyProtection="1">
      <protection locked="0"/>
    </xf>
    <xf numFmtId="44" fontId="28" fillId="0" borderId="0" xfId="1" applyFont="1" applyBorder="1" applyAlignment="1" applyProtection="1">
      <alignment vertical="top"/>
      <protection locked="0"/>
    </xf>
    <xf numFmtId="0" fontId="33" fillId="0" borderId="9" xfId="0" applyFont="1" applyBorder="1" applyAlignment="1" applyProtection="1">
      <alignment vertical="top"/>
      <protection locked="0"/>
    </xf>
    <xf numFmtId="10" fontId="2" fillId="0" borderId="0" xfId="0" applyNumberFormat="1" applyFont="1" applyBorder="1" applyProtection="1">
      <protection locked="0"/>
    </xf>
    <xf numFmtId="0" fontId="10" fillId="0" borderId="6" xfId="0" applyFont="1" applyBorder="1"/>
    <xf numFmtId="0" fontId="19" fillId="0" borderId="0" xfId="0" applyFont="1"/>
    <xf numFmtId="6" fontId="22" fillId="0" borderId="0" xfId="0" applyNumberFormat="1" applyFont="1" applyAlignment="1">
      <alignment horizontal="left"/>
    </xf>
    <xf numFmtId="0" fontId="2" fillId="0" borderId="0" xfId="0" applyFont="1" applyBorder="1" applyAlignment="1" applyProtection="1">
      <protection locked="0"/>
    </xf>
    <xf numFmtId="0" fontId="0" fillId="0" borderId="0" xfId="0" applyFill="1" applyBorder="1"/>
    <xf numFmtId="44" fontId="22" fillId="0" borderId="0" xfId="1" applyFont="1" applyBorder="1" applyProtection="1">
      <protection locked="0"/>
    </xf>
    <xf numFmtId="44" fontId="2" fillId="0" borderId="0" xfId="1" applyFont="1" applyBorder="1" applyAlignment="1" applyProtection="1">
      <protection locked="0"/>
    </xf>
    <xf numFmtId="0" fontId="6" fillId="0" borderId="0" xfId="0" applyFont="1" applyProtection="1"/>
    <xf numFmtId="0" fontId="6" fillId="0" borderId="15" xfId="0" applyFont="1" applyBorder="1" applyProtection="1"/>
    <xf numFmtId="0" fontId="6" fillId="0" borderId="0" xfId="0" applyFont="1" applyBorder="1" applyProtection="1"/>
    <xf numFmtId="0" fontId="2" fillId="0" borderId="0" xfId="0" applyFont="1" applyProtection="1"/>
    <xf numFmtId="0" fontId="6" fillId="0" borderId="8" xfId="0" applyFont="1" applyBorder="1" applyAlignment="1" applyProtection="1">
      <alignment horizontal="center" vertical="center" wrapText="1"/>
    </xf>
    <xf numFmtId="0" fontId="6" fillId="0" borderId="9" xfId="0" applyFont="1" applyBorder="1" applyProtection="1"/>
    <xf numFmtId="0" fontId="2" fillId="0" borderId="0" xfId="0" applyFont="1" applyBorder="1" applyProtection="1"/>
    <xf numFmtId="0" fontId="6" fillId="0" borderId="13" xfId="0" applyFont="1" applyBorder="1" applyAlignment="1" applyProtection="1">
      <alignment horizontal="center" vertical="center" wrapText="1"/>
    </xf>
    <xf numFmtId="0" fontId="6" fillId="0" borderId="14" xfId="0" applyFont="1" applyBorder="1" applyProtection="1"/>
    <xf numFmtId="0" fontId="27" fillId="0" borderId="0" xfId="0" applyFont="1" applyBorder="1" applyAlignment="1">
      <alignment wrapText="1"/>
    </xf>
    <xf numFmtId="0" fontId="6" fillId="0" borderId="0" xfId="0" applyFont="1" applyBorder="1" applyAlignment="1" applyProtection="1">
      <alignment wrapText="1"/>
    </xf>
    <xf numFmtId="0" fontId="2" fillId="0" borderId="0" xfId="0" applyFont="1" applyBorder="1" applyAlignment="1" applyProtection="1">
      <alignment vertical="center" wrapText="1"/>
    </xf>
    <xf numFmtId="0" fontId="14" fillId="0" borderId="0" xfId="0" applyFont="1" applyAlignment="1" applyProtection="1">
      <alignment horizontal="center" vertical="center"/>
    </xf>
    <xf numFmtId="0" fontId="2" fillId="0" borderId="0" xfId="0" applyFont="1" applyBorder="1" applyAlignment="1" applyProtection="1">
      <alignment horizontal="left"/>
    </xf>
    <xf numFmtId="0" fontId="2" fillId="0" borderId="0" xfId="0" applyFont="1" applyBorder="1" applyAlignment="1" applyProtection="1">
      <alignment vertical="center"/>
    </xf>
    <xf numFmtId="0" fontId="2" fillId="0" borderId="0" xfId="0" applyFont="1" applyBorder="1" applyAlignment="1" applyProtection="1">
      <alignment wrapText="1"/>
    </xf>
    <xf numFmtId="0" fontId="16" fillId="0" borderId="0" xfId="0" applyFont="1" applyBorder="1" applyAlignment="1" applyProtection="1">
      <alignment horizontal="left" vertical="center" wrapText="1" indent="2"/>
    </xf>
    <xf numFmtId="0" fontId="6" fillId="0" borderId="11" xfId="0" applyFont="1" applyBorder="1" applyAlignment="1" applyProtection="1">
      <alignment horizontal="center"/>
    </xf>
    <xf numFmtId="0" fontId="6" fillId="0" borderId="0" xfId="0" applyFont="1" applyBorder="1" applyAlignment="1" applyProtection="1">
      <alignment vertical="center"/>
    </xf>
    <xf numFmtId="0" fontId="6" fillId="0" borderId="13" xfId="0" applyFont="1" applyBorder="1" applyProtection="1"/>
    <xf numFmtId="0" fontId="6" fillId="0" borderId="9" xfId="0" applyFont="1" applyBorder="1" applyAlignment="1" applyProtection="1">
      <alignment vertical="center"/>
    </xf>
    <xf numFmtId="0" fontId="6" fillId="0" borderId="10" xfId="0" applyFont="1" applyBorder="1" applyProtection="1"/>
    <xf numFmtId="0" fontId="6" fillId="0" borderId="0" xfId="0" applyFont="1" applyBorder="1" applyAlignment="1" applyProtection="1">
      <alignment horizontal="center" vertical="center"/>
    </xf>
    <xf numFmtId="0" fontId="6" fillId="0" borderId="14" xfId="0" applyFont="1" applyBorder="1" applyAlignment="1" applyProtection="1">
      <alignment horizontal="left" vertical="center"/>
    </xf>
    <xf numFmtId="0" fontId="6" fillId="0" borderId="14" xfId="0" applyFont="1" applyBorder="1" applyAlignment="1" applyProtection="1">
      <alignment vertical="center"/>
    </xf>
    <xf numFmtId="0" fontId="6" fillId="0" borderId="0" xfId="0" applyFont="1" applyBorder="1" applyAlignment="1" applyProtection="1">
      <alignment horizontal="center"/>
    </xf>
    <xf numFmtId="0" fontId="6" fillId="0" borderId="19" xfId="0" applyFont="1" applyBorder="1" applyAlignment="1" applyProtection="1">
      <alignment horizontal="center" vertical="center"/>
    </xf>
    <xf numFmtId="0" fontId="6" fillId="0" borderId="20" xfId="0" applyFont="1" applyBorder="1" applyProtection="1"/>
    <xf numFmtId="0" fontId="6" fillId="0" borderId="32" xfId="0" applyFont="1" applyBorder="1" applyProtection="1"/>
    <xf numFmtId="0" fontId="6" fillId="0" borderId="33" xfId="0" applyFont="1" applyBorder="1" applyProtection="1"/>
    <xf numFmtId="0" fontId="6" fillId="0" borderId="34" xfId="0" applyFont="1" applyBorder="1" applyProtection="1"/>
    <xf numFmtId="0" fontId="2" fillId="0" borderId="35" xfId="0" applyFont="1" applyBorder="1" applyProtection="1"/>
    <xf numFmtId="0" fontId="6" fillId="0" borderId="35" xfId="0" applyFont="1" applyBorder="1" applyAlignment="1" applyProtection="1">
      <alignment vertical="center" wrapText="1"/>
    </xf>
    <xf numFmtId="0" fontId="6" fillId="7" borderId="14" xfId="0" applyFont="1" applyFill="1" applyBorder="1" applyAlignment="1" applyProtection="1">
      <alignment vertical="center" wrapText="1"/>
      <protection locked="0"/>
    </xf>
    <xf numFmtId="0" fontId="6" fillId="0" borderId="1" xfId="0" applyFont="1" applyBorder="1" applyProtection="1"/>
    <xf numFmtId="0" fontId="6" fillId="0" borderId="2" xfId="0" applyFont="1" applyBorder="1" applyProtection="1"/>
    <xf numFmtId="0" fontId="6" fillId="0" borderId="3" xfId="0" applyFont="1" applyBorder="1" applyProtection="1"/>
    <xf numFmtId="0" fontId="19" fillId="0" borderId="0" xfId="0" applyFont="1" applyBorder="1" applyAlignment="1" applyProtection="1">
      <protection locked="0"/>
    </xf>
    <xf numFmtId="0" fontId="0" fillId="0" borderId="0" xfId="0" applyBorder="1" applyAlignment="1" applyProtection="1">
      <protection locked="0"/>
    </xf>
    <xf numFmtId="0" fontId="19" fillId="0" borderId="0" xfId="0" applyFont="1" applyBorder="1" applyAlignment="1" applyProtection="1">
      <alignment horizontal="left" wrapText="1"/>
      <protection locked="0"/>
    </xf>
    <xf numFmtId="0" fontId="15" fillId="0" borderId="0" xfId="0" applyFont="1" applyBorder="1" applyAlignment="1" applyProtection="1">
      <protection locked="0"/>
    </xf>
    <xf numFmtId="9" fontId="20" fillId="0" borderId="0" xfId="0" applyNumberFormat="1" applyFont="1" applyBorder="1" applyAlignment="1" applyProtection="1">
      <protection locked="0"/>
    </xf>
    <xf numFmtId="0" fontId="19" fillId="0" borderId="0" xfId="0" applyFont="1" applyBorder="1" applyAlignment="1" applyProtection="1">
      <alignment vertical="top"/>
      <protection locked="0"/>
    </xf>
    <xf numFmtId="0" fontId="0" fillId="0" borderId="0" xfId="0" applyBorder="1" applyAlignment="1" applyProtection="1">
      <alignment vertical="top"/>
      <protection locked="0"/>
    </xf>
    <xf numFmtId="0" fontId="15" fillId="0" borderId="0" xfId="0" applyFont="1" applyBorder="1" applyAlignment="1" applyProtection="1">
      <alignment horizontal="right"/>
      <protection locked="0"/>
    </xf>
    <xf numFmtId="9" fontId="20" fillId="0" borderId="0" xfId="0" applyNumberFormat="1" applyFont="1" applyBorder="1" applyAlignment="1" applyProtection="1">
      <alignment horizontal="right"/>
      <protection locked="0"/>
    </xf>
    <xf numFmtId="0" fontId="2" fillId="0" borderId="0" xfId="0" applyFont="1" applyBorder="1" applyAlignment="1" applyProtection="1">
      <alignment vertical="top"/>
      <protection locked="0"/>
    </xf>
    <xf numFmtId="0" fontId="22" fillId="0" borderId="0" xfId="0" applyFont="1" applyBorder="1" applyAlignment="1" applyProtection="1">
      <alignment vertical="top"/>
      <protection locked="0"/>
    </xf>
    <xf numFmtId="0" fontId="15" fillId="0" borderId="0" xfId="0" applyFont="1" applyBorder="1" applyAlignment="1" applyProtection="1">
      <alignment horizontal="right"/>
    </xf>
    <xf numFmtId="0" fontId="20" fillId="0" borderId="0" xfId="0" applyFont="1" applyBorder="1" applyAlignment="1" applyProtection="1">
      <alignment horizontal="center"/>
    </xf>
    <xf numFmtId="44" fontId="23" fillId="0" borderId="0" xfId="1" applyFont="1" applyBorder="1" applyProtection="1"/>
    <xf numFmtId="9" fontId="20" fillId="0" borderId="0" xfId="0" applyNumberFormat="1" applyFont="1" applyBorder="1" applyAlignment="1" applyProtection="1">
      <alignment horizontal="right"/>
    </xf>
    <xf numFmtId="0" fontId="11" fillId="2" borderId="17" xfId="0" applyFont="1" applyFill="1" applyBorder="1" applyAlignment="1" applyProtection="1">
      <alignment horizontal="left" vertical="center" wrapText="1"/>
    </xf>
    <xf numFmtId="0" fontId="11" fillId="0" borderId="17" xfId="0" applyFont="1" applyBorder="1" applyAlignment="1" applyProtection="1">
      <alignment horizontal="left" vertical="center"/>
    </xf>
    <xf numFmtId="0" fontId="11" fillId="2" borderId="17" xfId="0" applyFont="1" applyFill="1" applyBorder="1" applyAlignment="1" applyProtection="1">
      <alignment vertical="center" wrapText="1"/>
    </xf>
    <xf numFmtId="0" fontId="11" fillId="0" borderId="17" xfId="0" applyFont="1" applyFill="1" applyBorder="1" applyAlignment="1" applyProtection="1">
      <alignment vertical="center"/>
    </xf>
    <xf numFmtId="0" fontId="6" fillId="0" borderId="20" xfId="0" applyFont="1" applyBorder="1" applyAlignment="1" applyProtection="1">
      <alignment horizontal="center" vertical="center"/>
      <protection locked="0"/>
    </xf>
    <xf numFmtId="0" fontId="11" fillId="7" borderId="8" xfId="0" applyFont="1" applyFill="1" applyBorder="1" applyAlignment="1" applyProtection="1">
      <alignment horizontal="left" vertical="center" wrapText="1"/>
      <protection locked="0"/>
    </xf>
    <xf numFmtId="0" fontId="48" fillId="0" borderId="0" xfId="5" applyFill="1" applyBorder="1"/>
    <xf numFmtId="44" fontId="33" fillId="7" borderId="17" xfId="0" applyNumberFormat="1" applyFont="1" applyFill="1" applyBorder="1" applyAlignment="1" applyProtection="1">
      <alignment horizontal="center" vertical="center"/>
      <protection locked="0"/>
    </xf>
    <xf numFmtId="44" fontId="34" fillId="0" borderId="14" xfId="1" applyFont="1" applyBorder="1" applyAlignment="1">
      <alignment horizontal="left"/>
    </xf>
    <xf numFmtId="44" fontId="15" fillId="0" borderId="14" xfId="1" applyFont="1" applyBorder="1"/>
    <xf numFmtId="0" fontId="22" fillId="0" borderId="0" xfId="0" applyFont="1" applyBorder="1" applyAlignment="1" applyProtection="1">
      <alignment horizontal="left" vertical="top" wrapText="1"/>
      <protection locked="0"/>
    </xf>
    <xf numFmtId="0" fontId="2" fillId="0" borderId="0" xfId="0" applyFont="1" applyBorder="1" applyAlignment="1" applyProtection="1">
      <alignment horizontal="center"/>
      <protection locked="0"/>
    </xf>
    <xf numFmtId="0" fontId="19" fillId="0" borderId="9"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 fillId="0" borderId="17" xfId="0" applyFont="1" applyBorder="1" applyAlignment="1">
      <alignment horizontal="center" vertical="center"/>
    </xf>
    <xf numFmtId="0" fontId="24" fillId="0" borderId="17" xfId="0" applyFont="1" applyBorder="1" applyAlignment="1">
      <alignment horizontal="center" vertical="top" wrapText="1"/>
    </xf>
    <xf numFmtId="0" fontId="21" fillId="0" borderId="19" xfId="0" applyFont="1" applyBorder="1" applyAlignment="1">
      <alignment horizontal="center" vertical="center" wrapText="1"/>
    </xf>
    <xf numFmtId="0" fontId="3" fillId="0" borderId="8" xfId="0" applyFont="1" applyBorder="1" applyAlignment="1" applyProtection="1">
      <alignment vertical="top"/>
    </xf>
    <xf numFmtId="14" fontId="40" fillId="0" borderId="0" xfId="0" applyNumberFormat="1" applyFont="1"/>
    <xf numFmtId="0" fontId="11" fillId="7" borderId="17" xfId="0" applyFont="1" applyFill="1" applyBorder="1" applyAlignment="1" applyProtection="1">
      <alignment horizontal="left" vertical="center" wrapText="1"/>
      <protection locked="0"/>
    </xf>
    <xf numFmtId="0" fontId="11" fillId="7" borderId="21" xfId="0" applyFont="1" applyFill="1" applyBorder="1" applyAlignment="1" applyProtection="1">
      <alignment horizontal="left" vertical="center" wrapText="1"/>
      <protection locked="0"/>
    </xf>
    <xf numFmtId="49" fontId="11" fillId="7" borderId="19" xfId="0" applyNumberFormat="1" applyFont="1" applyFill="1" applyBorder="1" applyAlignment="1" applyProtection="1">
      <alignment horizontal="left" vertical="center" wrapText="1"/>
      <protection locked="0"/>
    </xf>
    <xf numFmtId="0" fontId="11" fillId="7" borderId="16" xfId="0" applyFont="1" applyFill="1" applyBorder="1" applyAlignment="1" applyProtection="1">
      <alignment horizontal="left" vertical="center" wrapText="1"/>
      <protection locked="0"/>
    </xf>
    <xf numFmtId="0" fontId="0" fillId="0" borderId="0" xfId="0" applyAlignment="1">
      <alignment wrapText="1"/>
    </xf>
    <xf numFmtId="0" fontId="50" fillId="8" borderId="0" xfId="6" applyBorder="1" applyAlignment="1">
      <alignment vertical="center"/>
    </xf>
    <xf numFmtId="0" fontId="11" fillId="2" borderId="17" xfId="0" applyFont="1" applyFill="1" applyBorder="1" applyAlignment="1">
      <alignment horizontal="left" vertical="center" wrapText="1"/>
    </xf>
    <xf numFmtId="0" fontId="22" fillId="0" borderId="9" xfId="0" applyFont="1" applyBorder="1" applyAlignment="1" applyProtection="1">
      <alignment horizontal="left" wrapText="1"/>
      <protection locked="0"/>
    </xf>
    <xf numFmtId="0" fontId="22" fillId="0" borderId="0" xfId="0" applyFont="1" applyBorder="1" applyAlignment="1" applyProtection="1">
      <alignment horizontal="left" wrapText="1"/>
      <protection locked="0"/>
    </xf>
    <xf numFmtId="0" fontId="24" fillId="0" borderId="17" xfId="0" applyFont="1" applyBorder="1" applyAlignment="1">
      <alignment horizontal="center" vertical="center"/>
    </xf>
    <xf numFmtId="0" fontId="23" fillId="0" borderId="0" xfId="0" applyFont="1" applyBorder="1" applyAlignment="1" applyProtection="1">
      <alignment horizontal="left" wrapText="1"/>
      <protection locked="0"/>
    </xf>
    <xf numFmtId="0" fontId="22" fillId="0" borderId="0" xfId="0" applyFont="1" applyProtection="1">
      <protection locked="0"/>
    </xf>
    <xf numFmtId="44" fontId="22" fillId="0" borderId="0" xfId="0" applyNumberFormat="1" applyFont="1" applyProtection="1">
      <protection locked="0"/>
    </xf>
    <xf numFmtId="0" fontId="22" fillId="0" borderId="0" xfId="0" applyFont="1" applyAlignment="1" applyProtection="1">
      <alignment horizontal="center"/>
      <protection locked="0"/>
    </xf>
    <xf numFmtId="0" fontId="19" fillId="0" borderId="0" xfId="0" applyFont="1" applyProtection="1">
      <protection locked="0"/>
    </xf>
    <xf numFmtId="0" fontId="19" fillId="0" borderId="0" xfId="0" applyFont="1" applyAlignment="1" applyProtection="1">
      <alignment horizontal="left"/>
      <protection locked="0"/>
    </xf>
    <xf numFmtId="10" fontId="19" fillId="0" borderId="0" xfId="0" applyNumberFormat="1" applyFont="1" applyProtection="1">
      <protection locked="0"/>
    </xf>
    <xf numFmtId="0" fontId="22" fillId="0" borderId="0" xfId="0" applyFont="1" applyAlignment="1" applyProtection="1">
      <alignment horizontal="left" vertical="top" wrapText="1"/>
      <protection locked="0"/>
    </xf>
    <xf numFmtId="0" fontId="19" fillId="0" borderId="0" xfId="0" applyFont="1" applyAlignment="1" applyProtection="1">
      <alignment horizontal="center"/>
      <protection locked="0"/>
    </xf>
    <xf numFmtId="0" fontId="19" fillId="0" borderId="0" xfId="0" applyFont="1" applyAlignment="1" applyProtection="1">
      <alignment horizontal="left" wrapText="1"/>
      <protection locked="0"/>
    </xf>
    <xf numFmtId="0" fontId="22" fillId="0" borderId="0" xfId="0" applyFont="1" applyAlignment="1" applyProtection="1">
      <alignment horizontal="center" vertical="top" wrapText="1"/>
      <protection locked="0"/>
    </xf>
    <xf numFmtId="44" fontId="19" fillId="0" borderId="0" xfId="0" applyNumberFormat="1" applyFont="1" applyProtection="1">
      <protection locked="0"/>
    </xf>
    <xf numFmtId="0" fontId="22" fillId="0" borderId="0" xfId="0" applyFont="1" applyAlignment="1" applyProtection="1">
      <alignment vertical="top"/>
      <protection locked="0"/>
    </xf>
    <xf numFmtId="9" fontId="22" fillId="0" borderId="0" xfId="0" applyNumberFormat="1" applyFont="1" applyAlignment="1" applyProtection="1">
      <alignment horizontal="center"/>
      <protection locked="0"/>
    </xf>
    <xf numFmtId="0" fontId="19" fillId="0" borderId="0" xfId="0" applyFont="1" applyAlignment="1" applyProtection="1">
      <alignment vertical="top"/>
      <protection locked="0"/>
    </xf>
    <xf numFmtId="44" fontId="2" fillId="0" borderId="0" xfId="0" applyNumberFormat="1" applyFont="1" applyProtection="1">
      <protection locked="0"/>
    </xf>
    <xf numFmtId="10" fontId="2" fillId="0" borderId="0" xfId="0" applyNumberFormat="1" applyFont="1" applyProtection="1">
      <protection locked="0"/>
    </xf>
    <xf numFmtId="43" fontId="54" fillId="0" borderId="0" xfId="0" applyNumberFormat="1" applyFont="1" applyBorder="1"/>
    <xf numFmtId="0" fontId="21" fillId="0" borderId="17" xfId="0" applyFont="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applyBorder="1" applyProtection="1">
      <protection locked="0"/>
    </xf>
    <xf numFmtId="43" fontId="27" fillId="0" borderId="0" xfId="0" applyNumberFormat="1" applyFont="1" applyBorder="1"/>
    <xf numFmtId="43" fontId="21" fillId="0" borderId="0" xfId="0" applyNumberFormat="1" applyFont="1" applyBorder="1" applyAlignment="1">
      <alignment vertical="top" wrapText="1"/>
    </xf>
    <xf numFmtId="43" fontId="2" fillId="0" borderId="0" xfId="0" applyNumberFormat="1" applyFont="1" applyBorder="1"/>
    <xf numFmtId="43" fontId="0" fillId="0" borderId="0" xfId="0" applyNumberFormat="1" applyBorder="1"/>
    <xf numFmtId="43" fontId="24" fillId="0" borderId="0" xfId="0" applyNumberFormat="1" applyFont="1" applyBorder="1"/>
    <xf numFmtId="0" fontId="2" fillId="0" borderId="0" xfId="0" applyFont="1" applyFill="1" applyBorder="1" applyAlignment="1" applyProtection="1">
      <alignment horizontal="center" vertical="center"/>
      <protection locked="0"/>
    </xf>
    <xf numFmtId="0" fontId="0" fillId="0" borderId="0" xfId="0" applyBorder="1" applyProtection="1"/>
    <xf numFmtId="0" fontId="44" fillId="0" borderId="0" xfId="0" applyFont="1" applyBorder="1" applyAlignment="1" applyProtection="1">
      <alignment horizontal="right" vertical="center" wrapText="1"/>
    </xf>
    <xf numFmtId="44" fontId="20" fillId="0" borderId="14" xfId="1" applyFont="1" applyBorder="1" applyProtection="1"/>
    <xf numFmtId="44" fontId="3" fillId="0" borderId="0" xfId="1" applyFont="1" applyBorder="1" applyProtection="1"/>
    <xf numFmtId="44" fontId="17" fillId="0" borderId="0" xfId="1" applyFont="1" applyBorder="1" applyProtection="1"/>
    <xf numFmtId="44" fontId="23" fillId="0" borderId="14" xfId="1" applyFont="1" applyBorder="1" applyProtection="1"/>
    <xf numFmtId="44" fontId="11" fillId="0" borderId="0" xfId="1" applyFont="1" applyBorder="1" applyProtection="1"/>
    <xf numFmtId="44" fontId="2" fillId="0" borderId="0" xfId="1" applyFont="1" applyBorder="1" applyProtection="1"/>
    <xf numFmtId="0" fontId="2" fillId="0" borderId="17" xfId="0" applyFont="1" applyBorder="1" applyAlignment="1" applyProtection="1">
      <alignment horizontal="center" vertical="center" wrapText="1"/>
    </xf>
    <xf numFmtId="0" fontId="17" fillId="0" borderId="0" xfId="0" applyFont="1" applyBorder="1" applyProtection="1"/>
    <xf numFmtId="0" fontId="2" fillId="0" borderId="17" xfId="0" applyFont="1" applyBorder="1" applyAlignment="1" applyProtection="1">
      <alignment horizontal="center" vertical="center"/>
    </xf>
    <xf numFmtId="44" fontId="0" fillId="0" borderId="0" xfId="1" applyFont="1" applyBorder="1" applyProtection="1"/>
    <xf numFmtId="0" fontId="24" fillId="0" borderId="17" xfId="0" applyFont="1" applyBorder="1" applyAlignment="1" applyProtection="1">
      <alignment horizontal="center" vertical="center" wrapText="1"/>
    </xf>
    <xf numFmtId="0" fontId="21" fillId="0" borderId="17" xfId="0" applyFont="1" applyBorder="1" applyAlignment="1" applyProtection="1">
      <alignment horizontal="center" vertical="center" wrapText="1"/>
    </xf>
    <xf numFmtId="44" fontId="10" fillId="0" borderId="0" xfId="1" applyFont="1" applyBorder="1" applyProtection="1"/>
    <xf numFmtId="44" fontId="23" fillId="0" borderId="9" xfId="1" applyFont="1" applyBorder="1" applyProtection="1"/>
    <xf numFmtId="44" fontId="20" fillId="0" borderId="9" xfId="1" applyFont="1" applyBorder="1" applyProtection="1"/>
    <xf numFmtId="0" fontId="0" fillId="0" borderId="0" xfId="0" applyBorder="1" applyAlignment="1" applyProtection="1"/>
    <xf numFmtId="0" fontId="0" fillId="0" borderId="0" xfId="0" applyProtection="1"/>
    <xf numFmtId="6" fontId="22" fillId="0" borderId="0" xfId="0" applyNumberFormat="1" applyFont="1" applyAlignment="1" applyProtection="1">
      <alignment horizontal="left"/>
    </xf>
    <xf numFmtId="44" fontId="30" fillId="0" borderId="0" xfId="1" applyFont="1" applyBorder="1" applyProtection="1"/>
    <xf numFmtId="0" fontId="0" fillId="0" borderId="0" xfId="0" applyAlignment="1"/>
    <xf numFmtId="44" fontId="19" fillId="0" borderId="14" xfId="1" applyFont="1" applyBorder="1" applyProtection="1">
      <protection locked="0"/>
    </xf>
    <xf numFmtId="0" fontId="49" fillId="0" borderId="9" xfId="0" applyFont="1" applyBorder="1" applyAlignment="1" applyProtection="1">
      <alignment horizontal="center" vertical="center"/>
      <protection locked="0"/>
    </xf>
    <xf numFmtId="0" fontId="0" fillId="9" borderId="0" xfId="0" applyFill="1"/>
    <xf numFmtId="0" fontId="58" fillId="10" borderId="37" xfId="8" applyFont="1" applyFill="1" applyBorder="1" applyProtection="1"/>
    <xf numFmtId="0" fontId="59" fillId="10" borderId="38" xfId="0" applyFont="1" applyFill="1" applyBorder="1"/>
    <xf numFmtId="0" fontId="59" fillId="10" borderId="38" xfId="0" applyFont="1" applyFill="1" applyBorder="1" applyAlignment="1">
      <alignment horizontal="right"/>
    </xf>
    <xf numFmtId="0" fontId="59" fillId="10" borderId="39" xfId="0" applyFont="1" applyFill="1" applyBorder="1"/>
    <xf numFmtId="0" fontId="59" fillId="9" borderId="0" xfId="0" applyFont="1" applyFill="1"/>
    <xf numFmtId="0" fontId="0" fillId="10" borderId="40" xfId="0" applyFill="1" applyBorder="1"/>
    <xf numFmtId="0" fontId="0" fillId="10" borderId="0" xfId="0" applyFill="1"/>
    <xf numFmtId="0" fontId="0" fillId="10" borderId="41" xfId="0" applyFill="1" applyBorder="1"/>
    <xf numFmtId="0" fontId="61" fillId="10" borderId="42" xfId="7" applyFont="1" applyFill="1" applyBorder="1" applyProtection="1"/>
    <xf numFmtId="0" fontId="62" fillId="10" borderId="36" xfId="7" applyFont="1" applyFill="1" applyProtection="1"/>
    <xf numFmtId="0" fontId="56" fillId="10" borderId="36" xfId="7" applyFill="1" applyProtection="1"/>
    <xf numFmtId="0" fontId="64" fillId="10" borderId="36" xfId="7" applyFont="1" applyFill="1" applyAlignment="1" applyProtection="1">
      <alignment horizontal="right"/>
    </xf>
    <xf numFmtId="0" fontId="65" fillId="11" borderId="36" xfId="7" applyFont="1" applyFill="1" applyAlignment="1" applyProtection="1">
      <alignment horizontal="center"/>
      <protection locked="0"/>
    </xf>
    <xf numFmtId="0" fontId="56" fillId="10" borderId="43" xfId="7" applyFill="1" applyBorder="1" applyProtection="1"/>
    <xf numFmtId="0" fontId="60" fillId="10" borderId="40" xfId="0" applyFont="1" applyFill="1" applyBorder="1"/>
    <xf numFmtId="0" fontId="60" fillId="10" borderId="0" xfId="0" applyFont="1" applyFill="1"/>
    <xf numFmtId="0" fontId="60" fillId="10" borderId="0" xfId="0" applyFont="1" applyFill="1" applyAlignment="1">
      <alignment horizontal="right"/>
    </xf>
    <xf numFmtId="44" fontId="0" fillId="11" borderId="0" xfId="1" applyFont="1" applyFill="1" applyBorder="1" applyProtection="1">
      <protection locked="0"/>
    </xf>
    <xf numFmtId="44" fontId="0" fillId="10" borderId="0" xfId="1" applyFont="1" applyFill="1" applyBorder="1" applyProtection="1"/>
    <xf numFmtId="0" fontId="66" fillId="10" borderId="40" xfId="0" applyFont="1" applyFill="1" applyBorder="1"/>
    <xf numFmtId="0" fontId="66" fillId="10" borderId="0" xfId="0" applyFont="1" applyFill="1"/>
    <xf numFmtId="0" fontId="66" fillId="10" borderId="0" xfId="0" applyFont="1" applyFill="1" applyAlignment="1">
      <alignment horizontal="right"/>
    </xf>
    <xf numFmtId="0" fontId="30" fillId="10" borderId="0" xfId="0" applyFont="1" applyFill="1" applyAlignment="1">
      <alignment horizontal="right"/>
    </xf>
    <xf numFmtId="0" fontId="30" fillId="10" borderId="0" xfId="0" applyFont="1" applyFill="1"/>
    <xf numFmtId="44" fontId="30" fillId="10" borderId="0" xfId="0" applyNumberFormat="1" applyFont="1" applyFill="1"/>
    <xf numFmtId="0" fontId="30" fillId="10" borderId="41" xfId="0" applyFont="1" applyFill="1" applyBorder="1"/>
    <xf numFmtId="0" fontId="30" fillId="9" borderId="0" xfId="0" applyFont="1" applyFill="1"/>
    <xf numFmtId="44" fontId="0" fillId="10" borderId="14" xfId="1" applyFont="1" applyFill="1" applyBorder="1" applyProtection="1"/>
    <xf numFmtId="0" fontId="0" fillId="10" borderId="14" xfId="0" applyFill="1" applyBorder="1"/>
    <xf numFmtId="0" fontId="66" fillId="10" borderId="0" xfId="0" applyFont="1" applyFill="1" applyAlignment="1">
      <alignment horizontal="right" indent="1"/>
    </xf>
    <xf numFmtId="0" fontId="67" fillId="10" borderId="0" xfId="0" applyFont="1" applyFill="1" applyAlignment="1">
      <alignment horizontal="right"/>
    </xf>
    <xf numFmtId="0" fontId="30" fillId="10" borderId="20" xfId="0" applyFont="1" applyFill="1" applyBorder="1"/>
    <xf numFmtId="44" fontId="68" fillId="10" borderId="20" xfId="0" applyNumberFormat="1" applyFont="1" applyFill="1" applyBorder="1"/>
    <xf numFmtId="0" fontId="69" fillId="10" borderId="40" xfId="0" applyFont="1" applyFill="1" applyBorder="1"/>
    <xf numFmtId="0" fontId="69" fillId="10" borderId="44" xfId="0" applyFont="1" applyFill="1" applyBorder="1"/>
    <xf numFmtId="0" fontId="60" fillId="10" borderId="45" xfId="0" applyFont="1" applyFill="1" applyBorder="1"/>
    <xf numFmtId="0" fontId="0" fillId="10" borderId="45" xfId="0" applyFill="1" applyBorder="1"/>
    <xf numFmtId="0" fontId="0" fillId="10" borderId="46" xfId="0" applyFill="1" applyBorder="1"/>
    <xf numFmtId="0" fontId="70" fillId="9" borderId="0" xfId="0" applyFont="1" applyFill="1" applyAlignment="1">
      <alignment horizontal="center"/>
    </xf>
    <xf numFmtId="0" fontId="63" fillId="10" borderId="47" xfId="7" applyFont="1" applyFill="1" applyBorder="1"/>
    <xf numFmtId="0" fontId="56" fillId="10" borderId="48" xfId="7" applyFill="1" applyBorder="1"/>
    <xf numFmtId="0" fontId="56" fillId="10" borderId="49" xfId="7" applyFill="1" applyBorder="1"/>
    <xf numFmtId="0" fontId="0" fillId="10" borderId="11" xfId="0" applyFill="1" applyBorder="1"/>
    <xf numFmtId="0" fontId="0" fillId="10" borderId="12" xfId="0" applyFill="1" applyBorder="1"/>
    <xf numFmtId="0" fontId="30" fillId="10" borderId="12" xfId="0" applyFont="1" applyFill="1" applyBorder="1"/>
    <xf numFmtId="0" fontId="0" fillId="10" borderId="13" xfId="0" applyFill="1" applyBorder="1" applyAlignment="1">
      <alignment horizontal="center"/>
    </xf>
    <xf numFmtId="0" fontId="30" fillId="10" borderId="14" xfId="0" applyFont="1" applyFill="1" applyBorder="1" applyAlignment="1" applyProtection="1">
      <alignment horizontal="center" vertical="center" wrapText="1"/>
      <protection locked="0"/>
    </xf>
    <xf numFmtId="0" fontId="30" fillId="10" borderId="14" xfId="0" applyFont="1" applyFill="1" applyBorder="1" applyAlignment="1" applyProtection="1">
      <alignment horizontal="right" vertical="center" wrapText="1"/>
      <protection locked="0"/>
    </xf>
    <xf numFmtId="0" fontId="30" fillId="10" borderId="14" xfId="0" applyFont="1" applyFill="1" applyBorder="1" applyAlignment="1" applyProtection="1">
      <alignment horizontal="left" vertical="center" wrapText="1"/>
      <protection locked="0"/>
    </xf>
    <xf numFmtId="0" fontId="30" fillId="10" borderId="15" xfId="0" applyFont="1" applyFill="1" applyBorder="1" applyAlignment="1">
      <alignment horizontal="center" vertical="center" wrapText="1"/>
    </xf>
    <xf numFmtId="0" fontId="0" fillId="9" borderId="0" xfId="0" applyFill="1" applyAlignment="1">
      <alignment horizontal="center"/>
    </xf>
    <xf numFmtId="0" fontId="71" fillId="11" borderId="11" xfId="0" applyFont="1" applyFill="1" applyBorder="1" applyAlignment="1">
      <alignment horizontal="center"/>
    </xf>
    <xf numFmtId="0" fontId="72" fillId="11" borderId="0" xfId="0" applyFont="1" applyFill="1" applyProtection="1">
      <protection locked="0"/>
    </xf>
    <xf numFmtId="0" fontId="0" fillId="11" borderId="0" xfId="0" applyFill="1" applyAlignment="1" applyProtection="1">
      <alignment horizontal="center"/>
      <protection locked="0"/>
    </xf>
    <xf numFmtId="44" fontId="0" fillId="11" borderId="0" xfId="1" applyFont="1" applyFill="1" applyBorder="1"/>
    <xf numFmtId="44" fontId="0" fillId="11" borderId="12" xfId="0" applyNumberFormat="1" applyFill="1" applyBorder="1"/>
    <xf numFmtId="0" fontId="71" fillId="10" borderId="11" xfId="0" applyFont="1" applyFill="1" applyBorder="1" applyAlignment="1">
      <alignment horizontal="center"/>
    </xf>
    <xf numFmtId="0" fontId="72" fillId="10" borderId="0" xfId="0" applyFont="1" applyFill="1" applyProtection="1">
      <protection locked="0"/>
    </xf>
    <xf numFmtId="44" fontId="0" fillId="10" borderId="0" xfId="1" applyFont="1" applyFill="1" applyBorder="1" applyProtection="1">
      <protection locked="0"/>
    </xf>
    <xf numFmtId="0" fontId="0" fillId="10" borderId="0" xfId="0" applyFill="1" applyAlignment="1" applyProtection="1">
      <alignment horizontal="center"/>
      <protection locked="0"/>
    </xf>
    <xf numFmtId="44" fontId="0" fillId="10" borderId="0" xfId="1" applyFont="1" applyFill="1" applyBorder="1"/>
    <xf numFmtId="44" fontId="0" fillId="10" borderId="12" xfId="0" applyNumberFormat="1" applyFill="1" applyBorder="1"/>
    <xf numFmtId="0" fontId="73" fillId="11" borderId="0" xfId="0" applyFont="1" applyFill="1"/>
    <xf numFmtId="0" fontId="30" fillId="10" borderId="50" xfId="0" applyFont="1" applyFill="1" applyBorder="1"/>
    <xf numFmtId="0" fontId="30" fillId="10" borderId="51" xfId="0" applyFont="1" applyFill="1" applyBorder="1"/>
    <xf numFmtId="44" fontId="30" fillId="10" borderId="51" xfId="0" applyNumberFormat="1" applyFont="1" applyFill="1" applyBorder="1"/>
    <xf numFmtId="44" fontId="30" fillId="10" borderId="51" xfId="1" applyFont="1" applyFill="1" applyBorder="1"/>
    <xf numFmtId="44" fontId="30" fillId="10" borderId="52" xfId="0" applyNumberFormat="1" applyFont="1" applyFill="1" applyBorder="1"/>
    <xf numFmtId="0" fontId="27" fillId="10" borderId="11" xfId="0" applyFont="1" applyFill="1" applyBorder="1"/>
    <xf numFmtId="9" fontId="74" fillId="10" borderId="12" xfId="4" applyFont="1" applyFill="1" applyBorder="1" applyAlignment="1">
      <alignment horizontal="center" wrapText="1"/>
    </xf>
    <xf numFmtId="0" fontId="0" fillId="10" borderId="13" xfId="0" applyFill="1" applyBorder="1"/>
    <xf numFmtId="0" fontId="0" fillId="10" borderId="15" xfId="0" applyFill="1" applyBorder="1"/>
    <xf numFmtId="0" fontId="70" fillId="11" borderId="0" xfId="0" applyFont="1" applyFill="1" applyAlignment="1">
      <alignment horizontal="center"/>
    </xf>
    <xf numFmtId="0" fontId="70" fillId="11" borderId="0" xfId="0" applyFont="1" applyFill="1"/>
    <xf numFmtId="0" fontId="0" fillId="12" borderId="0" xfId="0" applyFill="1"/>
    <xf numFmtId="0" fontId="66" fillId="10" borderId="53" xfId="0" applyFont="1" applyFill="1" applyBorder="1"/>
    <xf numFmtId="0" fontId="0" fillId="13" borderId="0" xfId="0" applyFill="1"/>
    <xf numFmtId="0" fontId="60" fillId="10" borderId="54" xfId="0" applyFont="1" applyFill="1" applyBorder="1" applyAlignment="1">
      <alignment horizontal="left" vertical="top" wrapText="1"/>
    </xf>
    <xf numFmtId="0" fontId="60" fillId="10" borderId="54" xfId="0" applyFont="1" applyFill="1" applyBorder="1" applyAlignment="1">
      <alignment horizontal="left"/>
    </xf>
    <xf numFmtId="0" fontId="0" fillId="12" borderId="0" xfId="0" applyFill="1" applyAlignment="1">
      <alignment vertical="top" wrapText="1"/>
    </xf>
    <xf numFmtId="0" fontId="0" fillId="13" borderId="0" xfId="0" applyFill="1" applyAlignment="1">
      <alignment horizontal="left"/>
    </xf>
    <xf numFmtId="0" fontId="0" fillId="12" borderId="0" xfId="0" applyFill="1" applyAlignment="1">
      <alignment horizontal="left"/>
    </xf>
    <xf numFmtId="0" fontId="0" fillId="14" borderId="0" xfId="0" applyFill="1"/>
    <xf numFmtId="0" fontId="42" fillId="0" borderId="0" xfId="0" applyFont="1" applyBorder="1" applyAlignment="1" applyProtection="1">
      <alignment vertical="center" wrapText="1"/>
    </xf>
    <xf numFmtId="0" fontId="3" fillId="0" borderId="8" xfId="0" applyFont="1" applyBorder="1" applyAlignment="1" applyProtection="1">
      <alignment horizontal="left" vertical="top"/>
    </xf>
    <xf numFmtId="0" fontId="24" fillId="0" borderId="17" xfId="0" applyFont="1" applyBorder="1" applyAlignment="1" applyProtection="1">
      <alignment horizontal="center" vertical="top" wrapText="1"/>
    </xf>
    <xf numFmtId="0" fontId="0" fillId="0" borderId="0" xfId="0" applyFill="1" applyBorder="1" applyProtection="1"/>
    <xf numFmtId="0" fontId="42" fillId="0" borderId="0" xfId="0" applyFont="1" applyAlignment="1">
      <alignment vertical="center" wrapText="1"/>
    </xf>
    <xf numFmtId="0" fontId="15" fillId="0" borderId="0" xfId="0" applyFont="1" applyAlignment="1">
      <alignment horizontal="right"/>
    </xf>
    <xf numFmtId="0" fontId="3" fillId="0" borderId="8" xfId="0" applyFont="1" applyBorder="1" applyAlignment="1">
      <alignment vertical="top"/>
    </xf>
    <xf numFmtId="0" fontId="23" fillId="0" borderId="0" xfId="0" applyFont="1"/>
    <xf numFmtId="9" fontId="20" fillId="0" borderId="0" xfId="0" applyNumberFormat="1" applyFont="1" applyAlignment="1">
      <alignment horizontal="right"/>
    </xf>
    <xf numFmtId="0" fontId="22" fillId="0" borderId="0" xfId="0" applyFont="1" applyAlignment="1" applyProtection="1">
      <alignment horizontal="left" vertical="top"/>
      <protection locked="0"/>
    </xf>
    <xf numFmtId="0" fontId="28" fillId="0" borderId="0" xfId="0" applyFont="1" applyAlignment="1">
      <alignment horizontal="right"/>
    </xf>
    <xf numFmtId="6" fontId="22" fillId="0" borderId="0" xfId="0" applyNumberFormat="1" applyFont="1" applyAlignment="1" applyProtection="1">
      <alignment horizontal="left"/>
      <protection locked="0"/>
    </xf>
    <xf numFmtId="0" fontId="19" fillId="0" borderId="0" xfId="0" applyFont="1" applyFill="1" applyAlignment="1" applyProtection="1">
      <alignment horizontal="center"/>
      <protection locked="0"/>
    </xf>
    <xf numFmtId="0" fontId="2" fillId="0" borderId="0" xfId="0" applyFont="1" applyAlignment="1" applyProtection="1">
      <alignment horizontal="center" vertical="center"/>
      <protection locked="0"/>
    </xf>
    <xf numFmtId="44" fontId="2" fillId="0" borderId="14" xfId="1" applyFont="1" applyBorder="1" applyProtection="1">
      <protection locked="0"/>
    </xf>
    <xf numFmtId="0" fontId="0" fillId="0" borderId="0" xfId="0" applyAlignment="1" applyProtection="1">
      <alignment horizontal="left" vertical="top" wrapText="1"/>
      <protection locked="0"/>
    </xf>
    <xf numFmtId="6" fontId="2" fillId="0" borderId="0" xfId="0" applyNumberFormat="1" applyFont="1" applyAlignment="1">
      <alignment horizontal="left"/>
    </xf>
    <xf numFmtId="43" fontId="2" fillId="0" borderId="0" xfId="0" applyNumberFormat="1" applyFont="1"/>
    <xf numFmtId="0" fontId="10" fillId="0" borderId="8" xfId="2" applyFont="1" applyFill="1" applyBorder="1" applyAlignment="1">
      <alignment horizontal="right" vertical="center" wrapText="1"/>
    </xf>
    <xf numFmtId="10" fontId="10" fillId="0" borderId="16" xfId="4" applyNumberFormat="1" applyFont="1" applyFill="1" applyBorder="1" applyAlignment="1" applyProtection="1">
      <alignment horizontal="center" vertical="center" wrapText="1"/>
      <protection locked="0"/>
    </xf>
    <xf numFmtId="0" fontId="10" fillId="0" borderId="13" xfId="2" applyFont="1" applyFill="1" applyBorder="1" applyAlignment="1">
      <alignment horizontal="right" vertical="center" wrapText="1"/>
    </xf>
    <xf numFmtId="164" fontId="10" fillId="0" borderId="16" xfId="1" applyNumberFormat="1" applyFont="1" applyFill="1" applyBorder="1" applyAlignment="1" applyProtection="1">
      <alignment horizontal="center" vertical="center" wrapText="1"/>
      <protection locked="0"/>
    </xf>
    <xf numFmtId="0" fontId="10" fillId="0" borderId="17" xfId="2" applyFont="1" applyFill="1" applyBorder="1" applyAlignment="1" applyProtection="1">
      <alignment vertical="center" wrapText="1"/>
    </xf>
    <xf numFmtId="0" fontId="33" fillId="0" borderId="17" xfId="0" applyFont="1" applyFill="1" applyBorder="1" applyAlignment="1" applyProtection="1">
      <alignment horizontal="center" vertical="center"/>
    </xf>
    <xf numFmtId="44" fontId="33" fillId="0" borderId="17" xfId="0" applyNumberFormat="1" applyFont="1" applyBorder="1" applyProtection="1"/>
    <xf numFmtId="0" fontId="3" fillId="0" borderId="17" xfId="0" applyFont="1" applyFill="1" applyBorder="1" applyAlignment="1" applyProtection="1">
      <alignment horizontal="left" vertical="center" wrapText="1"/>
    </xf>
    <xf numFmtId="42" fontId="47" fillId="0" borderId="17" xfId="3" applyNumberFormat="1" applyFont="1" applyFill="1" applyBorder="1" applyAlignment="1" applyProtection="1">
      <alignment horizontal="left" vertical="center" wrapText="1"/>
    </xf>
    <xf numFmtId="0" fontId="33" fillId="0" borderId="17" xfId="0" applyFont="1" applyBorder="1" applyAlignment="1">
      <alignment horizontal="center"/>
    </xf>
    <xf numFmtId="0" fontId="33" fillId="0" borderId="17" xfId="0" applyFont="1" applyBorder="1" applyAlignment="1">
      <alignment horizontal="center" vertical="center"/>
    </xf>
    <xf numFmtId="165" fontId="33" fillId="0" borderId="17" xfId="0" applyNumberFormat="1" applyFont="1" applyBorder="1" applyAlignment="1">
      <alignment horizontal="center"/>
    </xf>
    <xf numFmtId="0" fontId="6" fillId="0" borderId="4"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vertical="center" wrapText="1"/>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left" vertical="center"/>
    </xf>
    <xf numFmtId="0" fontId="23" fillId="0" borderId="0" xfId="0" applyFont="1" applyBorder="1" applyAlignment="1" applyProtection="1">
      <protection locked="0"/>
    </xf>
    <xf numFmtId="0" fontId="22" fillId="0" borderId="0" xfId="0" applyFont="1" applyBorder="1" applyAlignment="1" applyProtection="1">
      <alignment horizontal="left"/>
      <protection locked="0"/>
    </xf>
    <xf numFmtId="0" fontId="22" fillId="0" borderId="0" xfId="0" applyFont="1" applyBorder="1" applyAlignment="1" applyProtection="1">
      <protection locked="0"/>
    </xf>
    <xf numFmtId="6" fontId="22" fillId="0" borderId="0" xfId="0" applyNumberFormat="1" applyFont="1" applyBorder="1" applyAlignment="1" applyProtection="1">
      <alignment horizontal="left"/>
      <protection locked="0"/>
    </xf>
    <xf numFmtId="0" fontId="28" fillId="0" borderId="0" xfId="0" applyFont="1" applyBorder="1" applyAlignment="1">
      <alignment horizontal="right"/>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24" fillId="0" borderId="17" xfId="0" applyFont="1" applyBorder="1" applyAlignment="1">
      <alignment horizontal="center" vertical="center" wrapText="1"/>
    </xf>
    <xf numFmtId="0" fontId="0" fillId="0" borderId="0" xfId="0" applyBorder="1" applyAlignment="1" applyProtection="1">
      <alignment horizontal="left" vertical="top" wrapText="1"/>
      <protection locked="0"/>
    </xf>
    <xf numFmtId="0" fontId="28" fillId="0" borderId="0" xfId="0" applyFont="1" applyBorder="1" applyAlignment="1" applyProtection="1">
      <alignment horizontal="right"/>
    </xf>
    <xf numFmtId="0" fontId="30" fillId="10" borderId="14" xfId="0" applyFont="1" applyFill="1" applyBorder="1" applyAlignment="1">
      <alignment horizontal="center" vertical="center" wrapText="1"/>
    </xf>
    <xf numFmtId="0" fontId="6" fillId="0" borderId="0" xfId="0" applyFont="1" applyBorder="1" applyAlignment="1">
      <alignment horizontal="left" vertical="center" wrapText="1"/>
    </xf>
    <xf numFmtId="0" fontId="14" fillId="0" borderId="0" xfId="0" applyFont="1" applyBorder="1" applyAlignment="1">
      <alignment horizontal="left" vertical="center" wrapText="1"/>
    </xf>
    <xf numFmtId="0" fontId="42" fillId="0" borderId="0" xfId="0" applyFont="1" applyBorder="1" applyAlignment="1">
      <alignment horizontal="center" vertical="center" wrapText="1"/>
    </xf>
    <xf numFmtId="0" fontId="37" fillId="0" borderId="0" xfId="0" applyFont="1" applyBorder="1" applyAlignment="1">
      <alignment horizontal="center" vertical="center" wrapText="1"/>
    </xf>
    <xf numFmtId="0" fontId="6" fillId="0" borderId="0" xfId="0" applyFont="1" applyBorder="1" applyAlignment="1">
      <alignment horizontal="center" vertical="center" wrapText="1"/>
    </xf>
    <xf numFmtId="0" fontId="37" fillId="0" borderId="0" xfId="0" applyFont="1" applyBorder="1" applyAlignment="1">
      <alignment horizontal="left" vertical="center" wrapText="1" indent="2"/>
    </xf>
    <xf numFmtId="0" fontId="26" fillId="0" borderId="0" xfId="0" applyFont="1" applyBorder="1" applyAlignment="1">
      <alignment horizontal="center" vertical="center"/>
    </xf>
    <xf numFmtId="0" fontId="13" fillId="0" borderId="0" xfId="0" applyFont="1" applyBorder="1" applyAlignment="1">
      <alignment horizontal="left" vertical="center" wrapText="1"/>
    </xf>
    <xf numFmtId="0" fontId="37" fillId="0" borderId="0" xfId="0" applyFont="1" applyBorder="1" applyAlignment="1">
      <alignment horizontal="left" vertical="center" wrapText="1"/>
    </xf>
    <xf numFmtId="0" fontId="42" fillId="0" borderId="0" xfId="0" applyFont="1" applyBorder="1" applyAlignment="1">
      <alignment horizontal="center" vertical="top" wrapText="1"/>
    </xf>
    <xf numFmtId="0" fontId="10" fillId="0" borderId="17" xfId="0" applyFont="1" applyFill="1" applyBorder="1" applyAlignment="1">
      <alignment horizontal="left"/>
    </xf>
    <xf numFmtId="0" fontId="33" fillId="0" borderId="17" xfId="0" applyFont="1" applyBorder="1" applyAlignment="1">
      <alignment horizontal="center"/>
    </xf>
    <xf numFmtId="44" fontId="33" fillId="0" borderId="17" xfId="0" applyNumberFormat="1" applyFont="1" applyBorder="1" applyAlignment="1">
      <alignment horizontal="center"/>
    </xf>
    <xf numFmtId="0" fontId="10" fillId="0" borderId="17" xfId="0" applyFont="1" applyBorder="1" applyAlignment="1">
      <alignment horizontal="left"/>
    </xf>
    <xf numFmtId="165" fontId="52" fillId="0" borderId="8" xfId="0" applyNumberFormat="1" applyFont="1" applyBorder="1" applyAlignment="1">
      <alignment horizontal="center"/>
    </xf>
    <xf numFmtId="165" fontId="52" fillId="0" borderId="10" xfId="0" applyNumberFormat="1" applyFont="1" applyBorder="1" applyAlignment="1">
      <alignment horizontal="center"/>
    </xf>
    <xf numFmtId="165" fontId="52" fillId="0" borderId="13" xfId="0" applyNumberFormat="1" applyFont="1" applyBorder="1" applyAlignment="1">
      <alignment horizontal="center"/>
    </xf>
    <xf numFmtId="165" fontId="52" fillId="0" borderId="15" xfId="0" applyNumberFormat="1" applyFont="1" applyBorder="1" applyAlignment="1">
      <alignment horizontal="center"/>
    </xf>
    <xf numFmtId="165" fontId="52" fillId="0" borderId="8" xfId="0" applyNumberFormat="1" applyFont="1" applyBorder="1" applyAlignment="1">
      <alignment horizontal="center" vertical="top" wrapText="1"/>
    </xf>
    <xf numFmtId="165" fontId="52" fillId="0" borderId="10" xfId="0" applyNumberFormat="1" applyFont="1" applyBorder="1" applyAlignment="1">
      <alignment horizontal="center" vertical="top" wrapText="1"/>
    </xf>
    <xf numFmtId="165" fontId="52" fillId="0" borderId="13" xfId="0" applyNumberFormat="1" applyFont="1" applyBorder="1" applyAlignment="1">
      <alignment horizontal="center" vertical="top" wrapText="1"/>
    </xf>
    <xf numFmtId="165" fontId="52" fillId="0" borderId="15" xfId="0" applyNumberFormat="1" applyFont="1" applyBorder="1" applyAlignment="1">
      <alignment horizontal="center" vertical="top" wrapText="1"/>
    </xf>
    <xf numFmtId="44" fontId="33" fillId="5" borderId="19" xfId="0" applyNumberFormat="1" applyFont="1" applyFill="1" applyBorder="1" applyAlignment="1">
      <alignment horizontal="center"/>
    </xf>
    <xf numFmtId="44" fontId="33" fillId="5" borderId="16" xfId="0" applyNumberFormat="1" applyFont="1" applyFill="1" applyBorder="1" applyAlignment="1">
      <alignment horizontal="center"/>
    </xf>
    <xf numFmtId="0" fontId="33" fillId="0" borderId="17" xfId="0" applyFont="1" applyBorder="1" applyAlignment="1">
      <alignment horizontal="center" vertical="center"/>
    </xf>
    <xf numFmtId="0" fontId="33" fillId="0" borderId="17" xfId="0" applyFont="1" applyBorder="1" applyAlignment="1" applyProtection="1">
      <alignment horizontal="center" vertical="center"/>
    </xf>
    <xf numFmtId="0" fontId="11" fillId="0" borderId="17" xfId="0" applyFont="1" applyFill="1" applyBorder="1" applyAlignment="1">
      <alignment horizontal="left" vertical="center" wrapText="1"/>
    </xf>
    <xf numFmtId="0" fontId="10" fillId="0" borderId="17" xfId="2" applyFont="1" applyFill="1" applyBorder="1" applyAlignment="1" applyProtection="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19"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2" borderId="19" xfId="0" applyFont="1" applyFill="1" applyBorder="1" applyAlignment="1" applyProtection="1">
      <alignment horizontal="left" vertical="center" wrapText="1"/>
    </xf>
    <xf numFmtId="0" fontId="11" fillId="2" borderId="20" xfId="0" applyFont="1" applyFill="1" applyBorder="1" applyAlignment="1" applyProtection="1">
      <alignment horizontal="left" vertical="center" wrapText="1"/>
    </xf>
    <xf numFmtId="0" fontId="11" fillId="2" borderId="16" xfId="0" applyFont="1" applyFill="1" applyBorder="1" applyAlignment="1" applyProtection="1">
      <alignment horizontal="left" vertical="center" wrapText="1"/>
    </xf>
    <xf numFmtId="0" fontId="10" fillId="2" borderId="29" xfId="0" applyFont="1" applyFill="1" applyBorder="1" applyAlignment="1" applyProtection="1">
      <alignment horizontal="left" wrapText="1"/>
    </xf>
    <xf numFmtId="0" fontId="10" fillId="2" borderId="30" xfId="0" applyFont="1" applyFill="1" applyBorder="1" applyAlignment="1" applyProtection="1">
      <alignment horizontal="left" wrapText="1"/>
    </xf>
    <xf numFmtId="0" fontId="10" fillId="2" borderId="31" xfId="0" applyFont="1" applyFill="1" applyBorder="1" applyAlignment="1" applyProtection="1">
      <alignment horizontal="left" wrapText="1"/>
    </xf>
    <xf numFmtId="44" fontId="51" fillId="6" borderId="29" xfId="5" applyNumberFormat="1" applyFont="1" applyBorder="1" applyAlignment="1" applyProtection="1">
      <alignment horizontal="center"/>
      <protection locked="0"/>
    </xf>
    <xf numFmtId="44" fontId="51" fillId="6" borderId="31" xfId="5" applyNumberFormat="1" applyFont="1" applyBorder="1" applyAlignment="1" applyProtection="1">
      <alignment horizontal="center"/>
      <protection locked="0"/>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35" fillId="0" borderId="17" xfId="0" applyFont="1" applyFill="1" applyBorder="1" applyAlignment="1" applyProtection="1">
      <alignment horizontal="center" vertical="center"/>
    </xf>
    <xf numFmtId="0" fontId="11" fillId="0" borderId="22"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4" xfId="0" applyFont="1" applyBorder="1" applyAlignment="1">
      <alignment horizontal="center" vertical="center" wrapText="1"/>
    </xf>
    <xf numFmtId="165" fontId="33" fillId="0" borderId="17" xfId="0" applyNumberFormat="1" applyFont="1" applyBorder="1" applyAlignment="1">
      <alignment horizontal="center"/>
    </xf>
    <xf numFmtId="0" fontId="2" fillId="0" borderId="0" xfId="0" applyFont="1" applyBorder="1" applyAlignment="1" applyProtection="1">
      <alignment horizontal="left" vertical="center" wrapText="1"/>
    </xf>
    <xf numFmtId="0" fontId="6" fillId="0" borderId="20" xfId="0" applyFont="1" applyBorder="1" applyAlignment="1" applyProtection="1">
      <alignment horizontal="left" vertical="center"/>
    </xf>
    <xf numFmtId="0" fontId="6" fillId="0" borderId="16" xfId="0" applyFont="1" applyBorder="1" applyAlignment="1" applyProtection="1">
      <alignment horizontal="left" vertical="center"/>
    </xf>
    <xf numFmtId="0" fontId="14" fillId="0" borderId="0" xfId="0" applyFont="1" applyAlignment="1" applyProtection="1">
      <alignment horizontal="center" vertical="center" wrapText="1"/>
    </xf>
    <xf numFmtId="0" fontId="14" fillId="0" borderId="0" xfId="0" applyFont="1" applyBorder="1" applyAlignment="1" applyProtection="1">
      <alignment horizontal="center" vertical="center" wrapText="1"/>
    </xf>
    <xf numFmtId="0" fontId="6" fillId="0" borderId="4"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7" borderId="14" xfId="0" applyFont="1" applyFill="1" applyBorder="1" applyAlignment="1" applyProtection="1">
      <alignment horizontal="left" vertical="center" wrapText="1"/>
      <protection locked="0"/>
    </xf>
    <xf numFmtId="0" fontId="2" fillId="7" borderId="14" xfId="0" applyFont="1" applyFill="1" applyBorder="1" applyAlignment="1" applyProtection="1">
      <alignment horizontal="left"/>
      <protection locked="0"/>
    </xf>
    <xf numFmtId="0" fontId="6" fillId="0" borderId="9" xfId="0" applyFont="1" applyBorder="1" applyAlignment="1" applyProtection="1">
      <alignment horizontal="left" vertical="center" wrapText="1"/>
    </xf>
    <xf numFmtId="0" fontId="6" fillId="7" borderId="20" xfId="0" applyFont="1" applyFill="1" applyBorder="1" applyAlignment="1" applyProtection="1">
      <alignment horizontal="left" vertical="center" wrapText="1"/>
      <protection locked="0"/>
    </xf>
    <xf numFmtId="0" fontId="6" fillId="0" borderId="0" xfId="0" applyFont="1" applyBorder="1" applyAlignment="1" applyProtection="1">
      <alignment vertical="center" wrapText="1"/>
    </xf>
    <xf numFmtId="0" fontId="6" fillId="0" borderId="10" xfId="0" applyFont="1" applyBorder="1" applyAlignment="1" applyProtection="1">
      <alignment horizontal="left" vertical="center" wrapText="1"/>
    </xf>
    <xf numFmtId="0" fontId="15" fillId="0" borderId="14" xfId="0" applyFont="1" applyBorder="1" applyAlignment="1" applyProtection="1">
      <alignment horizontal="left" vertical="top" wrapText="1" indent="3"/>
    </xf>
    <xf numFmtId="0" fontId="15" fillId="0" borderId="15" xfId="0" applyFont="1" applyBorder="1" applyAlignment="1" applyProtection="1">
      <alignment horizontal="left" vertical="top" wrapText="1" indent="3"/>
    </xf>
    <xf numFmtId="0" fontId="6" fillId="0" borderId="8"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13" xfId="0" applyFont="1" applyBorder="1" applyAlignment="1" applyProtection="1">
      <alignment horizontal="center" vertical="center"/>
    </xf>
    <xf numFmtId="0" fontId="6" fillId="0" borderId="9"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0" xfId="0" applyFont="1" applyBorder="1" applyAlignment="1" applyProtection="1">
      <alignment horizontal="left"/>
    </xf>
    <xf numFmtId="0" fontId="6" fillId="0" borderId="12" xfId="0" applyFont="1" applyBorder="1" applyAlignment="1" applyProtection="1">
      <alignment horizontal="left"/>
    </xf>
    <xf numFmtId="0" fontId="6" fillId="0" borderId="0" xfId="0" applyFont="1" applyBorder="1" applyAlignment="1" applyProtection="1">
      <alignment horizontal="left" vertical="center"/>
    </xf>
    <xf numFmtId="0" fontId="6" fillId="0" borderId="12" xfId="0" applyFont="1" applyBorder="1" applyAlignment="1" applyProtection="1">
      <alignment horizontal="left" vertical="center"/>
    </xf>
    <xf numFmtId="0" fontId="14" fillId="0" borderId="0" xfId="0" applyFont="1" applyAlignment="1" applyProtection="1">
      <alignment horizontal="left" vertical="center" wrapText="1"/>
    </xf>
    <xf numFmtId="0" fontId="15" fillId="0" borderId="0" xfId="0" applyFont="1" applyBorder="1" applyAlignment="1" applyProtection="1">
      <alignment horizontal="left" vertical="center" wrapText="1"/>
    </xf>
    <xf numFmtId="0" fontId="6" fillId="0" borderId="12" xfId="0" applyFont="1" applyBorder="1" applyAlignment="1" applyProtection="1">
      <alignment horizontal="left" vertical="center" wrapText="1"/>
    </xf>
    <xf numFmtId="0" fontId="41" fillId="0" borderId="14" xfId="0" applyFont="1" applyBorder="1" applyAlignment="1" applyProtection="1">
      <alignment horizontal="left" vertical="top" wrapText="1" indent="3"/>
    </xf>
    <xf numFmtId="0" fontId="41" fillId="0" borderId="15" xfId="0" applyFont="1" applyBorder="1" applyAlignment="1" applyProtection="1">
      <alignment horizontal="left" vertical="top" wrapText="1" indent="3"/>
    </xf>
    <xf numFmtId="0" fontId="6" fillId="7" borderId="14" xfId="0" applyFont="1" applyFill="1" applyBorder="1" applyAlignment="1" applyProtection="1">
      <alignment horizontal="left" vertical="center" wrapText="1"/>
    </xf>
    <xf numFmtId="0" fontId="2" fillId="7" borderId="14" xfId="0" applyFont="1" applyFill="1" applyBorder="1" applyAlignment="1" applyProtection="1">
      <alignment horizontal="left"/>
    </xf>
    <xf numFmtId="0" fontId="15" fillId="0" borderId="0" xfId="0" applyFont="1" applyBorder="1" applyAlignment="1" applyProtection="1">
      <alignment horizontal="left" vertical="top" wrapText="1" indent="3"/>
    </xf>
    <xf numFmtId="0" fontId="15" fillId="0" borderId="12" xfId="0" applyFont="1" applyBorder="1" applyAlignment="1" applyProtection="1">
      <alignment horizontal="left" vertical="top" wrapText="1" indent="3"/>
    </xf>
    <xf numFmtId="0" fontId="35" fillId="0" borderId="0" xfId="0" applyFont="1" applyAlignment="1" applyProtection="1">
      <alignment horizontal="left"/>
    </xf>
    <xf numFmtId="0" fontId="6" fillId="0" borderId="0" xfId="0" applyFont="1" applyAlignment="1" applyProtection="1">
      <alignment horizontal="left" wrapText="1"/>
    </xf>
    <xf numFmtId="0" fontId="50" fillId="8" borderId="0" xfId="6" applyAlignment="1">
      <alignment horizontal="left" wrapText="1"/>
    </xf>
    <xf numFmtId="0" fontId="10" fillId="0" borderId="19" xfId="2" applyFont="1" applyFill="1" applyBorder="1" applyAlignment="1" applyProtection="1">
      <alignment horizontal="left" vertical="center" wrapText="1"/>
      <protection locked="0"/>
    </xf>
    <xf numFmtId="0" fontId="10" fillId="0" borderId="16" xfId="2" applyFont="1" applyFill="1" applyBorder="1" applyAlignment="1" applyProtection="1">
      <alignment horizontal="left" vertical="center" wrapText="1"/>
      <protection locked="0"/>
    </xf>
    <xf numFmtId="0" fontId="35" fillId="0" borderId="19" xfId="0" applyFont="1" applyFill="1" applyBorder="1" applyAlignment="1">
      <alignment horizontal="center" vertical="center"/>
    </xf>
    <xf numFmtId="0" fontId="35" fillId="0" borderId="16" xfId="0" applyFont="1" applyFill="1" applyBorder="1" applyAlignment="1">
      <alignment horizontal="center" vertical="center"/>
    </xf>
    <xf numFmtId="0" fontId="10" fillId="2" borderId="17" xfId="0" applyFont="1" applyFill="1" applyBorder="1" applyAlignment="1" applyProtection="1">
      <alignment horizontal="left" wrapText="1" indent="1"/>
      <protection locked="0"/>
    </xf>
    <xf numFmtId="43" fontId="25" fillId="0" borderId="29" xfId="0" applyNumberFormat="1" applyFont="1" applyBorder="1" applyAlignment="1" applyProtection="1">
      <alignment horizontal="left" vertical="center" wrapText="1"/>
      <protection locked="0"/>
    </xf>
    <xf numFmtId="43" fontId="25" fillId="0" borderId="31" xfId="0" applyNumberFormat="1" applyFont="1" applyBorder="1" applyAlignment="1" applyProtection="1">
      <alignment horizontal="left" vertical="center" wrapText="1"/>
      <protection locked="0"/>
    </xf>
    <xf numFmtId="43" fontId="10" fillId="2" borderId="19" xfId="0" applyNumberFormat="1" applyFont="1" applyFill="1" applyBorder="1" applyAlignment="1" applyProtection="1">
      <alignment horizontal="left" wrapText="1" indent="2"/>
      <protection locked="0"/>
    </xf>
    <xf numFmtId="43" fontId="10" fillId="2" borderId="16" xfId="0" applyNumberFormat="1" applyFont="1" applyFill="1" applyBorder="1" applyAlignment="1" applyProtection="1">
      <alignment horizontal="left" wrapText="1" indent="2"/>
      <protection locked="0"/>
    </xf>
    <xf numFmtId="43" fontId="10" fillId="2" borderId="19" xfId="0" applyNumberFormat="1" applyFont="1" applyFill="1" applyBorder="1" applyAlignment="1" applyProtection="1">
      <alignment horizontal="left" wrapText="1" indent="1"/>
      <protection locked="0"/>
    </xf>
    <xf numFmtId="43" fontId="10" fillId="2" borderId="16" xfId="0" applyNumberFormat="1" applyFont="1" applyFill="1" applyBorder="1" applyAlignment="1" applyProtection="1">
      <alignment horizontal="left" wrapText="1" indent="1"/>
      <protection locked="0"/>
    </xf>
    <xf numFmtId="0" fontId="7" fillId="7" borderId="14" xfId="0" applyFont="1" applyFill="1" applyBorder="1" applyAlignment="1" applyProtection="1">
      <alignment horizontal="left" vertical="top" wrapText="1"/>
      <protection locked="0"/>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7" fillId="7" borderId="14" xfId="0" applyFont="1" applyFill="1" applyBorder="1" applyAlignment="1">
      <alignment horizontal="center" vertical="center"/>
    </xf>
    <xf numFmtId="0" fontId="22" fillId="0" borderId="13"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22" fillId="0" borderId="15" xfId="0" applyFont="1" applyBorder="1" applyAlignment="1" applyProtection="1">
      <alignment horizontal="left" vertical="top" wrapText="1"/>
      <protection locked="0"/>
    </xf>
    <xf numFmtId="0" fontId="44" fillId="0" borderId="0" xfId="0" applyFont="1" applyBorder="1" applyAlignment="1">
      <alignment horizontal="center" vertical="center" wrapText="1"/>
    </xf>
    <xf numFmtId="0" fontId="2" fillId="0" borderId="0" xfId="0" applyFont="1" applyBorder="1" applyAlignment="1">
      <alignment horizontal="left" vertical="center" wrapText="1"/>
    </xf>
    <xf numFmtId="6" fontId="22" fillId="0" borderId="0" xfId="0" applyNumberFormat="1" applyFont="1" applyAlignment="1">
      <alignment horizontal="left" vertical="center" wrapText="1"/>
    </xf>
    <xf numFmtId="6" fontId="22" fillId="0" borderId="0" xfId="0" applyNumberFormat="1" applyFont="1" applyAlignment="1" applyProtection="1">
      <alignment horizontal="left" vertical="center" wrapText="1"/>
      <protection locked="0"/>
    </xf>
    <xf numFmtId="0" fontId="21" fillId="0" borderId="0" xfId="0" applyFont="1" applyBorder="1" applyAlignment="1">
      <alignment horizontal="left" vertical="center" wrapText="1"/>
    </xf>
    <xf numFmtId="0" fontId="19" fillId="0" borderId="13"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23" fillId="0" borderId="0" xfId="0" applyFont="1" applyBorder="1" applyAlignment="1" applyProtection="1">
      <protection locked="0"/>
    </xf>
    <xf numFmtId="0" fontId="22" fillId="0" borderId="0" xfId="0" applyFont="1" applyBorder="1" applyAlignment="1" applyProtection="1">
      <alignment horizontal="left"/>
      <protection locked="0"/>
    </xf>
    <xf numFmtId="0" fontId="22" fillId="0" borderId="0" xfId="0" applyFont="1" applyBorder="1" applyAlignment="1" applyProtection="1">
      <protection locked="0"/>
    </xf>
    <xf numFmtId="6" fontId="22" fillId="0" borderId="0" xfId="0" applyNumberFormat="1" applyFont="1" applyBorder="1" applyAlignment="1" applyProtection="1">
      <alignment horizontal="left"/>
      <protection locked="0"/>
    </xf>
    <xf numFmtId="6" fontId="22" fillId="0" borderId="0" xfId="0" applyNumberFormat="1" applyFont="1" applyBorder="1" applyAlignment="1" applyProtection="1">
      <alignment horizontal="left" wrapText="1"/>
      <protection locked="0"/>
    </xf>
    <xf numFmtId="0" fontId="28" fillId="0" borderId="0" xfId="0" applyFont="1" applyBorder="1" applyAlignment="1">
      <alignment horizontal="right"/>
    </xf>
    <xf numFmtId="0" fontId="21" fillId="0" borderId="14" xfId="0" applyFont="1" applyBorder="1" applyAlignment="1">
      <alignment horizontal="left" vertical="center" wrapText="1"/>
    </xf>
    <xf numFmtId="0" fontId="24" fillId="0" borderId="0" xfId="0" applyFont="1" applyBorder="1" applyAlignment="1">
      <alignment horizontal="left" vertical="center" wrapText="1"/>
    </xf>
    <xf numFmtId="0" fontId="21" fillId="0" borderId="8" xfId="0" applyFont="1" applyBorder="1" applyAlignment="1">
      <alignment horizontal="center" vertical="center" wrapText="1"/>
    </xf>
    <xf numFmtId="0" fontId="21" fillId="0" borderId="10" xfId="0" applyFont="1" applyBorder="1" applyAlignment="1">
      <alignment horizontal="center" vertical="center" wrapText="1"/>
    </xf>
    <xf numFmtId="0" fontId="19" fillId="0" borderId="9" xfId="0" applyFont="1" applyBorder="1" applyAlignment="1" applyProtection="1">
      <alignment horizontal="left" vertical="top"/>
      <protection locked="0"/>
    </xf>
    <xf numFmtId="0" fontId="23"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4" fillId="0" borderId="0" xfId="0" applyFont="1" applyBorder="1" applyAlignment="1">
      <alignment horizontal="left" vertical="top" wrapText="1"/>
    </xf>
    <xf numFmtId="0" fontId="19" fillId="0" borderId="0" xfId="0" applyFont="1" applyBorder="1" applyAlignment="1" applyProtection="1">
      <alignment horizontal="left" vertical="top"/>
      <protection locked="0"/>
    </xf>
    <xf numFmtId="0" fontId="24" fillId="0" borderId="14" xfId="0" applyFont="1" applyBorder="1" applyAlignment="1">
      <alignment horizontal="left" vertical="center" wrapText="1"/>
    </xf>
    <xf numFmtId="0" fontId="19" fillId="0" borderId="0"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24" fillId="0" borderId="17" xfId="0" applyFont="1" applyBorder="1" applyAlignment="1">
      <alignment horizontal="center" vertical="center" wrapText="1"/>
    </xf>
    <xf numFmtId="0" fontId="0" fillId="0" borderId="0" xfId="0" applyBorder="1" applyAlignment="1" applyProtection="1">
      <alignment horizontal="left" vertical="top" wrapText="1"/>
      <protection locked="0"/>
    </xf>
    <xf numFmtId="0" fontId="44" fillId="0" borderId="0" xfId="0" applyFont="1" applyAlignment="1">
      <alignment horizontal="center" vertical="center" wrapText="1"/>
    </xf>
    <xf numFmtId="0" fontId="44" fillId="0" borderId="0" xfId="0" applyFont="1" applyBorder="1" applyAlignment="1" applyProtection="1">
      <alignment horizontal="center" vertical="center" wrapText="1"/>
    </xf>
    <xf numFmtId="0" fontId="28" fillId="0" borderId="0" xfId="0" applyFont="1" applyBorder="1" applyAlignment="1" applyProtection="1">
      <alignment horizontal="right"/>
    </xf>
    <xf numFmtId="0" fontId="44" fillId="0" borderId="0" xfId="0" applyFont="1" applyBorder="1" applyAlignment="1" applyProtection="1">
      <alignment horizontal="left" vertical="center"/>
    </xf>
    <xf numFmtId="0" fontId="0" fillId="0" borderId="0" xfId="0" applyAlignment="1">
      <alignment horizontal="center"/>
    </xf>
    <xf numFmtId="0" fontId="60" fillId="10" borderId="40" xfId="0" applyFont="1" applyFill="1" applyBorder="1" applyAlignment="1">
      <alignment horizontal="right" indent="1"/>
    </xf>
    <xf numFmtId="0" fontId="60" fillId="10" borderId="0" xfId="0" applyFont="1" applyFill="1" applyAlignment="1">
      <alignment horizontal="right" indent="1"/>
    </xf>
    <xf numFmtId="0" fontId="0" fillId="11" borderId="11" xfId="0" applyFill="1" applyBorder="1" applyAlignment="1" applyProtection="1">
      <alignment horizontal="left" indent="1"/>
      <protection locked="0"/>
    </xf>
    <xf numFmtId="0" fontId="0" fillId="11" borderId="0" xfId="0" applyFill="1" applyAlignment="1" applyProtection="1">
      <alignment horizontal="left" indent="1"/>
      <protection locked="0"/>
    </xf>
    <xf numFmtId="0" fontId="60" fillId="10" borderId="0" xfId="0" applyFont="1" applyFill="1" applyAlignment="1">
      <alignment horizontal="right" wrapText="1"/>
    </xf>
    <xf numFmtId="0" fontId="64" fillId="10" borderId="0" xfId="0" applyFont="1" applyFill="1" applyAlignment="1">
      <alignment horizontal="left" vertical="top" indent="1"/>
    </xf>
    <xf numFmtId="0" fontId="30" fillId="10" borderId="0" xfId="0" applyFont="1" applyFill="1" applyAlignment="1">
      <alignment horizontal="center" vertical="center" wrapText="1"/>
    </xf>
    <xf numFmtId="0" fontId="30" fillId="10" borderId="14" xfId="0" applyFont="1" applyFill="1" applyBorder="1" applyAlignment="1">
      <alignment horizontal="center" vertical="center" wrapText="1"/>
    </xf>
    <xf numFmtId="0" fontId="30" fillId="10" borderId="0" xfId="0" applyFont="1" applyFill="1" applyAlignment="1">
      <alignment horizontal="center"/>
    </xf>
    <xf numFmtId="0" fontId="75" fillId="10" borderId="54" xfId="10" applyFill="1" applyBorder="1" applyAlignment="1">
      <alignment horizontal="left" wrapText="1"/>
    </xf>
    <xf numFmtId="0" fontId="76" fillId="10" borderId="55" xfId="9" applyFont="1" applyFill="1" applyBorder="1" applyAlignment="1">
      <alignment horizontal="left" wrapText="1"/>
    </xf>
    <xf numFmtId="0" fontId="40" fillId="0" borderId="0" xfId="0" applyFont="1" applyAlignment="1">
      <alignment horizontal="center" vertical="center" wrapText="1"/>
    </xf>
    <xf numFmtId="0" fontId="40" fillId="0" borderId="0" xfId="0" applyFont="1" applyAlignment="1">
      <alignment horizontal="left" vertical="center"/>
    </xf>
    <xf numFmtId="0" fontId="12" fillId="2" borderId="5" xfId="0" applyFont="1" applyFill="1" applyBorder="1" applyAlignment="1">
      <alignment horizontal="center" vertical="center" wrapText="1"/>
    </xf>
    <xf numFmtId="44" fontId="10" fillId="0" borderId="0" xfId="0" applyNumberFormat="1" applyFont="1" applyAlignment="1">
      <alignment horizontal="center"/>
    </xf>
    <xf numFmtId="0" fontId="10" fillId="0" borderId="0" xfId="0" applyFont="1" applyAlignment="1">
      <alignment horizontal="center"/>
    </xf>
    <xf numFmtId="0" fontId="6" fillId="0" borderId="0" xfId="0" applyFont="1" applyAlignment="1">
      <alignment horizontal="left" vertical="center" wrapText="1"/>
    </xf>
  </cellXfs>
  <cellStyles count="11">
    <cellStyle name="20% - Accent2" xfId="2" builtinId="34"/>
    <cellStyle name="Accent1" xfId="3" builtinId="29"/>
    <cellStyle name="Currency" xfId="1" builtinId="4"/>
    <cellStyle name="Good" xfId="6" builtinId="26"/>
    <cellStyle name="Heading 2" xfId="7" builtinId="17"/>
    <cellStyle name="Hyperlink" xfId="10" builtinId="8"/>
    <cellStyle name="Hyperlink 2" xfId="9" xr:uid="{CFC4F955-B4BB-4E01-9A2A-72AD46FF3115}"/>
    <cellStyle name="Neutral" xfId="5" builtinId="28"/>
    <cellStyle name="Normal" xfId="0" builtinId="0"/>
    <cellStyle name="Percent" xfId="4" builtinId="5"/>
    <cellStyle name="Title 2" xfId="8" xr:uid="{4E47F1E4-EC43-457A-8891-5306563B674C}"/>
  </cellStyles>
  <dxfs count="117">
    <dxf>
      <font>
        <color rgb="FF9C0006"/>
      </font>
      <fill>
        <patternFill>
          <bgColor rgb="FFFFC7CE"/>
        </patternFill>
      </fill>
    </dxf>
    <dxf>
      <font>
        <color rgb="FF9C0006"/>
      </font>
      <fill>
        <patternFill>
          <bgColor rgb="FFFFC7CE"/>
        </patternFill>
      </fill>
    </dxf>
    <dxf>
      <font>
        <color rgb="FF720000"/>
      </font>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FF9966"/>
      </font>
      <border>
        <left style="thin">
          <color auto="1"/>
        </left>
        <right style="thin">
          <color auto="1"/>
        </right>
        <top style="thin">
          <color auto="1"/>
        </top>
        <bottom style="thin">
          <color auto="1"/>
        </bottom>
        <vertical/>
        <horizontal/>
      </border>
    </dxf>
    <dxf>
      <font>
        <color auto="1"/>
      </font>
      <fill>
        <patternFill patternType="solid">
          <fgColor auto="1"/>
          <bgColor rgb="FFFFFFCC"/>
        </patternFill>
      </fill>
      <border>
        <vertical/>
        <horizontal/>
      </border>
    </dxf>
    <dxf>
      <fill>
        <gradientFill>
          <stop position="0">
            <color theme="0"/>
          </stop>
          <stop position="1">
            <color rgb="FFFFFF00"/>
          </stop>
        </gradientFill>
      </fill>
      <border>
        <vertical/>
        <horizontal/>
      </border>
    </dxf>
    <dxf>
      <font>
        <color rgb="FF9C5700"/>
      </font>
      <fill>
        <patternFill>
          <bgColor rgb="FFFFEB9C"/>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colors>
    <mruColors>
      <color rgb="FF720000"/>
      <color rgb="FFDF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fmlaLink="$A$2" lockText="1" noThreeD="1"/>
</file>

<file path=xl/ctrlProps/ctrlProp10.xml><?xml version="1.0" encoding="utf-8"?>
<formControlPr xmlns="http://schemas.microsoft.com/office/spreadsheetml/2009/9/main" objectType="CheckBox" checked="Checked" fmlaLink="$A$23" lockText="1" noThreeD="1"/>
</file>

<file path=xl/ctrlProps/ctrlProp11.xml><?xml version="1.0" encoding="utf-8"?>
<formControlPr xmlns="http://schemas.microsoft.com/office/spreadsheetml/2009/9/main" objectType="CheckBox" checked="Checked" fmlaLink="$A$24" lockText="1" noThreeD="1"/>
</file>

<file path=xl/ctrlProps/ctrlProp12.xml><?xml version="1.0" encoding="utf-8"?>
<formControlPr xmlns="http://schemas.microsoft.com/office/spreadsheetml/2009/9/main" objectType="CheckBox" checked="Checked" fmlaLink="$A$25" lockText="1" noThreeD="1"/>
</file>

<file path=xl/ctrlProps/ctrlProp13.xml><?xml version="1.0" encoding="utf-8"?>
<formControlPr xmlns="http://schemas.microsoft.com/office/spreadsheetml/2009/9/main" objectType="CheckBox" checked="Checked" fmlaLink="$A$26" lockText="1" noThreeD="1"/>
</file>

<file path=xl/ctrlProps/ctrlProp14.xml><?xml version="1.0" encoding="utf-8"?>
<formControlPr xmlns="http://schemas.microsoft.com/office/spreadsheetml/2009/9/main" objectType="CheckBox" fmlaLink="$A$27" lockText="1" noThreeD="1"/>
</file>

<file path=xl/ctrlProps/ctrlProp15.xml><?xml version="1.0" encoding="utf-8"?>
<formControlPr xmlns="http://schemas.microsoft.com/office/spreadsheetml/2009/9/main" objectType="CheckBox" fmlaLink="$A$28" lockText="1" noThreeD="1"/>
</file>

<file path=xl/ctrlProps/ctrlProp16.xml><?xml version="1.0" encoding="utf-8"?>
<formControlPr xmlns="http://schemas.microsoft.com/office/spreadsheetml/2009/9/main" objectType="CheckBox" fmlaLink="$A$29" lockText="1" noThreeD="1"/>
</file>

<file path=xl/ctrlProps/ctrlProp17.xml><?xml version="1.0" encoding="utf-8"?>
<formControlPr xmlns="http://schemas.microsoft.com/office/spreadsheetml/2009/9/main" objectType="CheckBox" fmlaLink="$A$30" lockText="1" noThreeD="1"/>
</file>

<file path=xl/ctrlProps/ctrlProp18.xml><?xml version="1.0" encoding="utf-8"?>
<formControlPr xmlns="http://schemas.microsoft.com/office/spreadsheetml/2009/9/main" objectType="CheckBox" fmlaLink="$A$31" lockText="1" noThreeD="1"/>
</file>

<file path=xl/ctrlProps/ctrlProp19.xml><?xml version="1.0" encoding="utf-8"?>
<formControlPr xmlns="http://schemas.microsoft.com/office/spreadsheetml/2009/9/main" objectType="CheckBox" fmlaLink="$A$32" lockText="1" noThreeD="1"/>
</file>

<file path=xl/ctrlProps/ctrlProp2.xml><?xml version="1.0" encoding="utf-8"?>
<formControlPr xmlns="http://schemas.microsoft.com/office/spreadsheetml/2009/9/main" objectType="CheckBox" checked="Checked" fmlaLink="$A$3" lockText="1" noThreeD="1"/>
</file>

<file path=xl/ctrlProps/ctrlProp20.xml><?xml version="1.0" encoding="utf-8"?>
<formControlPr xmlns="http://schemas.microsoft.com/office/spreadsheetml/2009/9/main" objectType="CheckBox" fmlaLink="$A$33" lockText="1" noThreeD="1"/>
</file>

<file path=xl/ctrlProps/ctrlProp21.xml><?xml version="1.0" encoding="utf-8"?>
<formControlPr xmlns="http://schemas.microsoft.com/office/spreadsheetml/2009/9/main" objectType="CheckBox" fmlaLink="$A$34" lockText="1" noThreeD="1"/>
</file>

<file path=xl/ctrlProps/ctrlProp22.xml><?xml version="1.0" encoding="utf-8"?>
<formControlPr xmlns="http://schemas.microsoft.com/office/spreadsheetml/2009/9/main" objectType="CheckBox" fmlaLink="$A$35" lockText="1" noThreeD="1"/>
</file>

<file path=xl/ctrlProps/ctrlProp23.xml><?xml version="1.0" encoding="utf-8"?>
<formControlPr xmlns="http://schemas.microsoft.com/office/spreadsheetml/2009/9/main" objectType="CheckBox" fmlaLink="$A$36" lockText="1" noThreeD="1"/>
</file>

<file path=xl/ctrlProps/ctrlProp24.xml><?xml version="1.0" encoding="utf-8"?>
<formControlPr xmlns="http://schemas.microsoft.com/office/spreadsheetml/2009/9/main" objectType="CheckBox" fmlaLink="$A$37" lockText="1" noThreeD="1"/>
</file>

<file path=xl/ctrlProps/ctrlProp25.xml><?xml version="1.0" encoding="utf-8"?>
<formControlPr xmlns="http://schemas.microsoft.com/office/spreadsheetml/2009/9/main" objectType="CheckBox" checked="Checked" fmlaLink="$A$38" lockText="1" noThreeD="1"/>
</file>

<file path=xl/ctrlProps/ctrlProp26.xml><?xml version="1.0" encoding="utf-8"?>
<formControlPr xmlns="http://schemas.microsoft.com/office/spreadsheetml/2009/9/main" objectType="CheckBox" checked="Checked" fmlaLink="$A$9" lockText="1" noThreeD="1"/>
</file>

<file path=xl/ctrlProps/ctrlProp3.xml><?xml version="1.0" encoding="utf-8"?>
<formControlPr xmlns="http://schemas.microsoft.com/office/spreadsheetml/2009/9/main" objectType="CheckBox" checked="Checked" fmlaLink="$A$4" lockText="1" noThreeD="1"/>
</file>

<file path=xl/ctrlProps/ctrlProp4.xml><?xml version="1.0" encoding="utf-8"?>
<formControlPr xmlns="http://schemas.microsoft.com/office/spreadsheetml/2009/9/main" objectType="CheckBox" checked="Checked" fmlaLink="$A$5" lockText="1" noThreeD="1"/>
</file>

<file path=xl/ctrlProps/ctrlProp5.xml><?xml version="1.0" encoding="utf-8"?>
<formControlPr xmlns="http://schemas.microsoft.com/office/spreadsheetml/2009/9/main" objectType="CheckBox" checked="Checked" fmlaLink="$A$6" lockText="1" noThreeD="1"/>
</file>

<file path=xl/ctrlProps/ctrlProp6.xml><?xml version="1.0" encoding="utf-8"?>
<formControlPr xmlns="http://schemas.microsoft.com/office/spreadsheetml/2009/9/main" objectType="CheckBox" checked="Checked" fmlaLink="$A$7" lockText="1" noThreeD="1"/>
</file>

<file path=xl/ctrlProps/ctrlProp7.xml><?xml version="1.0" encoding="utf-8"?>
<formControlPr xmlns="http://schemas.microsoft.com/office/spreadsheetml/2009/9/main" objectType="CheckBox" checked="Checked" fmlaLink="$A$8" lockText="1" noThreeD="1"/>
</file>

<file path=xl/ctrlProps/ctrlProp8.xml><?xml version="1.0" encoding="utf-8"?>
<formControlPr xmlns="http://schemas.microsoft.com/office/spreadsheetml/2009/9/main" objectType="CheckBox" checked="Checked" fmlaLink="$A$21" lockText="1" noThreeD="1"/>
</file>

<file path=xl/ctrlProps/ctrlProp9.xml><?xml version="1.0" encoding="utf-8"?>
<formControlPr xmlns="http://schemas.microsoft.com/office/spreadsheetml/2009/9/main" objectType="CheckBox" checked="Checked" fmlaLink="$A$22" lockText="1" noThreeD="1"/>
</file>

<file path=xl/drawings/drawing1.xml><?xml version="1.0" encoding="utf-8"?>
<xdr:wsDr xmlns:xdr="http://schemas.openxmlformats.org/drawingml/2006/spreadsheetDrawing" xmlns:a="http://schemas.openxmlformats.org/drawingml/2006/main">
  <xdr:twoCellAnchor>
    <xdr:from>
      <xdr:col>2</xdr:col>
      <xdr:colOff>37670</xdr:colOff>
      <xdr:row>4</xdr:row>
      <xdr:rowOff>199876</xdr:rowOff>
    </xdr:from>
    <xdr:to>
      <xdr:col>2</xdr:col>
      <xdr:colOff>220550</xdr:colOff>
      <xdr:row>4</xdr:row>
      <xdr:rowOff>382756</xdr:rowOff>
    </xdr:to>
    <xdr:sp macro="" textlink="">
      <xdr:nvSpPr>
        <xdr:cNvPr id="2" name="Rectangle 1">
          <a:extLst>
            <a:ext uri="{FF2B5EF4-FFF2-40B4-BE49-F238E27FC236}">
              <a16:creationId xmlns:a16="http://schemas.microsoft.com/office/drawing/2014/main" id="{6ABAD0B6-E2F5-4F7B-A755-08EC07911E79}"/>
            </a:ext>
          </a:extLst>
        </xdr:cNvPr>
        <xdr:cNvSpPr/>
      </xdr:nvSpPr>
      <xdr:spPr>
        <a:xfrm>
          <a:off x="494870" y="64755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endParaRPr lang="en-US" sz="1100">
            <a:solidFill>
              <a:schemeClr val="bg1"/>
            </a:solidFill>
          </a:endParaRPr>
        </a:p>
      </xdr:txBody>
    </xdr:sp>
    <xdr:clientData fLocksWithSheet="0"/>
  </xdr:twoCellAnchor>
  <xdr:twoCellAnchor>
    <xdr:from>
      <xdr:col>2</xdr:col>
      <xdr:colOff>35217</xdr:colOff>
      <xdr:row>14</xdr:row>
      <xdr:rowOff>204711</xdr:rowOff>
    </xdr:from>
    <xdr:to>
      <xdr:col>2</xdr:col>
      <xdr:colOff>218097</xdr:colOff>
      <xdr:row>14</xdr:row>
      <xdr:rowOff>387591</xdr:rowOff>
    </xdr:to>
    <xdr:sp macro="" textlink="">
      <xdr:nvSpPr>
        <xdr:cNvPr id="3" name="Rectangle 2">
          <a:extLst>
            <a:ext uri="{FF2B5EF4-FFF2-40B4-BE49-F238E27FC236}">
              <a16:creationId xmlns:a16="http://schemas.microsoft.com/office/drawing/2014/main" id="{F81ABE09-2D73-4A2E-9E86-F172FCF313E5}"/>
            </a:ext>
          </a:extLst>
        </xdr:cNvPr>
        <xdr:cNvSpPr/>
      </xdr:nvSpPr>
      <xdr:spPr>
        <a:xfrm>
          <a:off x="492417" y="347178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31177</xdr:colOff>
      <xdr:row>17</xdr:row>
      <xdr:rowOff>154988</xdr:rowOff>
    </xdr:from>
    <xdr:to>
      <xdr:col>2</xdr:col>
      <xdr:colOff>214885</xdr:colOff>
      <xdr:row>17</xdr:row>
      <xdr:rowOff>337868</xdr:rowOff>
    </xdr:to>
    <xdr:sp macro="" textlink="">
      <xdr:nvSpPr>
        <xdr:cNvPr id="4" name="Rectangle 3">
          <a:extLst>
            <a:ext uri="{FF2B5EF4-FFF2-40B4-BE49-F238E27FC236}">
              <a16:creationId xmlns:a16="http://schemas.microsoft.com/office/drawing/2014/main" id="{58E9BA72-7DE4-4356-888A-01D23B6A15FB}"/>
            </a:ext>
          </a:extLst>
        </xdr:cNvPr>
        <xdr:cNvSpPr/>
      </xdr:nvSpPr>
      <xdr:spPr>
        <a:xfrm>
          <a:off x="488377" y="4336463"/>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37528</xdr:colOff>
      <xdr:row>12</xdr:row>
      <xdr:rowOff>186518</xdr:rowOff>
    </xdr:from>
    <xdr:to>
      <xdr:col>2</xdr:col>
      <xdr:colOff>220408</xdr:colOff>
      <xdr:row>12</xdr:row>
      <xdr:rowOff>369398</xdr:rowOff>
    </xdr:to>
    <xdr:sp macro="" textlink="">
      <xdr:nvSpPr>
        <xdr:cNvPr id="5" name="Rectangle 4">
          <a:extLst>
            <a:ext uri="{FF2B5EF4-FFF2-40B4-BE49-F238E27FC236}">
              <a16:creationId xmlns:a16="http://schemas.microsoft.com/office/drawing/2014/main" id="{47C2D90F-AFD1-4964-B3BC-CA7A7ED3A4BA}"/>
            </a:ext>
          </a:extLst>
        </xdr:cNvPr>
        <xdr:cNvSpPr/>
      </xdr:nvSpPr>
      <xdr:spPr>
        <a:xfrm>
          <a:off x="494728" y="25868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32242</xdr:colOff>
      <xdr:row>21</xdr:row>
      <xdr:rowOff>91897</xdr:rowOff>
    </xdr:from>
    <xdr:to>
      <xdr:col>2</xdr:col>
      <xdr:colOff>215122</xdr:colOff>
      <xdr:row>22</xdr:row>
      <xdr:rowOff>85110</xdr:rowOff>
    </xdr:to>
    <xdr:sp macro="" textlink="">
      <xdr:nvSpPr>
        <xdr:cNvPr id="6" name="Rectangle 5">
          <a:extLst>
            <a:ext uri="{FF2B5EF4-FFF2-40B4-BE49-F238E27FC236}">
              <a16:creationId xmlns:a16="http://schemas.microsoft.com/office/drawing/2014/main" id="{652670F1-7DA3-4D3E-9E35-C819B5943F2A}"/>
            </a:ext>
          </a:extLst>
        </xdr:cNvPr>
        <xdr:cNvSpPr/>
      </xdr:nvSpPr>
      <xdr:spPr>
        <a:xfrm>
          <a:off x="489442" y="53306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22717</xdr:colOff>
      <xdr:row>25</xdr:row>
      <xdr:rowOff>91897</xdr:rowOff>
    </xdr:from>
    <xdr:to>
      <xdr:col>2</xdr:col>
      <xdr:colOff>205597</xdr:colOff>
      <xdr:row>25</xdr:row>
      <xdr:rowOff>275610</xdr:rowOff>
    </xdr:to>
    <xdr:sp macro="" textlink="">
      <xdr:nvSpPr>
        <xdr:cNvPr id="7" name="Rectangle 6">
          <a:extLst>
            <a:ext uri="{FF2B5EF4-FFF2-40B4-BE49-F238E27FC236}">
              <a16:creationId xmlns:a16="http://schemas.microsoft.com/office/drawing/2014/main" id="{09082036-CBC2-459F-9F00-CBA0A1A1ADC7}"/>
            </a:ext>
          </a:extLst>
        </xdr:cNvPr>
        <xdr:cNvSpPr/>
      </xdr:nvSpPr>
      <xdr:spPr>
        <a:xfrm>
          <a:off x="479917" y="58640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xdr:row>
          <xdr:rowOff>19050</xdr:rowOff>
        </xdr:from>
        <xdr:to>
          <xdr:col>1</xdr:col>
          <xdr:colOff>952500</xdr:colOff>
          <xdr:row>2</xdr:row>
          <xdr:rowOff>19050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24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 Personnel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xdr:row>
          <xdr:rowOff>38100</xdr:rowOff>
        </xdr:from>
        <xdr:to>
          <xdr:col>2</xdr:col>
          <xdr:colOff>0</xdr:colOff>
          <xdr:row>3</xdr:row>
          <xdr:rowOff>9525</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24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2 Fringe Benefits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xdr:row>
          <xdr:rowOff>9525</xdr:rowOff>
        </xdr:from>
        <xdr:to>
          <xdr:col>2</xdr:col>
          <xdr:colOff>9525</xdr:colOff>
          <xdr:row>4</xdr:row>
          <xdr:rowOff>0</xdr:rowOff>
        </xdr:to>
        <xdr:sp macro="" textlink="">
          <xdr:nvSpPr>
            <xdr:cNvPr id="49155" name="Check Box 3" hidden="1">
              <a:extLst>
                <a:ext uri="{63B3BB69-23CF-44E3-9099-C40C66FF867C}">
                  <a14:compatExt spid="_x0000_s49155"/>
                </a:ext>
                <a:ext uri="{FF2B5EF4-FFF2-40B4-BE49-F238E27FC236}">
                  <a16:creationId xmlns:a16="http://schemas.microsoft.com/office/drawing/2014/main" id="{00000000-0008-0000-24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3 Travel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xdr:row>
          <xdr:rowOff>19050</xdr:rowOff>
        </xdr:from>
        <xdr:to>
          <xdr:col>1</xdr:col>
          <xdr:colOff>4362450</xdr:colOff>
          <xdr:row>5</xdr:row>
          <xdr:rowOff>0</xdr:rowOff>
        </xdr:to>
        <xdr:sp macro="" textlink="">
          <xdr:nvSpPr>
            <xdr:cNvPr id="49156" name="Check Box 4" hidden="1">
              <a:extLst>
                <a:ext uri="{63B3BB69-23CF-44E3-9099-C40C66FF867C}">
                  <a14:compatExt spid="_x0000_s49156"/>
                </a:ext>
                <a:ext uri="{FF2B5EF4-FFF2-40B4-BE49-F238E27FC236}">
                  <a16:creationId xmlns:a16="http://schemas.microsoft.com/office/drawing/2014/main" id="{00000000-0008-0000-24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4 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9525</xdr:rowOff>
        </xdr:from>
        <xdr:to>
          <xdr:col>2</xdr:col>
          <xdr:colOff>0</xdr:colOff>
          <xdr:row>5</xdr:row>
          <xdr:rowOff>238125</xdr:rowOff>
        </xdr:to>
        <xdr:sp macro="" textlink="">
          <xdr:nvSpPr>
            <xdr:cNvPr id="49157" name="Check Box 5" hidden="1">
              <a:extLst>
                <a:ext uri="{63B3BB69-23CF-44E3-9099-C40C66FF867C}">
                  <a14:compatExt spid="_x0000_s49157"/>
                </a:ext>
                <a:ext uri="{FF2B5EF4-FFF2-40B4-BE49-F238E27FC236}">
                  <a16:creationId xmlns:a16="http://schemas.microsoft.com/office/drawing/2014/main" id="{00000000-0008-0000-2400-00000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5 Supplies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0</xdr:rowOff>
        </xdr:from>
        <xdr:to>
          <xdr:col>2</xdr:col>
          <xdr:colOff>0</xdr:colOff>
          <xdr:row>6</xdr:row>
          <xdr:rowOff>228600</xdr:rowOff>
        </xdr:to>
        <xdr:sp macro="" textlink="">
          <xdr:nvSpPr>
            <xdr:cNvPr id="49158" name="Check Box 6" hidden="1">
              <a:extLst>
                <a:ext uri="{63B3BB69-23CF-44E3-9099-C40C66FF867C}">
                  <a14:compatExt spid="_x0000_s49158"/>
                </a:ext>
                <a:ext uri="{FF2B5EF4-FFF2-40B4-BE49-F238E27FC236}">
                  <a16:creationId xmlns:a16="http://schemas.microsoft.com/office/drawing/2014/main" id="{00000000-0008-0000-2400-00000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6 Contractual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xdr:row>
          <xdr:rowOff>9525</xdr:rowOff>
        </xdr:from>
        <xdr:to>
          <xdr:col>2</xdr:col>
          <xdr:colOff>0</xdr:colOff>
          <xdr:row>7</xdr:row>
          <xdr:rowOff>228600</xdr:rowOff>
        </xdr:to>
        <xdr:sp macro="" textlink="">
          <xdr:nvSpPr>
            <xdr:cNvPr id="49159" name="Check Box 7" hidden="1">
              <a:extLst>
                <a:ext uri="{63B3BB69-23CF-44E3-9099-C40C66FF867C}">
                  <a14:compatExt spid="_x0000_s49159"/>
                </a:ext>
                <a:ext uri="{FF2B5EF4-FFF2-40B4-BE49-F238E27FC236}">
                  <a16:creationId xmlns:a16="http://schemas.microsoft.com/office/drawing/2014/main" id="{00000000-0008-0000-2400-00000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7 Consultant (Professional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19050</xdr:rowOff>
        </xdr:from>
        <xdr:to>
          <xdr:col>2</xdr:col>
          <xdr:colOff>0</xdr:colOff>
          <xdr:row>21</xdr:row>
          <xdr:rowOff>0</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2400-00001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9 Occupancy (Rent &amp; Utilities)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xdr:row>
          <xdr:rowOff>0</xdr:rowOff>
        </xdr:from>
        <xdr:to>
          <xdr:col>2</xdr:col>
          <xdr:colOff>0</xdr:colOff>
          <xdr:row>21</xdr:row>
          <xdr:rowOff>238125</xdr:rowOff>
        </xdr:to>
        <xdr:sp macro="" textlink="">
          <xdr:nvSpPr>
            <xdr:cNvPr id="49172" name="Check Box 20" hidden="1">
              <a:extLst>
                <a:ext uri="{63B3BB69-23CF-44E3-9099-C40C66FF867C}">
                  <a14:compatExt spid="_x0000_s49172"/>
                </a:ext>
                <a:ext uri="{FF2B5EF4-FFF2-40B4-BE49-F238E27FC236}">
                  <a16:creationId xmlns:a16="http://schemas.microsoft.com/office/drawing/2014/main" id="{00000000-0008-0000-2400-00001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10 Research &amp; Development (R&amp;D)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238125</xdr:rowOff>
        </xdr:from>
        <xdr:to>
          <xdr:col>2</xdr:col>
          <xdr:colOff>0</xdr:colOff>
          <xdr:row>22</xdr:row>
          <xdr:rowOff>209550</xdr:rowOff>
        </xdr:to>
        <xdr:sp macro="" textlink="">
          <xdr:nvSpPr>
            <xdr:cNvPr id="49173" name="Check Box 21" hidden="1">
              <a:extLst>
                <a:ext uri="{63B3BB69-23CF-44E3-9099-C40C66FF867C}">
                  <a14:compatExt spid="_x0000_s49173"/>
                </a:ext>
                <a:ext uri="{FF2B5EF4-FFF2-40B4-BE49-F238E27FC236}">
                  <a16:creationId xmlns:a16="http://schemas.microsoft.com/office/drawing/2014/main" id="{00000000-0008-0000-2400-00001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11 Telecommunications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9525</xdr:rowOff>
        </xdr:from>
        <xdr:to>
          <xdr:col>2</xdr:col>
          <xdr:colOff>0</xdr:colOff>
          <xdr:row>24</xdr:row>
          <xdr:rowOff>0</xdr:rowOff>
        </xdr:to>
        <xdr:sp macro="" textlink="">
          <xdr:nvSpPr>
            <xdr:cNvPr id="49174" name="Check Box 22" hidden="1">
              <a:extLst>
                <a:ext uri="{63B3BB69-23CF-44E3-9099-C40C66FF867C}">
                  <a14:compatExt spid="_x0000_s49174"/>
                </a:ext>
                <a:ext uri="{FF2B5EF4-FFF2-40B4-BE49-F238E27FC236}">
                  <a16:creationId xmlns:a16="http://schemas.microsoft.com/office/drawing/2014/main" id="{00000000-0008-0000-2400-00001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12 Training &amp; Education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238125</xdr:rowOff>
        </xdr:from>
        <xdr:to>
          <xdr:col>2</xdr:col>
          <xdr:colOff>0</xdr:colOff>
          <xdr:row>25</xdr:row>
          <xdr:rowOff>9525</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2400-00001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13 Direct Administrative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9525</xdr:rowOff>
        </xdr:from>
        <xdr:to>
          <xdr:col>2</xdr:col>
          <xdr:colOff>0</xdr:colOff>
          <xdr:row>25</xdr:row>
          <xdr:rowOff>228600</xdr:rowOff>
        </xdr:to>
        <xdr:sp macro="" textlink="">
          <xdr:nvSpPr>
            <xdr:cNvPr id="49176" name="Check Box 24" hidden="1">
              <a:extLst>
                <a:ext uri="{63B3BB69-23CF-44E3-9099-C40C66FF867C}">
                  <a14:compatExt spid="_x0000_s49176"/>
                </a:ext>
                <a:ext uri="{FF2B5EF4-FFF2-40B4-BE49-F238E27FC236}">
                  <a16:creationId xmlns:a16="http://schemas.microsoft.com/office/drawing/2014/main" id="{00000000-0008-0000-2400-00001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14 Other or Miscellaneous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238125</xdr:rowOff>
        </xdr:from>
        <xdr:to>
          <xdr:col>2</xdr:col>
          <xdr:colOff>9525</xdr:colOff>
          <xdr:row>26</xdr:row>
          <xdr:rowOff>238125</xdr:rowOff>
        </xdr:to>
        <xdr:sp macro="" textlink="">
          <xdr:nvSpPr>
            <xdr:cNvPr id="49177" name="Check Box 25" hidden="1">
              <a:extLst>
                <a:ext uri="{63B3BB69-23CF-44E3-9099-C40C66FF867C}">
                  <a14:compatExt spid="_x0000_s49177"/>
                </a:ext>
                <a:ext uri="{FF2B5EF4-FFF2-40B4-BE49-F238E27FC236}">
                  <a16:creationId xmlns:a16="http://schemas.microsoft.com/office/drawing/2014/main" id="{00000000-0008-0000-2400-00001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15A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238125</xdr:rowOff>
        </xdr:from>
        <xdr:to>
          <xdr:col>2</xdr:col>
          <xdr:colOff>19050</xdr:colOff>
          <xdr:row>28</xdr:row>
          <xdr:rowOff>9525</xdr:rowOff>
        </xdr:to>
        <xdr:sp macro="" textlink="">
          <xdr:nvSpPr>
            <xdr:cNvPr id="49178" name="Check Box 26" hidden="1">
              <a:extLst>
                <a:ext uri="{63B3BB69-23CF-44E3-9099-C40C66FF867C}">
                  <a14:compatExt spid="_x0000_s49178"/>
                </a:ext>
                <a:ext uri="{FF2B5EF4-FFF2-40B4-BE49-F238E27FC236}">
                  <a16:creationId xmlns:a16="http://schemas.microsoft.com/office/drawing/2014/main" id="{00000000-0008-0000-2400-00001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15B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0</xdr:rowOff>
        </xdr:from>
        <xdr:to>
          <xdr:col>2</xdr:col>
          <xdr:colOff>0</xdr:colOff>
          <xdr:row>28</xdr:row>
          <xdr:rowOff>219075</xdr:rowOff>
        </xdr:to>
        <xdr:sp macro="" textlink="">
          <xdr:nvSpPr>
            <xdr:cNvPr id="49179" name="Check Box 27" hidden="1">
              <a:extLst>
                <a:ext uri="{63B3BB69-23CF-44E3-9099-C40C66FF867C}">
                  <a14:compatExt spid="_x0000_s49179"/>
                </a:ext>
                <a:ext uri="{FF2B5EF4-FFF2-40B4-BE49-F238E27FC236}">
                  <a16:creationId xmlns:a16="http://schemas.microsoft.com/office/drawing/2014/main" id="{00000000-0008-0000-2400-00001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15C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0</xdr:rowOff>
        </xdr:from>
        <xdr:to>
          <xdr:col>2</xdr:col>
          <xdr:colOff>9525</xdr:colOff>
          <xdr:row>29</xdr:row>
          <xdr:rowOff>219075</xdr:rowOff>
        </xdr:to>
        <xdr:sp macro="" textlink="">
          <xdr:nvSpPr>
            <xdr:cNvPr id="49180" name="Check Box 28" hidden="1">
              <a:extLst>
                <a:ext uri="{63B3BB69-23CF-44E3-9099-C40C66FF867C}">
                  <a14:compatExt spid="_x0000_s49180"/>
                </a:ext>
                <a:ext uri="{FF2B5EF4-FFF2-40B4-BE49-F238E27FC236}">
                  <a16:creationId xmlns:a16="http://schemas.microsoft.com/office/drawing/2014/main" id="{00000000-0008-0000-2400-00001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15D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29</xdr:row>
          <xdr:rowOff>238125</xdr:rowOff>
        </xdr:from>
        <xdr:to>
          <xdr:col>2</xdr:col>
          <xdr:colOff>0</xdr:colOff>
          <xdr:row>30</xdr:row>
          <xdr:rowOff>209550</xdr:rowOff>
        </xdr:to>
        <xdr:sp macro="" textlink="">
          <xdr:nvSpPr>
            <xdr:cNvPr id="49181" name="Check Box 29" hidden="1">
              <a:extLst>
                <a:ext uri="{63B3BB69-23CF-44E3-9099-C40C66FF867C}">
                  <a14:compatExt spid="_x0000_s49181"/>
                </a:ext>
                <a:ext uri="{FF2B5EF4-FFF2-40B4-BE49-F238E27FC236}">
                  <a16:creationId xmlns:a16="http://schemas.microsoft.com/office/drawing/2014/main" id="{00000000-0008-0000-2400-00001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15E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9525</xdr:colOff>
          <xdr:row>31</xdr:row>
          <xdr:rowOff>219075</xdr:rowOff>
        </xdr:to>
        <xdr:sp macro="" textlink="">
          <xdr:nvSpPr>
            <xdr:cNvPr id="49182" name="Check Box 30" hidden="1">
              <a:extLst>
                <a:ext uri="{63B3BB69-23CF-44E3-9099-C40C66FF867C}">
                  <a14:compatExt spid="_x0000_s49182"/>
                </a:ext>
                <a:ext uri="{FF2B5EF4-FFF2-40B4-BE49-F238E27FC236}">
                  <a16:creationId xmlns:a16="http://schemas.microsoft.com/office/drawing/2014/main" id="{00000000-0008-0000-2400-00001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15F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9525</xdr:rowOff>
        </xdr:from>
        <xdr:to>
          <xdr:col>2</xdr:col>
          <xdr:colOff>0</xdr:colOff>
          <xdr:row>32</xdr:row>
          <xdr:rowOff>228600</xdr:rowOff>
        </xdr:to>
        <xdr:sp macro="" textlink="">
          <xdr:nvSpPr>
            <xdr:cNvPr id="49183" name="Check Box 31" hidden="1">
              <a:extLst>
                <a:ext uri="{63B3BB69-23CF-44E3-9099-C40C66FF867C}">
                  <a14:compatExt spid="_x0000_s49183"/>
                </a:ext>
                <a:ext uri="{FF2B5EF4-FFF2-40B4-BE49-F238E27FC236}">
                  <a16:creationId xmlns:a16="http://schemas.microsoft.com/office/drawing/2014/main" id="{00000000-0008-0000-2400-00001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15G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19050</xdr:rowOff>
        </xdr:from>
        <xdr:to>
          <xdr:col>2</xdr:col>
          <xdr:colOff>0</xdr:colOff>
          <xdr:row>34</xdr:row>
          <xdr:rowOff>0</xdr:rowOff>
        </xdr:to>
        <xdr:sp macro="" textlink="">
          <xdr:nvSpPr>
            <xdr:cNvPr id="49184" name="Check Box 32" hidden="1">
              <a:extLst>
                <a:ext uri="{63B3BB69-23CF-44E3-9099-C40C66FF867C}">
                  <a14:compatExt spid="_x0000_s49184"/>
                </a:ext>
                <a:ext uri="{FF2B5EF4-FFF2-40B4-BE49-F238E27FC236}">
                  <a16:creationId xmlns:a16="http://schemas.microsoft.com/office/drawing/2014/main" id="{00000000-0008-0000-2400-00002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15H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xdr:rowOff>
        </xdr:from>
        <xdr:to>
          <xdr:col>2</xdr:col>
          <xdr:colOff>0</xdr:colOff>
          <xdr:row>35</xdr:row>
          <xdr:rowOff>0</xdr:rowOff>
        </xdr:to>
        <xdr:sp macro="" textlink="">
          <xdr:nvSpPr>
            <xdr:cNvPr id="49185" name="Check Box 33" hidden="1">
              <a:extLst>
                <a:ext uri="{63B3BB69-23CF-44E3-9099-C40C66FF867C}">
                  <a14:compatExt spid="_x0000_s49185"/>
                </a:ext>
                <a:ext uri="{FF2B5EF4-FFF2-40B4-BE49-F238E27FC236}">
                  <a16:creationId xmlns:a16="http://schemas.microsoft.com/office/drawing/2014/main" id="{00000000-0008-0000-2400-00002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15I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0</xdr:colOff>
          <xdr:row>36</xdr:row>
          <xdr:rowOff>0</xdr:rowOff>
        </xdr:to>
        <xdr:sp macro="" textlink="">
          <xdr:nvSpPr>
            <xdr:cNvPr id="49186" name="Check Box 34" hidden="1">
              <a:extLst>
                <a:ext uri="{63B3BB69-23CF-44E3-9099-C40C66FF867C}">
                  <a14:compatExt spid="_x0000_s49186"/>
                </a:ext>
                <a:ext uri="{FF2B5EF4-FFF2-40B4-BE49-F238E27FC236}">
                  <a16:creationId xmlns:a16="http://schemas.microsoft.com/office/drawing/2014/main" id="{00000000-0008-0000-2400-00002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15J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36</xdr:row>
          <xdr:rowOff>9525</xdr:rowOff>
        </xdr:from>
        <xdr:to>
          <xdr:col>2</xdr:col>
          <xdr:colOff>0</xdr:colOff>
          <xdr:row>36</xdr:row>
          <xdr:rowOff>228600</xdr:rowOff>
        </xdr:to>
        <xdr:sp macro="" textlink="">
          <xdr:nvSpPr>
            <xdr:cNvPr id="49189" name="Check Box 37" hidden="1">
              <a:extLst>
                <a:ext uri="{63B3BB69-23CF-44E3-9099-C40C66FF867C}">
                  <a14:compatExt spid="_x0000_s49189"/>
                </a:ext>
                <a:ext uri="{FF2B5EF4-FFF2-40B4-BE49-F238E27FC236}">
                  <a16:creationId xmlns:a16="http://schemas.microsoft.com/office/drawing/2014/main" id="{00000000-0008-0000-2400-000025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15K Grant Exclusive Line Item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36</xdr:row>
          <xdr:rowOff>238125</xdr:rowOff>
        </xdr:from>
        <xdr:to>
          <xdr:col>2</xdr:col>
          <xdr:colOff>0</xdr:colOff>
          <xdr:row>37</xdr:row>
          <xdr:rowOff>209550</xdr:rowOff>
        </xdr:to>
        <xdr:sp macro="" textlink="">
          <xdr:nvSpPr>
            <xdr:cNvPr id="49190" name="Check Box 38" hidden="1">
              <a:extLst>
                <a:ext uri="{63B3BB69-23CF-44E3-9099-C40C66FF867C}">
                  <a14:compatExt spid="_x0000_s49190"/>
                </a:ext>
                <a:ext uri="{FF2B5EF4-FFF2-40B4-BE49-F238E27FC236}">
                  <a16:creationId xmlns:a16="http://schemas.microsoft.com/office/drawing/2014/main" id="{00000000-0008-0000-2400-000026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17 Indirect Costs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xdr:row>
          <xdr:rowOff>0</xdr:rowOff>
        </xdr:from>
        <xdr:to>
          <xdr:col>2</xdr:col>
          <xdr:colOff>0</xdr:colOff>
          <xdr:row>8</xdr:row>
          <xdr:rowOff>219075</xdr:rowOff>
        </xdr:to>
        <xdr:sp macro="" textlink="">
          <xdr:nvSpPr>
            <xdr:cNvPr id="49191" name="Check Box 39" hidden="1">
              <a:extLst>
                <a:ext uri="{63B3BB69-23CF-44E3-9099-C40C66FF867C}">
                  <a14:compatExt spid="_x0000_s49191"/>
                </a:ext>
                <a:ext uri="{FF2B5EF4-FFF2-40B4-BE49-F238E27FC236}">
                  <a16:creationId xmlns:a16="http://schemas.microsoft.com/office/drawing/2014/main" id="{00000000-0008-0000-2400-000027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8 Construction</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Allen, Kenneth" id="{94F54C53-D1FD-4F7C-9502-6D262B955105}" userId="S::Kenneth.Allen@Illinois.gov::f6efede0-589b-4b63-93f6-a0be69bdad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ctr"/>
      <a:lstStyle>
        <a:defPPr algn="l">
          <a:defRPr sz="1100">
            <a:solidFill>
              <a:schemeClr val="bg1"/>
            </a:solidFill>
          </a:defRPr>
        </a:defPPr>
      </a:lstStyle>
      <a:style>
        <a:lnRef idx="2">
          <a:schemeClr val="dk1">
            <a:shade val="50000"/>
          </a:schemeClr>
        </a:lnRef>
        <a:fillRef idx="1">
          <a:schemeClr val="dk1"/>
        </a:fillRef>
        <a:effectRef idx="0">
          <a:schemeClr val="dk1"/>
        </a:effectRef>
        <a:fontRef idx="minor">
          <a:schemeClr val="lt1"/>
        </a:fontRef>
      </a:style>
    </a:sp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1" dT="2024-04-01T21:27:36.13" personId="{94F54C53-D1FD-4F7C-9502-6D262B955105}" id="{E48D1DC8-8341-465A-B6E8-CF3DF91A962F}">
    <text>Compares number of Budget Categories with Section A.</text>
  </threadedComment>
  <threadedComment ref="F32" dT="2024-04-01T21:27:45.27" personId="{94F54C53-D1FD-4F7C-9502-6D262B955105}" id="{C6869808-8483-44B3-A67A-DDBA6A74BB81}">
    <text>Compares number of Budget Categories with Section B.</text>
  </threadedComment>
  <threadedComment ref="A34" dT="2024-04-01T21:12:18.77" personId="{94F54C53-D1FD-4F7C-9502-6D262B955105}" id="{81F56BA7-DBF8-493F-B7DD-8644CD3BAB74}">
    <text>This formula checks for consistency between this column &amp; Section A.  Budget may only be approved if this cell is blank or zero</text>
  </threadedComment>
  <threadedComment ref="A35" dT="2024-04-01T21:12:23.88" personId="{94F54C53-D1FD-4F7C-9502-6D262B955105}" id="{CF0DA366-0F08-4AB3-8423-385C0C9A7107}">
    <text>This formula checks for consistency between this column &amp; Section B.  Budget may only be approved if this cell is blank or zero</text>
  </threadedComment>
  <threadedComment ref="A36" dT="2024-03-12T18:58:27.85" personId="{94F54C53-D1FD-4F7C-9502-6D262B955105}" id="{391D77AE-5C92-4355-B627-B09F6F1AAB76}">
    <text>Budget may only be approved while this cell is zero.  Do not change the formula in this cell.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hyperlink" Target="https://www.ecfr.gov/current/title-2/part-200" TargetMode="External"/><Relationship Id="rId1" Type="http://schemas.openxmlformats.org/officeDocument/2006/relationships/hyperlink" Target="https://www.gpo.gov/fdsys/pkg/CFR-2014-title2-vol1/pdf/CFR-2014-title2-vol1-sec200-68.pdf" TargetMode="External"/></Relationships>
</file>

<file path=xl/worksheets/_rels/sheet3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5.bin"/><Relationship Id="rId4" Type="http://schemas.microsoft.com/office/2017/10/relationships/threadedComment" Target="../threadedComments/threadedComment1.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91"/>
  <sheetViews>
    <sheetView tabSelected="1" view="pageBreakPreview" zoomScaleNormal="100" zoomScaleSheetLayoutView="100" workbookViewId="0"/>
  </sheetViews>
  <sheetFormatPr defaultColWidth="9.140625" defaultRowHeight="15" x14ac:dyDescent="0.25"/>
  <cols>
    <col min="1" max="1" width="1.42578125" style="3" customWidth="1"/>
    <col min="2" max="13" width="9.42578125" style="3" customWidth="1"/>
    <col min="14" max="14" width="14.28515625" style="3" customWidth="1"/>
    <col min="15" max="15" width="2.7109375" style="3" customWidth="1"/>
    <col min="16" max="16" width="2.140625" style="3" customWidth="1"/>
    <col min="17" max="16384" width="9.140625" style="3"/>
  </cols>
  <sheetData>
    <row r="1" spans="2:16" ht="34.5" customHeight="1" x14ac:dyDescent="0.25">
      <c r="B1" s="403" t="s">
        <v>0</v>
      </c>
      <c r="C1" s="403"/>
      <c r="D1" s="403"/>
      <c r="E1" s="403"/>
      <c r="F1" s="403"/>
      <c r="G1" s="403"/>
      <c r="H1" s="403"/>
      <c r="I1" s="403"/>
      <c r="J1" s="403"/>
      <c r="K1" s="403"/>
      <c r="L1" s="403"/>
      <c r="M1" s="403"/>
      <c r="N1" s="403"/>
      <c r="O1" s="403"/>
      <c r="P1" s="403"/>
    </row>
    <row r="2" spans="2:16" ht="12.75" customHeight="1" x14ac:dyDescent="0.25">
      <c r="B2" s="36"/>
      <c r="C2" s="56"/>
      <c r="D2" s="56"/>
      <c r="E2" s="56"/>
      <c r="F2" s="56"/>
      <c r="G2" s="56"/>
      <c r="H2" s="56"/>
      <c r="I2" s="56"/>
      <c r="J2" s="56"/>
      <c r="K2" s="56"/>
      <c r="L2" s="56"/>
      <c r="M2" s="56"/>
      <c r="N2" s="56"/>
      <c r="O2" s="56"/>
      <c r="P2" s="56"/>
    </row>
    <row r="3" spans="2:16" ht="49.5" customHeight="1" x14ac:dyDescent="0.25">
      <c r="B3" s="397" t="s">
        <v>1</v>
      </c>
      <c r="C3" s="397"/>
      <c r="D3" s="397"/>
      <c r="E3" s="397"/>
      <c r="F3" s="397"/>
      <c r="G3" s="397"/>
      <c r="H3" s="397"/>
      <c r="I3" s="397"/>
      <c r="J3" s="397"/>
      <c r="K3" s="397"/>
      <c r="L3" s="397"/>
      <c r="M3" s="397"/>
      <c r="N3" s="397"/>
      <c r="O3" s="397"/>
      <c r="P3" s="397"/>
    </row>
    <row r="4" spans="2:16" ht="9" customHeight="1" x14ac:dyDescent="0.25">
      <c r="B4" s="37"/>
      <c r="C4" s="56"/>
      <c r="D4" s="56"/>
      <c r="E4" s="56"/>
      <c r="F4" s="56"/>
      <c r="G4" s="56"/>
      <c r="H4" s="56"/>
      <c r="I4" s="56"/>
      <c r="J4" s="56"/>
      <c r="K4" s="56"/>
      <c r="L4" s="56"/>
      <c r="M4" s="56"/>
      <c r="N4" s="56"/>
      <c r="O4" s="56"/>
      <c r="P4" s="56"/>
    </row>
    <row r="5" spans="2:16" ht="24.75" customHeight="1" x14ac:dyDescent="0.25">
      <c r="B5" s="398" t="s">
        <v>2</v>
      </c>
      <c r="C5" s="398"/>
      <c r="D5" s="398"/>
      <c r="E5" s="398"/>
      <c r="F5" s="398"/>
      <c r="G5" s="398"/>
      <c r="H5" s="398"/>
      <c r="I5" s="398"/>
      <c r="J5" s="398"/>
      <c r="K5" s="398"/>
      <c r="L5" s="398"/>
      <c r="M5" s="398"/>
      <c r="N5" s="398"/>
      <c r="O5" s="398"/>
      <c r="P5" s="398"/>
    </row>
    <row r="6" spans="2:16" ht="22.5" customHeight="1" x14ac:dyDescent="0.25">
      <c r="B6" s="399" t="s">
        <v>3</v>
      </c>
      <c r="C6" s="399"/>
      <c r="D6" s="399"/>
      <c r="E6" s="399"/>
      <c r="F6" s="399"/>
      <c r="G6" s="399"/>
      <c r="H6" s="399"/>
      <c r="I6" s="399"/>
      <c r="J6" s="399"/>
      <c r="K6" s="399"/>
      <c r="L6" s="399"/>
      <c r="M6" s="399"/>
      <c r="N6" s="399"/>
      <c r="O6" s="399"/>
      <c r="P6" s="399"/>
    </row>
    <row r="7" spans="2:16" x14ac:dyDescent="0.25">
      <c r="B7" s="400" t="s">
        <v>4</v>
      </c>
      <c r="C7" s="400"/>
      <c r="D7" s="400"/>
      <c r="E7" s="400"/>
      <c r="F7" s="400"/>
      <c r="G7" s="400"/>
      <c r="H7" s="400"/>
      <c r="I7" s="400"/>
      <c r="J7" s="400"/>
      <c r="K7" s="400"/>
      <c r="L7" s="400"/>
      <c r="M7" s="400"/>
      <c r="N7" s="400"/>
      <c r="O7" s="400"/>
      <c r="P7" s="400"/>
    </row>
    <row r="8" spans="2:16" ht="24.75" customHeight="1" x14ac:dyDescent="0.25">
      <c r="B8" s="397" t="s">
        <v>5</v>
      </c>
      <c r="C8" s="397"/>
      <c r="D8" s="397"/>
      <c r="E8" s="397"/>
      <c r="F8" s="397"/>
      <c r="G8" s="397"/>
      <c r="H8" s="397"/>
      <c r="I8" s="397"/>
      <c r="J8" s="397"/>
      <c r="K8" s="397"/>
      <c r="L8" s="397"/>
      <c r="M8" s="397"/>
      <c r="N8" s="397"/>
      <c r="O8" s="397"/>
      <c r="P8" s="397"/>
    </row>
    <row r="9" spans="2:16" x14ac:dyDescent="0.25">
      <c r="B9" s="401" t="s">
        <v>6</v>
      </c>
      <c r="C9" s="401"/>
      <c r="D9" s="401"/>
      <c r="E9" s="401"/>
      <c r="F9" s="401"/>
      <c r="G9" s="401"/>
      <c r="H9" s="401"/>
      <c r="I9" s="401"/>
      <c r="J9" s="401"/>
      <c r="K9" s="401"/>
      <c r="L9" s="401"/>
      <c r="M9" s="401"/>
      <c r="N9" s="401"/>
      <c r="O9" s="401"/>
      <c r="P9" s="401"/>
    </row>
    <row r="10" spans="2:16" ht="21.75" customHeight="1" x14ac:dyDescent="0.25">
      <c r="B10" s="397" t="s">
        <v>7</v>
      </c>
      <c r="C10" s="397"/>
      <c r="D10" s="397"/>
      <c r="E10" s="397"/>
      <c r="F10" s="397"/>
      <c r="G10" s="397"/>
      <c r="H10" s="397"/>
      <c r="I10" s="397"/>
      <c r="J10" s="397"/>
      <c r="K10" s="397"/>
      <c r="L10" s="397"/>
      <c r="M10" s="397"/>
      <c r="N10" s="397"/>
      <c r="O10" s="397"/>
      <c r="P10" s="397"/>
    </row>
    <row r="11" spans="2:16" x14ac:dyDescent="0.25">
      <c r="B11" s="401" t="s">
        <v>8</v>
      </c>
      <c r="C11" s="401"/>
      <c r="D11" s="401"/>
      <c r="E11" s="401"/>
      <c r="F11" s="401"/>
      <c r="G11" s="401"/>
      <c r="H11" s="401"/>
      <c r="I11" s="401"/>
      <c r="J11" s="401"/>
      <c r="K11" s="401"/>
      <c r="L11" s="401"/>
      <c r="M11" s="401"/>
      <c r="N11" s="401"/>
      <c r="O11" s="401"/>
      <c r="P11" s="401"/>
    </row>
    <row r="12" spans="2:16" x14ac:dyDescent="0.25">
      <c r="B12" s="46" t="s">
        <v>9</v>
      </c>
      <c r="C12" s="56"/>
      <c r="D12" s="56"/>
      <c r="E12" s="56"/>
      <c r="F12" s="56"/>
      <c r="G12" s="56"/>
      <c r="H12" s="56"/>
      <c r="I12" s="56"/>
      <c r="J12" s="56"/>
      <c r="K12" s="56"/>
      <c r="L12" s="56"/>
      <c r="M12" s="56"/>
      <c r="N12" s="56"/>
      <c r="O12" s="56"/>
      <c r="P12" s="56"/>
    </row>
    <row r="13" spans="2:16" ht="10.5" customHeight="1" x14ac:dyDescent="0.25">
      <c r="B13" s="46"/>
      <c r="C13" s="56"/>
      <c r="D13" s="56"/>
      <c r="E13" s="56"/>
      <c r="F13" s="56"/>
      <c r="G13" s="56"/>
      <c r="H13" s="56"/>
      <c r="I13" s="56"/>
      <c r="J13" s="56"/>
      <c r="K13" s="56"/>
      <c r="L13" s="56"/>
      <c r="M13" s="56"/>
      <c r="N13" s="56"/>
      <c r="O13" s="56"/>
      <c r="P13" s="56"/>
    </row>
    <row r="14" spans="2:16" x14ac:dyDescent="0.25">
      <c r="B14" s="46" t="s">
        <v>10</v>
      </c>
      <c r="C14" s="56"/>
      <c r="D14" s="56"/>
      <c r="E14" s="56"/>
      <c r="F14" s="56"/>
      <c r="G14" s="56"/>
      <c r="H14" s="56"/>
      <c r="I14" s="56"/>
      <c r="J14" s="56"/>
      <c r="K14" s="56"/>
      <c r="L14" s="56"/>
      <c r="M14" s="56"/>
      <c r="N14" s="56"/>
      <c r="O14" s="56"/>
      <c r="P14" s="56"/>
    </row>
    <row r="15" spans="2:16" ht="10.5" customHeight="1" x14ac:dyDescent="0.25">
      <c r="B15" s="46"/>
      <c r="C15" s="56"/>
      <c r="D15" s="56"/>
      <c r="E15" s="56"/>
      <c r="F15" s="56"/>
      <c r="G15" s="56"/>
      <c r="H15" s="56"/>
      <c r="I15" s="56"/>
      <c r="J15" s="56"/>
      <c r="K15" s="56"/>
      <c r="L15" s="56"/>
      <c r="M15" s="56"/>
      <c r="N15" s="56"/>
      <c r="O15" s="56"/>
      <c r="P15" s="56"/>
    </row>
    <row r="16" spans="2:16" x14ac:dyDescent="0.25">
      <c r="B16" s="48" t="s">
        <v>11</v>
      </c>
      <c r="C16" s="49"/>
      <c r="D16" s="49"/>
      <c r="E16" s="49"/>
      <c r="F16" s="49"/>
      <c r="G16" s="49"/>
      <c r="H16" s="49"/>
      <c r="I16" s="49"/>
      <c r="J16" s="49"/>
      <c r="K16" s="56"/>
      <c r="L16" s="56"/>
      <c r="M16" s="56"/>
      <c r="N16" s="56"/>
      <c r="O16" s="56"/>
      <c r="P16" s="56"/>
    </row>
    <row r="17" spans="2:16" ht="12.75" customHeight="1" x14ac:dyDescent="0.25">
      <c r="B17" s="46"/>
      <c r="C17" s="56"/>
      <c r="D17" s="56"/>
      <c r="E17" s="56"/>
      <c r="F17" s="56"/>
      <c r="G17" s="56"/>
      <c r="H17" s="56"/>
      <c r="I17" s="56"/>
      <c r="J17" s="56"/>
      <c r="K17" s="56"/>
      <c r="L17" s="56"/>
      <c r="M17" s="56"/>
      <c r="N17" s="56"/>
      <c r="O17" s="56"/>
      <c r="P17" s="56"/>
    </row>
    <row r="18" spans="2:16" ht="27" customHeight="1" x14ac:dyDescent="0.25">
      <c r="B18" s="398" t="s">
        <v>12</v>
      </c>
      <c r="C18" s="398"/>
      <c r="D18" s="398"/>
      <c r="E18" s="398"/>
      <c r="F18" s="398"/>
      <c r="G18" s="398"/>
      <c r="H18" s="398"/>
      <c r="I18" s="398"/>
      <c r="J18" s="398"/>
      <c r="K18" s="398"/>
      <c r="L18" s="398"/>
      <c r="M18" s="398"/>
      <c r="N18" s="398"/>
      <c r="O18" s="398"/>
      <c r="P18" s="398"/>
    </row>
    <row r="19" spans="2:16" ht="11.25" customHeight="1" x14ac:dyDescent="0.25">
      <c r="B19" s="46"/>
      <c r="C19" s="56"/>
      <c r="D19" s="56"/>
      <c r="E19" s="56"/>
      <c r="F19" s="56"/>
      <c r="G19" s="56"/>
      <c r="H19" s="56"/>
      <c r="I19" s="56"/>
      <c r="J19" s="56"/>
      <c r="K19" s="56"/>
      <c r="L19" s="56"/>
      <c r="M19" s="56"/>
      <c r="N19" s="56"/>
      <c r="O19" s="56"/>
      <c r="P19" s="56"/>
    </row>
    <row r="20" spans="2:16" ht="41.25" customHeight="1" x14ac:dyDescent="0.25">
      <c r="B20" s="402" t="s">
        <v>13</v>
      </c>
      <c r="C20" s="402"/>
      <c r="D20" s="402"/>
      <c r="E20" s="402"/>
      <c r="F20" s="402"/>
      <c r="G20" s="402"/>
      <c r="H20" s="402"/>
      <c r="I20" s="402"/>
      <c r="J20" s="402"/>
      <c r="K20" s="402"/>
      <c r="L20" s="402"/>
      <c r="M20" s="402"/>
      <c r="N20" s="402"/>
      <c r="O20" s="402"/>
      <c r="P20" s="402"/>
    </row>
    <row r="21" spans="2:16" x14ac:dyDescent="0.25">
      <c r="B21" s="46" t="s">
        <v>14</v>
      </c>
      <c r="C21" s="56"/>
      <c r="D21" s="56"/>
      <c r="E21" s="56"/>
      <c r="F21" s="56"/>
      <c r="G21" s="56"/>
      <c r="H21" s="56"/>
      <c r="I21" s="56"/>
      <c r="J21" s="56"/>
      <c r="K21" s="56"/>
      <c r="L21" s="56"/>
      <c r="M21" s="56"/>
      <c r="N21" s="56"/>
      <c r="O21" s="56"/>
      <c r="P21" s="56"/>
    </row>
    <row r="22" spans="2:16" ht="22.5" customHeight="1" x14ac:dyDescent="0.25">
      <c r="B22" s="398" t="s">
        <v>15</v>
      </c>
      <c r="C22" s="398"/>
      <c r="D22" s="398"/>
      <c r="E22" s="398"/>
      <c r="F22" s="398"/>
      <c r="G22" s="398"/>
      <c r="H22" s="398"/>
      <c r="I22" s="398"/>
      <c r="J22" s="398"/>
      <c r="K22" s="398"/>
      <c r="L22" s="398"/>
      <c r="M22" s="398"/>
      <c r="N22" s="398"/>
      <c r="O22" s="398"/>
      <c r="P22" s="24"/>
    </row>
    <row r="23" spans="2:16" ht="13.5" customHeight="1" x14ac:dyDescent="0.25">
      <c r="B23" s="34"/>
      <c r="C23" s="30"/>
      <c r="D23" s="30"/>
      <c r="E23" s="30"/>
      <c r="F23" s="30"/>
      <c r="G23" s="30"/>
      <c r="H23" s="30"/>
      <c r="I23" s="30"/>
      <c r="J23" s="30"/>
      <c r="K23" s="30"/>
      <c r="L23" s="30"/>
      <c r="M23" s="30"/>
      <c r="N23" s="30"/>
      <c r="O23" s="30"/>
      <c r="P23" s="30"/>
    </row>
    <row r="24" spans="2:16" x14ac:dyDescent="0.25">
      <c r="B24" s="35" t="s">
        <v>16</v>
      </c>
      <c r="C24" s="30"/>
      <c r="D24" s="30"/>
      <c r="E24" s="30"/>
      <c r="F24" s="30"/>
      <c r="G24" s="30"/>
      <c r="H24" s="30"/>
      <c r="I24" s="30"/>
      <c r="J24" s="30"/>
      <c r="K24" s="30"/>
      <c r="L24" s="30"/>
      <c r="M24" s="30"/>
      <c r="N24" s="30"/>
      <c r="O24" s="30"/>
      <c r="P24" s="30"/>
    </row>
    <row r="25" spans="2:16" ht="6" customHeight="1" x14ac:dyDescent="0.25">
      <c r="B25" s="34"/>
      <c r="C25" s="30"/>
      <c r="D25" s="30"/>
      <c r="E25" s="30"/>
      <c r="F25" s="30"/>
      <c r="G25" s="30"/>
      <c r="H25" s="30"/>
      <c r="I25" s="30"/>
      <c r="J25" s="30"/>
      <c r="K25" s="30"/>
      <c r="L25" s="30"/>
      <c r="M25" s="30"/>
      <c r="N25" s="30"/>
      <c r="O25" s="30"/>
      <c r="P25" s="30"/>
    </row>
    <row r="26" spans="2:16" x14ac:dyDescent="0.25">
      <c r="B26" s="35" t="s">
        <v>17</v>
      </c>
      <c r="C26" s="30"/>
      <c r="D26" s="30"/>
      <c r="E26" s="30"/>
      <c r="F26" s="30"/>
      <c r="G26" s="30"/>
      <c r="H26" s="30"/>
      <c r="I26" s="30"/>
      <c r="J26" s="30"/>
      <c r="K26" s="30"/>
      <c r="L26" s="30"/>
      <c r="M26" s="30"/>
      <c r="N26" s="30"/>
      <c r="O26" s="30"/>
      <c r="P26" s="30"/>
    </row>
    <row r="27" spans="2:16" ht="9.75" customHeight="1" x14ac:dyDescent="0.25">
      <c r="B27" s="34"/>
      <c r="C27" s="30"/>
      <c r="D27" s="30"/>
      <c r="E27" s="30"/>
      <c r="F27" s="30"/>
      <c r="G27" s="30"/>
      <c r="H27" s="30"/>
      <c r="I27" s="30"/>
      <c r="J27" s="30"/>
      <c r="K27" s="30"/>
      <c r="L27" s="30"/>
      <c r="M27" s="30"/>
      <c r="N27" s="30"/>
      <c r="O27" s="30"/>
      <c r="P27" s="30"/>
    </row>
    <row r="28" spans="2:16" x14ac:dyDescent="0.25">
      <c r="B28" s="35" t="s">
        <v>18</v>
      </c>
      <c r="C28" s="30"/>
      <c r="D28" s="30"/>
      <c r="E28" s="30"/>
      <c r="F28" s="30"/>
      <c r="G28" s="30"/>
      <c r="H28" s="30"/>
      <c r="I28" s="30"/>
      <c r="J28" s="30"/>
      <c r="K28" s="30"/>
      <c r="L28" s="30"/>
      <c r="M28" s="30"/>
      <c r="N28" s="30"/>
      <c r="O28" s="30"/>
      <c r="P28" s="30"/>
    </row>
    <row r="29" spans="2:16" x14ac:dyDescent="0.25">
      <c r="B29" s="29"/>
      <c r="C29" s="56"/>
      <c r="D29" s="56"/>
      <c r="E29" s="56"/>
      <c r="F29" s="56"/>
      <c r="G29" s="56"/>
      <c r="H29" s="56"/>
      <c r="I29" s="56"/>
      <c r="J29" s="56"/>
      <c r="K29" s="56"/>
      <c r="L29" s="56"/>
      <c r="M29" s="56"/>
      <c r="N29" s="56"/>
      <c r="O29" s="56"/>
      <c r="P29" s="56"/>
    </row>
    <row r="30" spans="2:16" ht="50.25" customHeight="1" x14ac:dyDescent="0.25">
      <c r="B30" s="402" t="s">
        <v>19</v>
      </c>
      <c r="C30" s="402"/>
      <c r="D30" s="402"/>
      <c r="E30" s="402"/>
      <c r="F30" s="402"/>
      <c r="G30" s="402"/>
      <c r="H30" s="402"/>
      <c r="I30" s="402"/>
      <c r="J30" s="402"/>
      <c r="K30" s="402"/>
      <c r="L30" s="402"/>
      <c r="M30" s="402"/>
      <c r="N30" s="402"/>
      <c r="O30" s="402"/>
      <c r="P30" s="402"/>
    </row>
    <row r="31" spans="2:16" x14ac:dyDescent="0.25">
      <c r="B31" s="401" t="s">
        <v>20</v>
      </c>
      <c r="C31" s="401"/>
      <c r="D31" s="401"/>
      <c r="E31" s="401"/>
      <c r="F31" s="401"/>
      <c r="G31" s="401"/>
      <c r="H31" s="401"/>
      <c r="I31" s="401"/>
      <c r="J31" s="401"/>
      <c r="K31" s="401"/>
      <c r="L31" s="401"/>
      <c r="M31" s="401"/>
      <c r="N31" s="401"/>
      <c r="O31" s="401"/>
      <c r="P31" s="401"/>
    </row>
    <row r="32" spans="2:16" ht="53.25" customHeight="1" x14ac:dyDescent="0.25">
      <c r="B32" s="402" t="s">
        <v>21</v>
      </c>
      <c r="C32" s="402"/>
      <c r="D32" s="402"/>
      <c r="E32" s="402"/>
      <c r="F32" s="402"/>
      <c r="G32" s="402"/>
      <c r="H32" s="402"/>
      <c r="I32" s="402"/>
      <c r="J32" s="402"/>
      <c r="K32" s="402"/>
      <c r="L32" s="402"/>
      <c r="M32" s="402"/>
      <c r="N32" s="402"/>
      <c r="O32" s="402"/>
      <c r="P32" s="402"/>
    </row>
    <row r="33" spans="2:16" x14ac:dyDescent="0.25">
      <c r="B33" s="38"/>
      <c r="C33" s="56"/>
      <c r="D33" s="56"/>
      <c r="E33" s="56"/>
      <c r="F33" s="56"/>
      <c r="G33" s="56"/>
      <c r="H33" s="56"/>
      <c r="I33" s="56"/>
      <c r="J33" s="56"/>
      <c r="K33" s="56"/>
      <c r="L33" s="56"/>
      <c r="M33" s="56"/>
      <c r="N33" s="56"/>
      <c r="O33" s="56"/>
      <c r="P33" s="56"/>
    </row>
    <row r="34" spans="2:16" ht="53.25" customHeight="1" x14ac:dyDescent="0.25">
      <c r="B34" s="402" t="s">
        <v>22</v>
      </c>
      <c r="C34" s="402"/>
      <c r="D34" s="402"/>
      <c r="E34" s="402"/>
      <c r="F34" s="402"/>
      <c r="G34" s="402"/>
      <c r="H34" s="402"/>
      <c r="I34" s="402"/>
      <c r="J34" s="402"/>
      <c r="K34" s="402"/>
      <c r="L34" s="402"/>
      <c r="M34" s="402"/>
      <c r="N34" s="402"/>
      <c r="O34" s="402"/>
      <c r="P34" s="402"/>
    </row>
    <row r="35" spans="2:16" x14ac:dyDescent="0.25">
      <c r="B35" s="46"/>
      <c r="C35" s="56"/>
      <c r="D35" s="56"/>
      <c r="E35" s="56"/>
      <c r="F35" s="56"/>
      <c r="G35" s="56"/>
      <c r="H35" s="56"/>
      <c r="I35" s="56"/>
      <c r="J35" s="56"/>
      <c r="K35" s="56"/>
      <c r="L35" s="56"/>
      <c r="M35" s="56"/>
      <c r="N35" s="56"/>
      <c r="O35" s="56"/>
      <c r="P35" s="56"/>
    </row>
    <row r="36" spans="2:16" ht="41.25" customHeight="1" x14ac:dyDescent="0.25">
      <c r="B36" s="402" t="s">
        <v>23</v>
      </c>
      <c r="C36" s="402"/>
      <c r="D36" s="402"/>
      <c r="E36" s="402"/>
      <c r="F36" s="402"/>
      <c r="G36" s="402"/>
      <c r="H36" s="402"/>
      <c r="I36" s="402"/>
      <c r="J36" s="402"/>
      <c r="K36" s="402"/>
      <c r="L36" s="402"/>
      <c r="M36" s="402"/>
      <c r="N36" s="402"/>
      <c r="O36" s="402"/>
      <c r="P36" s="402"/>
    </row>
    <row r="37" spans="2:16" ht="6" customHeight="1" x14ac:dyDescent="0.25">
      <c r="B37" s="46"/>
      <c r="C37" s="56"/>
      <c r="D37" s="56"/>
      <c r="E37" s="56"/>
      <c r="F37" s="56"/>
      <c r="G37" s="56"/>
      <c r="H37" s="56"/>
      <c r="I37" s="56"/>
      <c r="J37" s="56"/>
      <c r="K37" s="56"/>
      <c r="L37" s="56"/>
      <c r="M37" s="56"/>
      <c r="N37" s="56"/>
      <c r="O37" s="56"/>
      <c r="P37" s="56"/>
    </row>
    <row r="38" spans="2:16" ht="24.75" customHeight="1" x14ac:dyDescent="0.25">
      <c r="B38" s="406" t="s">
        <v>24</v>
      </c>
      <c r="C38" s="406"/>
      <c r="D38" s="406"/>
      <c r="E38" s="406"/>
      <c r="F38" s="406"/>
      <c r="G38" s="406"/>
      <c r="H38" s="406"/>
      <c r="I38" s="406"/>
      <c r="J38" s="406"/>
      <c r="K38" s="406"/>
      <c r="L38" s="406"/>
      <c r="M38" s="406"/>
      <c r="N38" s="406"/>
      <c r="O38" s="406"/>
      <c r="P38" s="406"/>
    </row>
    <row r="39" spans="2:16" x14ac:dyDescent="0.25">
      <c r="B39" s="400" t="s">
        <v>25</v>
      </c>
      <c r="C39" s="400"/>
      <c r="D39" s="400"/>
      <c r="E39" s="400"/>
      <c r="F39" s="400"/>
      <c r="G39" s="400"/>
      <c r="H39" s="400"/>
      <c r="I39" s="400"/>
      <c r="J39" s="400"/>
      <c r="K39" s="400"/>
      <c r="L39" s="400"/>
      <c r="M39" s="400"/>
      <c r="N39" s="400"/>
      <c r="O39" s="400"/>
      <c r="P39" s="400"/>
    </row>
    <row r="40" spans="2:16" ht="10.5" customHeight="1" x14ac:dyDescent="0.25">
      <c r="B40" s="46"/>
      <c r="C40" s="56"/>
      <c r="D40" s="56"/>
      <c r="E40" s="56"/>
      <c r="F40" s="56"/>
      <c r="G40" s="56"/>
      <c r="H40" s="56"/>
      <c r="I40" s="56"/>
      <c r="J40" s="56"/>
      <c r="K40" s="56"/>
      <c r="L40" s="56"/>
      <c r="M40" s="56"/>
      <c r="N40" s="56"/>
      <c r="O40" s="56"/>
      <c r="P40" s="56"/>
    </row>
    <row r="41" spans="2:16" ht="38.25" customHeight="1" x14ac:dyDescent="0.25">
      <c r="B41" s="405" t="s">
        <v>26</v>
      </c>
      <c r="C41" s="405"/>
      <c r="D41" s="405"/>
      <c r="E41" s="405"/>
      <c r="F41" s="405"/>
      <c r="G41" s="405"/>
      <c r="H41" s="405"/>
      <c r="I41" s="405"/>
      <c r="J41" s="405"/>
      <c r="K41" s="405"/>
      <c r="L41" s="405"/>
      <c r="M41" s="405"/>
      <c r="N41" s="405"/>
      <c r="O41" s="405"/>
      <c r="P41" s="405"/>
    </row>
    <row r="42" spans="2:16" x14ac:dyDescent="0.25">
      <c r="B42" s="46"/>
      <c r="C42" s="56"/>
      <c r="D42" s="56"/>
      <c r="E42" s="56"/>
      <c r="F42" s="56"/>
      <c r="G42" s="56"/>
      <c r="H42" s="56"/>
      <c r="I42" s="56"/>
      <c r="J42" s="56"/>
      <c r="K42" s="56"/>
      <c r="L42" s="56"/>
      <c r="M42" s="56"/>
      <c r="N42" s="56"/>
      <c r="O42" s="56"/>
      <c r="P42" s="56"/>
    </row>
    <row r="43" spans="2:16" ht="15" customHeight="1" x14ac:dyDescent="0.25">
      <c r="B43" s="401" t="s">
        <v>27</v>
      </c>
      <c r="C43" s="401"/>
      <c r="D43" s="401"/>
      <c r="E43" s="401"/>
      <c r="F43" s="401"/>
      <c r="G43" s="401"/>
      <c r="H43" s="401"/>
      <c r="I43" s="401"/>
      <c r="J43" s="401"/>
      <c r="K43" s="401"/>
      <c r="L43" s="401"/>
      <c r="M43" s="401"/>
      <c r="N43" s="401"/>
      <c r="O43" s="401"/>
      <c r="P43" s="401"/>
    </row>
    <row r="44" spans="2:16" ht="26.25" customHeight="1" x14ac:dyDescent="0.25">
      <c r="B44" s="397" t="s">
        <v>28</v>
      </c>
      <c r="C44" s="397"/>
      <c r="D44" s="397"/>
      <c r="E44" s="397"/>
      <c r="F44" s="397"/>
      <c r="G44" s="397"/>
      <c r="H44" s="397"/>
      <c r="I44" s="397"/>
      <c r="J44" s="397"/>
      <c r="K44" s="397"/>
      <c r="L44" s="397"/>
      <c r="M44" s="397"/>
      <c r="N44" s="397"/>
      <c r="O44" s="397"/>
      <c r="P44" s="397"/>
    </row>
    <row r="45" spans="2:16" x14ac:dyDescent="0.25">
      <c r="B45" s="46"/>
      <c r="C45" s="56"/>
      <c r="D45" s="56"/>
      <c r="E45" s="56"/>
      <c r="F45" s="56"/>
      <c r="G45" s="56"/>
      <c r="H45" s="56"/>
      <c r="I45" s="56"/>
      <c r="J45" s="56"/>
      <c r="K45" s="56"/>
      <c r="L45" s="56"/>
      <c r="M45" s="56"/>
      <c r="N45" s="56"/>
      <c r="O45" s="56"/>
      <c r="P45" s="56"/>
    </row>
    <row r="46" spans="2:16" ht="24.75" customHeight="1" x14ac:dyDescent="0.25">
      <c r="B46" s="397" t="s">
        <v>29</v>
      </c>
      <c r="C46" s="397"/>
      <c r="D46" s="397"/>
      <c r="E46" s="397"/>
      <c r="F46" s="397"/>
      <c r="G46" s="397"/>
      <c r="H46" s="397"/>
      <c r="I46" s="397"/>
      <c r="J46" s="397"/>
      <c r="K46" s="397"/>
      <c r="L46" s="397"/>
      <c r="M46" s="397"/>
      <c r="N46" s="397"/>
      <c r="O46" s="397"/>
      <c r="P46" s="397"/>
    </row>
    <row r="47" spans="2:16" x14ac:dyDescent="0.25">
      <c r="B47" s="46" t="s">
        <v>30</v>
      </c>
      <c r="C47" s="56"/>
      <c r="D47" s="56"/>
      <c r="E47" s="56"/>
      <c r="F47" s="56"/>
      <c r="G47" s="56"/>
      <c r="H47" s="56"/>
      <c r="I47" s="56"/>
      <c r="J47" s="56"/>
      <c r="K47" s="56"/>
      <c r="L47" s="56"/>
      <c r="M47" s="56"/>
      <c r="N47" s="56"/>
      <c r="O47" s="56"/>
      <c r="P47" s="56"/>
    </row>
    <row r="48" spans="2:16" x14ac:dyDescent="0.25">
      <c r="B48" s="46"/>
      <c r="C48" s="56"/>
      <c r="D48" s="56"/>
      <c r="E48" s="56"/>
      <c r="F48" s="56"/>
      <c r="G48" s="56"/>
      <c r="H48" s="56"/>
      <c r="I48" s="56"/>
      <c r="J48" s="56"/>
      <c r="K48" s="56"/>
      <c r="L48" s="56"/>
      <c r="M48" s="56"/>
      <c r="N48" s="56"/>
      <c r="O48" s="56"/>
      <c r="P48" s="56"/>
    </row>
    <row r="49" spans="2:16" x14ac:dyDescent="0.25">
      <c r="B49" s="48" t="s">
        <v>31</v>
      </c>
      <c r="C49" s="56"/>
      <c r="D49" s="56"/>
      <c r="E49" s="56"/>
      <c r="F49" s="56"/>
      <c r="G49" s="56"/>
      <c r="H49" s="56"/>
      <c r="I49" s="56"/>
      <c r="J49" s="56"/>
      <c r="K49" s="56"/>
      <c r="L49" s="56"/>
      <c r="M49" s="56"/>
      <c r="N49" s="56"/>
      <c r="O49" s="56"/>
      <c r="P49" s="56"/>
    </row>
    <row r="50" spans="2:16" x14ac:dyDescent="0.25">
      <c r="B50" s="48"/>
      <c r="C50" s="56"/>
      <c r="D50" s="56"/>
      <c r="E50" s="56"/>
      <c r="F50" s="56"/>
      <c r="G50" s="56"/>
      <c r="H50" s="56"/>
      <c r="I50" s="56"/>
      <c r="J50" s="56"/>
      <c r="K50" s="56"/>
      <c r="L50" s="56"/>
      <c r="M50" s="56"/>
      <c r="N50" s="56"/>
      <c r="O50" s="56"/>
      <c r="P50" s="56"/>
    </row>
    <row r="51" spans="2:16" x14ac:dyDescent="0.25">
      <c r="B51" s="48"/>
      <c r="C51" s="56"/>
      <c r="D51" s="56"/>
      <c r="E51" s="56"/>
      <c r="F51" s="56"/>
      <c r="G51" s="56"/>
      <c r="H51" s="56"/>
      <c r="I51" s="56"/>
      <c r="J51" s="56"/>
      <c r="K51" s="56"/>
      <c r="L51" s="56"/>
      <c r="M51" s="56"/>
      <c r="N51" s="56"/>
      <c r="O51" s="56"/>
      <c r="P51" s="56"/>
    </row>
    <row r="52" spans="2:16" ht="35.25" customHeight="1" x14ac:dyDescent="0.25">
      <c r="B52" s="399" t="s">
        <v>32</v>
      </c>
      <c r="C52" s="399"/>
      <c r="D52" s="399"/>
      <c r="E52" s="399"/>
      <c r="F52" s="399"/>
      <c r="G52" s="399"/>
      <c r="H52" s="399"/>
      <c r="I52" s="399"/>
      <c r="J52" s="399"/>
      <c r="K52" s="399"/>
      <c r="L52" s="399"/>
      <c r="M52" s="399"/>
      <c r="N52" s="399"/>
      <c r="O52" s="399"/>
      <c r="P52" s="399"/>
    </row>
    <row r="53" spans="2:16" x14ac:dyDescent="0.25">
      <c r="B53" s="400" t="s">
        <v>33</v>
      </c>
      <c r="C53" s="400"/>
      <c r="D53" s="400"/>
      <c r="E53" s="400"/>
      <c r="F53" s="400"/>
      <c r="G53" s="400"/>
      <c r="H53" s="400"/>
      <c r="I53" s="400"/>
      <c r="J53" s="400"/>
      <c r="K53" s="400"/>
      <c r="L53" s="400"/>
      <c r="M53" s="400"/>
      <c r="N53" s="400"/>
      <c r="O53" s="400"/>
      <c r="P53" s="400"/>
    </row>
    <row r="54" spans="2:16" x14ac:dyDescent="0.25">
      <c r="B54" s="400" t="s">
        <v>34</v>
      </c>
      <c r="C54" s="400"/>
      <c r="D54" s="400"/>
      <c r="E54" s="400"/>
      <c r="F54" s="400"/>
      <c r="G54" s="400"/>
      <c r="H54" s="400"/>
      <c r="I54" s="400"/>
      <c r="J54" s="400"/>
      <c r="K54" s="400"/>
      <c r="L54" s="400"/>
      <c r="M54" s="400"/>
      <c r="N54" s="400"/>
      <c r="O54" s="400"/>
      <c r="P54" s="400"/>
    </row>
    <row r="55" spans="2:16" x14ac:dyDescent="0.25">
      <c r="B55" s="39"/>
      <c r="C55" s="56"/>
      <c r="D55" s="56"/>
      <c r="E55" s="56"/>
      <c r="F55" s="56"/>
      <c r="G55" s="56"/>
      <c r="H55" s="56"/>
      <c r="I55" s="56"/>
      <c r="J55" s="56"/>
      <c r="K55" s="56"/>
      <c r="L55" s="56"/>
      <c r="M55" s="56"/>
      <c r="N55" s="56"/>
      <c r="O55" s="56"/>
      <c r="P55" s="56"/>
    </row>
    <row r="56" spans="2:16" x14ac:dyDescent="0.25">
      <c r="B56" s="46"/>
      <c r="C56" s="56"/>
      <c r="D56" s="56"/>
      <c r="E56" s="56"/>
      <c r="F56" s="56"/>
      <c r="G56" s="56"/>
      <c r="H56" s="56"/>
      <c r="I56" s="56"/>
      <c r="J56" s="56"/>
      <c r="K56" s="56"/>
      <c r="L56" s="56"/>
      <c r="M56" s="56"/>
      <c r="N56" s="56"/>
      <c r="O56" s="56"/>
      <c r="P56" s="56"/>
    </row>
    <row r="57" spans="2:16" ht="39.75" customHeight="1" x14ac:dyDescent="0.25">
      <c r="B57" s="397" t="s">
        <v>35</v>
      </c>
      <c r="C57" s="397"/>
      <c r="D57" s="397"/>
      <c r="E57" s="397"/>
      <c r="F57" s="397"/>
      <c r="G57" s="397"/>
      <c r="H57" s="397"/>
      <c r="I57" s="397"/>
      <c r="J57" s="397"/>
      <c r="K57" s="397"/>
      <c r="L57" s="397"/>
      <c r="M57" s="397"/>
      <c r="N57" s="397"/>
      <c r="O57" s="397"/>
      <c r="P57" s="397"/>
    </row>
    <row r="58" spans="2:16" x14ac:dyDescent="0.25">
      <c r="B58" s="46"/>
      <c r="C58" s="56"/>
      <c r="D58" s="56"/>
      <c r="E58" s="56"/>
      <c r="F58" s="56"/>
      <c r="G58" s="56"/>
      <c r="H58" s="56"/>
      <c r="I58" s="56"/>
      <c r="J58" s="56"/>
      <c r="K58" s="56"/>
      <c r="L58" s="56"/>
      <c r="M58" s="56"/>
      <c r="N58" s="56"/>
      <c r="O58" s="56"/>
      <c r="P58" s="56"/>
    </row>
    <row r="59" spans="2:16" x14ac:dyDescent="0.25">
      <c r="B59" s="37" t="s">
        <v>36</v>
      </c>
      <c r="C59" s="56"/>
      <c r="D59" s="56"/>
      <c r="E59" s="56"/>
      <c r="F59" s="56"/>
      <c r="G59" s="56"/>
      <c r="H59" s="56"/>
      <c r="I59" s="56"/>
      <c r="J59" s="56"/>
      <c r="K59" s="56"/>
      <c r="L59" s="56"/>
      <c r="M59" s="56"/>
      <c r="N59" s="56"/>
      <c r="O59" s="56"/>
      <c r="P59" s="56"/>
    </row>
    <row r="60" spans="2:16" x14ac:dyDescent="0.25">
      <c r="B60" s="37"/>
      <c r="C60" s="56"/>
      <c r="D60" s="56"/>
      <c r="E60" s="56"/>
      <c r="F60" s="56"/>
      <c r="G60" s="56"/>
      <c r="H60" s="56"/>
      <c r="I60" s="56"/>
      <c r="J60" s="56"/>
      <c r="K60" s="56"/>
      <c r="L60" s="56"/>
      <c r="M60" s="56"/>
      <c r="N60" s="56"/>
      <c r="O60" s="56"/>
      <c r="P60" s="56"/>
    </row>
    <row r="61" spans="2:16" ht="24" customHeight="1" x14ac:dyDescent="0.25">
      <c r="B61" s="404" t="s">
        <v>37</v>
      </c>
      <c r="C61" s="404"/>
      <c r="D61" s="404"/>
      <c r="E61" s="404"/>
      <c r="F61" s="404"/>
      <c r="G61" s="404"/>
      <c r="H61" s="404"/>
      <c r="I61" s="404"/>
      <c r="J61" s="404"/>
      <c r="K61" s="404"/>
      <c r="L61" s="404"/>
      <c r="M61" s="404"/>
      <c r="N61" s="404"/>
      <c r="O61" s="404"/>
      <c r="P61" s="404"/>
    </row>
    <row r="62" spans="2:16" ht="10.5" customHeight="1" x14ac:dyDescent="0.25">
      <c r="B62" s="37"/>
      <c r="C62" s="56"/>
      <c r="D62" s="56"/>
      <c r="E62" s="56"/>
      <c r="F62" s="56"/>
      <c r="G62" s="56"/>
      <c r="H62" s="56"/>
      <c r="I62" s="56"/>
      <c r="J62" s="56"/>
      <c r="K62" s="56"/>
      <c r="L62" s="56"/>
      <c r="M62" s="56"/>
      <c r="N62" s="56"/>
      <c r="O62" s="56"/>
      <c r="P62" s="56"/>
    </row>
    <row r="63" spans="2:16" x14ac:dyDescent="0.25">
      <c r="B63" s="40" t="s">
        <v>38</v>
      </c>
      <c r="C63" s="56"/>
      <c r="D63" s="56"/>
      <c r="E63" s="56"/>
      <c r="F63" s="56"/>
      <c r="G63" s="56"/>
      <c r="H63" s="56"/>
      <c r="I63" s="56"/>
      <c r="J63" s="56"/>
      <c r="K63" s="56"/>
      <c r="L63" s="56"/>
      <c r="M63" s="56"/>
      <c r="N63" s="56"/>
      <c r="O63" s="56"/>
      <c r="P63" s="56"/>
    </row>
    <row r="64" spans="2:16" x14ac:dyDescent="0.25">
      <c r="B64" s="40" t="s">
        <v>39</v>
      </c>
      <c r="C64" s="56"/>
      <c r="D64" s="56"/>
      <c r="E64" s="56"/>
      <c r="F64" s="56"/>
      <c r="G64" s="56"/>
      <c r="H64" s="56"/>
      <c r="I64" s="56"/>
      <c r="J64" s="56"/>
      <c r="K64" s="56"/>
      <c r="L64" s="56"/>
      <c r="M64" s="56"/>
      <c r="N64" s="56"/>
      <c r="O64" s="56"/>
      <c r="P64" s="56"/>
    </row>
    <row r="65" spans="2:16" x14ac:dyDescent="0.25">
      <c r="B65" s="40" t="s">
        <v>40</v>
      </c>
      <c r="C65" s="56"/>
      <c r="D65" s="56"/>
      <c r="E65" s="56"/>
      <c r="F65" s="56"/>
      <c r="G65" s="56"/>
      <c r="H65" s="56"/>
      <c r="I65" s="56"/>
      <c r="J65" s="56"/>
      <c r="K65" s="56"/>
      <c r="L65" s="56"/>
      <c r="M65" s="56"/>
      <c r="N65" s="56"/>
      <c r="O65" s="56"/>
      <c r="P65" s="56"/>
    </row>
    <row r="66" spans="2:16" x14ac:dyDescent="0.25">
      <c r="B66" s="37"/>
      <c r="C66" s="56"/>
      <c r="D66" s="56"/>
      <c r="E66" s="56"/>
      <c r="F66" s="56"/>
      <c r="G66" s="56"/>
      <c r="H66" s="56"/>
      <c r="I66" s="56"/>
      <c r="J66" s="56"/>
      <c r="K66" s="56"/>
      <c r="L66" s="56"/>
      <c r="M66" s="56"/>
      <c r="N66" s="56"/>
      <c r="O66" s="56"/>
      <c r="P66" s="56"/>
    </row>
    <row r="67" spans="2:16" x14ac:dyDescent="0.25">
      <c r="B67" s="37" t="s">
        <v>41</v>
      </c>
      <c r="C67" s="56"/>
      <c r="D67" s="56"/>
      <c r="E67" s="56"/>
      <c r="F67" s="56"/>
      <c r="G67" s="56"/>
      <c r="H67" s="56"/>
      <c r="I67" s="56"/>
      <c r="J67" s="56"/>
      <c r="K67" s="56"/>
      <c r="L67" s="56"/>
      <c r="M67" s="56"/>
      <c r="N67" s="56"/>
      <c r="O67" s="56"/>
      <c r="P67" s="56"/>
    </row>
    <row r="68" spans="2:16" x14ac:dyDescent="0.25">
      <c r="B68" s="41"/>
      <c r="C68" s="56"/>
      <c r="D68" s="56"/>
      <c r="E68" s="56"/>
      <c r="F68" s="56"/>
      <c r="G68" s="56"/>
      <c r="H68" s="56"/>
      <c r="I68" s="56"/>
      <c r="J68" s="56"/>
      <c r="K68" s="56"/>
      <c r="L68" s="56"/>
      <c r="M68" s="56"/>
      <c r="N68" s="56"/>
      <c r="O68" s="56"/>
      <c r="P68" s="56"/>
    </row>
    <row r="69" spans="2:16" x14ac:dyDescent="0.25">
      <c r="B69" s="46" t="s">
        <v>42</v>
      </c>
      <c r="C69" s="56"/>
      <c r="D69" s="56"/>
      <c r="E69" s="56"/>
      <c r="F69" s="56"/>
      <c r="G69" s="56"/>
      <c r="H69" s="56"/>
      <c r="I69" s="56"/>
      <c r="J69" s="56"/>
      <c r="K69" s="56"/>
      <c r="L69" s="56"/>
      <c r="M69" s="56"/>
      <c r="N69" s="56"/>
      <c r="O69" s="56"/>
      <c r="P69" s="56"/>
    </row>
    <row r="70" spans="2:16" x14ac:dyDescent="0.25">
      <c r="B70" s="46"/>
      <c r="C70" s="56"/>
      <c r="D70" s="56"/>
      <c r="E70" s="56"/>
      <c r="F70" s="56"/>
      <c r="G70" s="56"/>
      <c r="H70" s="56"/>
      <c r="I70" s="56"/>
      <c r="J70" s="56"/>
      <c r="K70" s="56"/>
      <c r="L70" s="56"/>
      <c r="M70" s="56"/>
      <c r="N70" s="56"/>
      <c r="O70" s="56"/>
      <c r="P70" s="56"/>
    </row>
    <row r="71" spans="2:16" ht="53.25" customHeight="1" x14ac:dyDescent="0.25">
      <c r="B71" s="397" t="s">
        <v>43</v>
      </c>
      <c r="C71" s="397"/>
      <c r="D71" s="397"/>
      <c r="E71" s="397"/>
      <c r="F71" s="397"/>
      <c r="G71" s="397"/>
      <c r="H71" s="397"/>
      <c r="I71" s="397"/>
      <c r="J71" s="397"/>
      <c r="K71" s="397"/>
      <c r="L71" s="397"/>
      <c r="M71" s="397"/>
      <c r="N71" s="397"/>
      <c r="O71" s="397"/>
      <c r="P71" s="397"/>
    </row>
    <row r="72" spans="2:16" x14ac:dyDescent="0.25">
      <c r="B72" s="46"/>
      <c r="C72" s="56"/>
      <c r="D72" s="56"/>
      <c r="E72" s="56"/>
      <c r="F72" s="56"/>
      <c r="G72" s="56"/>
      <c r="H72" s="56"/>
      <c r="I72" s="56"/>
      <c r="J72" s="56"/>
      <c r="K72" s="56"/>
      <c r="L72" s="56"/>
      <c r="M72" s="56"/>
      <c r="N72" s="56"/>
      <c r="O72" s="56"/>
      <c r="P72" s="56"/>
    </row>
    <row r="73" spans="2:16" x14ac:dyDescent="0.25">
      <c r="B73" s="46" t="s">
        <v>44</v>
      </c>
      <c r="C73" s="56"/>
      <c r="D73" s="56"/>
      <c r="E73" s="56"/>
      <c r="F73" s="56"/>
      <c r="G73" s="56"/>
      <c r="H73" s="56"/>
      <c r="I73" s="56"/>
      <c r="J73" s="56"/>
      <c r="K73" s="56"/>
      <c r="L73" s="56"/>
      <c r="M73" s="56"/>
      <c r="N73" s="56"/>
      <c r="O73" s="56"/>
      <c r="P73" s="56"/>
    </row>
    <row r="74" spans="2:16" ht="15.75" customHeight="1" x14ac:dyDescent="0.25">
      <c r="B74" s="46"/>
      <c r="C74" s="56"/>
      <c r="D74" s="56"/>
      <c r="E74" s="56"/>
      <c r="F74" s="56"/>
      <c r="G74" s="56"/>
      <c r="H74" s="56"/>
      <c r="I74" s="56"/>
      <c r="J74" s="56"/>
      <c r="K74" s="56"/>
      <c r="L74" s="56"/>
      <c r="M74" s="56"/>
      <c r="N74" s="56"/>
      <c r="O74" s="56"/>
      <c r="P74" s="56"/>
    </row>
    <row r="75" spans="2:16" ht="23.25" customHeight="1" x14ac:dyDescent="0.25">
      <c r="B75" s="46" t="s">
        <v>45</v>
      </c>
      <c r="C75" s="56"/>
      <c r="D75" s="56"/>
      <c r="E75" s="56"/>
      <c r="F75" s="56"/>
      <c r="G75" s="56"/>
      <c r="H75" s="56"/>
      <c r="I75" s="56"/>
      <c r="J75" s="56"/>
      <c r="K75" s="56"/>
      <c r="L75" s="56"/>
      <c r="M75" s="56"/>
      <c r="N75" s="56"/>
      <c r="O75" s="56"/>
      <c r="P75" s="56"/>
    </row>
    <row r="76" spans="2:16" ht="41.25" customHeight="1" x14ac:dyDescent="0.25">
      <c r="B76" s="397" t="s">
        <v>46</v>
      </c>
      <c r="C76" s="397"/>
      <c r="D76" s="397"/>
      <c r="E76" s="397"/>
      <c r="F76" s="397"/>
      <c r="G76" s="397"/>
      <c r="H76" s="397"/>
      <c r="I76" s="397"/>
      <c r="J76" s="397"/>
      <c r="K76" s="397"/>
      <c r="L76" s="397"/>
      <c r="M76" s="397"/>
      <c r="N76" s="397"/>
      <c r="O76" s="397"/>
      <c r="P76" s="397"/>
    </row>
    <row r="77" spans="2:16" x14ac:dyDescent="0.25">
      <c r="B77" s="46" t="s">
        <v>47</v>
      </c>
      <c r="C77" s="56"/>
      <c r="D77" s="56"/>
      <c r="E77" s="56"/>
      <c r="F77" s="56"/>
      <c r="G77" s="56"/>
      <c r="H77" s="56"/>
      <c r="I77" s="56"/>
      <c r="J77" s="56"/>
      <c r="K77" s="56"/>
      <c r="L77" s="56"/>
      <c r="M77" s="56"/>
      <c r="N77" s="56"/>
      <c r="O77" s="56"/>
      <c r="P77" s="56"/>
    </row>
    <row r="78" spans="2:16" x14ac:dyDescent="0.25">
      <c r="B78" s="46" t="s">
        <v>48</v>
      </c>
      <c r="C78" s="56"/>
      <c r="D78" s="56"/>
      <c r="E78" s="56"/>
      <c r="F78" s="56"/>
      <c r="G78" s="56"/>
      <c r="H78" s="56"/>
      <c r="I78" s="56"/>
      <c r="J78" s="56"/>
      <c r="K78" s="56"/>
      <c r="L78" s="56"/>
      <c r="M78" s="56"/>
      <c r="N78" s="56"/>
      <c r="O78" s="56"/>
      <c r="P78" s="56"/>
    </row>
    <row r="79" spans="2:16" x14ac:dyDescent="0.25">
      <c r="B79" s="46" t="s">
        <v>49</v>
      </c>
      <c r="C79" s="56"/>
      <c r="D79" s="56"/>
      <c r="E79" s="56"/>
      <c r="F79" s="56"/>
      <c r="G79" s="56"/>
      <c r="H79" s="56"/>
      <c r="I79" s="56"/>
      <c r="J79" s="56"/>
      <c r="K79" s="56"/>
      <c r="L79" s="56"/>
      <c r="M79" s="56"/>
      <c r="N79" s="56"/>
      <c r="O79" s="56"/>
      <c r="P79" s="56"/>
    </row>
    <row r="80" spans="2:16" x14ac:dyDescent="0.25">
      <c r="B80" s="46" t="s">
        <v>50</v>
      </c>
      <c r="C80" s="56"/>
      <c r="D80" s="56"/>
      <c r="E80" s="56"/>
      <c r="F80" s="56"/>
      <c r="G80" s="56"/>
      <c r="H80" s="56"/>
      <c r="I80" s="56"/>
      <c r="J80" s="56"/>
      <c r="K80" s="56"/>
      <c r="L80" s="56"/>
      <c r="M80" s="56"/>
      <c r="N80" s="56"/>
      <c r="O80" s="56"/>
      <c r="P80" s="56"/>
    </row>
    <row r="81" spans="2:16" x14ac:dyDescent="0.25">
      <c r="B81" s="46" t="s">
        <v>51</v>
      </c>
      <c r="C81" s="56"/>
      <c r="D81" s="56"/>
      <c r="E81" s="56"/>
      <c r="F81" s="56"/>
      <c r="G81" s="56"/>
      <c r="H81" s="56"/>
      <c r="I81" s="56"/>
      <c r="J81" s="56"/>
      <c r="K81" s="56"/>
      <c r="L81" s="56"/>
      <c r="M81" s="56"/>
      <c r="N81" s="56"/>
      <c r="O81" s="56"/>
      <c r="P81" s="56"/>
    </row>
    <row r="82" spans="2:16" x14ac:dyDescent="0.25">
      <c r="B82" s="46" t="s">
        <v>52</v>
      </c>
      <c r="C82" s="56"/>
      <c r="D82" s="56"/>
      <c r="E82" s="56"/>
      <c r="F82" s="56"/>
      <c r="G82" s="56"/>
      <c r="H82" s="56"/>
      <c r="I82" s="56"/>
      <c r="J82" s="56"/>
      <c r="K82" s="56"/>
      <c r="L82" s="56"/>
      <c r="M82" s="56"/>
      <c r="N82" s="56"/>
      <c r="O82" s="56"/>
      <c r="P82" s="56"/>
    </row>
    <row r="83" spans="2:16" x14ac:dyDescent="0.25">
      <c r="B83" s="46" t="s">
        <v>53</v>
      </c>
      <c r="C83" s="56"/>
      <c r="D83" s="56"/>
      <c r="E83" s="56"/>
      <c r="F83" s="56"/>
      <c r="G83" s="56"/>
      <c r="H83" s="56"/>
      <c r="I83" s="56"/>
      <c r="J83" s="56"/>
      <c r="K83" s="56"/>
      <c r="L83" s="56"/>
      <c r="M83" s="56"/>
      <c r="N83" s="56"/>
      <c r="O83" s="56"/>
      <c r="P83" s="56"/>
    </row>
    <row r="84" spans="2:16" x14ac:dyDescent="0.25">
      <c r="B84" s="46" t="s">
        <v>54</v>
      </c>
      <c r="C84" s="56"/>
      <c r="D84" s="56"/>
      <c r="E84" s="56"/>
      <c r="F84" s="56"/>
      <c r="G84" s="56"/>
      <c r="H84" s="56"/>
      <c r="I84" s="56"/>
      <c r="J84" s="56"/>
      <c r="K84" s="56"/>
      <c r="L84" s="56"/>
      <c r="M84" s="56"/>
      <c r="N84" s="56"/>
      <c r="O84" s="56"/>
      <c r="P84" s="56"/>
    </row>
    <row r="85" spans="2:16" x14ac:dyDescent="0.25">
      <c r="B85" s="46" t="s">
        <v>55</v>
      </c>
      <c r="C85" s="56"/>
      <c r="D85" s="56"/>
      <c r="E85" s="56"/>
      <c r="F85" s="56"/>
      <c r="G85" s="56"/>
      <c r="H85" s="56"/>
      <c r="I85" s="56"/>
      <c r="J85" s="56"/>
      <c r="K85" s="56"/>
      <c r="L85" s="56"/>
      <c r="M85" s="56"/>
      <c r="N85" s="56"/>
      <c r="O85" s="56"/>
      <c r="P85" s="56"/>
    </row>
    <row r="86" spans="2:16" x14ac:dyDescent="0.25">
      <c r="B86" s="46" t="s">
        <v>56</v>
      </c>
      <c r="C86" s="56"/>
      <c r="D86" s="56"/>
      <c r="E86" s="56"/>
      <c r="F86" s="56"/>
      <c r="G86" s="56"/>
      <c r="H86" s="56"/>
      <c r="I86" s="56"/>
      <c r="J86" s="56"/>
      <c r="K86" s="56"/>
      <c r="L86" s="56"/>
      <c r="M86" s="56"/>
      <c r="N86" s="56"/>
      <c r="O86" s="56"/>
      <c r="P86" s="56"/>
    </row>
    <row r="87" spans="2:16" ht="45.75" customHeight="1" x14ac:dyDescent="0.25">
      <c r="B87" s="397" t="s">
        <v>57</v>
      </c>
      <c r="C87" s="397"/>
      <c r="D87" s="397"/>
      <c r="E87" s="397"/>
      <c r="F87" s="397"/>
      <c r="G87" s="397"/>
      <c r="H87" s="397"/>
      <c r="I87" s="397"/>
      <c r="J87" s="397"/>
      <c r="K87" s="397"/>
      <c r="L87" s="397"/>
      <c r="M87" s="397"/>
      <c r="N87" s="397"/>
      <c r="O87" s="397"/>
      <c r="P87" s="397"/>
    </row>
    <row r="88" spans="2:16" x14ac:dyDescent="0.25">
      <c r="B88" s="39" t="s">
        <v>58</v>
      </c>
      <c r="C88" s="56"/>
      <c r="D88" s="56"/>
      <c r="E88" s="56"/>
      <c r="F88" s="56"/>
      <c r="G88" s="56"/>
      <c r="H88" s="56"/>
      <c r="I88" s="56"/>
      <c r="J88" s="56"/>
      <c r="K88" s="56"/>
      <c r="L88" s="56"/>
      <c r="M88" s="56"/>
      <c r="N88" s="56"/>
      <c r="O88" s="56"/>
      <c r="P88" s="56"/>
    </row>
    <row r="89" spans="2:16" x14ac:dyDescent="0.25">
      <c r="B89" s="46"/>
      <c r="C89" s="56"/>
      <c r="D89" s="56"/>
      <c r="E89" s="56"/>
      <c r="F89" s="56"/>
      <c r="G89" s="56"/>
      <c r="H89" s="56"/>
      <c r="I89" s="56"/>
      <c r="J89" s="56"/>
      <c r="K89" s="56"/>
      <c r="L89" s="56"/>
      <c r="M89" s="56"/>
      <c r="N89" s="56"/>
      <c r="O89" s="56"/>
      <c r="P89" s="56"/>
    </row>
    <row r="90" spans="2:16" ht="51.75" customHeight="1" x14ac:dyDescent="0.25">
      <c r="B90" s="397" t="s">
        <v>59</v>
      </c>
      <c r="C90" s="397"/>
      <c r="D90" s="397"/>
      <c r="E90" s="397"/>
      <c r="F90" s="397"/>
      <c r="G90" s="397"/>
      <c r="H90" s="397"/>
      <c r="I90" s="397"/>
      <c r="J90" s="397"/>
      <c r="K90" s="397"/>
      <c r="L90" s="397"/>
      <c r="M90" s="397"/>
      <c r="N90" s="397"/>
      <c r="O90" s="397"/>
      <c r="P90" s="397"/>
    </row>
    <row r="91" spans="2:16" x14ac:dyDescent="0.25">
      <c r="B91" s="56"/>
      <c r="C91" s="56"/>
      <c r="D91" s="56"/>
      <c r="E91" s="56"/>
      <c r="F91" s="56"/>
      <c r="G91" s="56"/>
      <c r="H91" s="56"/>
      <c r="I91" s="56"/>
      <c r="J91" s="56"/>
      <c r="K91" s="56"/>
      <c r="L91" s="56"/>
      <c r="M91" s="56"/>
      <c r="N91" s="56"/>
      <c r="O91" s="56"/>
      <c r="P91" s="56"/>
    </row>
  </sheetData>
  <mergeCells count="32">
    <mergeCell ref="B90:P90"/>
    <mergeCell ref="B1:P1"/>
    <mergeCell ref="B52:P52"/>
    <mergeCell ref="B53:P53"/>
    <mergeCell ref="B54:P54"/>
    <mergeCell ref="B57:P57"/>
    <mergeCell ref="B61:P61"/>
    <mergeCell ref="B71:P71"/>
    <mergeCell ref="B41:P41"/>
    <mergeCell ref="B43:P43"/>
    <mergeCell ref="B44:P44"/>
    <mergeCell ref="B46:P46"/>
    <mergeCell ref="B34:P34"/>
    <mergeCell ref="B36:P36"/>
    <mergeCell ref="B38:P38"/>
    <mergeCell ref="B76:P76"/>
    <mergeCell ref="B87:P87"/>
    <mergeCell ref="B9:P9"/>
    <mergeCell ref="B22:O22"/>
    <mergeCell ref="B39:P39"/>
    <mergeCell ref="B10:P10"/>
    <mergeCell ref="B11:P11"/>
    <mergeCell ref="B18:P18"/>
    <mergeCell ref="B20:P20"/>
    <mergeCell ref="B30:P30"/>
    <mergeCell ref="B31:P31"/>
    <mergeCell ref="B32:P32"/>
    <mergeCell ref="B3:P3"/>
    <mergeCell ref="B5:P5"/>
    <mergeCell ref="B6:P6"/>
    <mergeCell ref="B7:P7"/>
    <mergeCell ref="B8:P8"/>
  </mergeCells>
  <printOptions horizontalCentered="1"/>
  <pageMargins left="0.25" right="0.25" top="0.25" bottom="0.5" header="0.3" footer="0.3"/>
  <pageSetup fitToHeight="0" orientation="landscape" blackAndWhite="1" r:id="rId1"/>
  <headerFooter>
    <oddFooter>&amp;L&amp;F&amp;RPage &amp;P of &amp;N</oddFooter>
  </headerFooter>
  <rowBreaks count="1" manualBreakCount="1">
    <brk id="51"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X274"/>
  <sheetViews>
    <sheetView view="pageBreakPreview" zoomScaleNormal="100" zoomScaleSheetLayoutView="100" workbookViewId="0">
      <selection activeCell="A4" sqref="A4"/>
    </sheetView>
  </sheetViews>
  <sheetFormatPr defaultColWidth="9.140625" defaultRowHeight="15" x14ac:dyDescent="0.25"/>
  <cols>
    <col min="1" max="1" width="80.7109375" style="3" customWidth="1"/>
    <col min="2" max="3" width="17.5703125" style="3" customWidth="1"/>
    <col min="4" max="4" width="17.140625" style="3" customWidth="1"/>
    <col min="5" max="5" width="11" hidden="1" customWidth="1"/>
    <col min="6" max="6" width="2.85546875" style="3" customWidth="1"/>
    <col min="7" max="16384" width="9.140625" style="3"/>
  </cols>
  <sheetData>
    <row r="1" spans="1:7" ht="29.25" customHeight="1" x14ac:dyDescent="0.25">
      <c r="A1" s="520" t="s">
        <v>165</v>
      </c>
      <c r="B1" s="520"/>
      <c r="C1" s="520"/>
      <c r="D1" s="3">
        <f>+'Section A'!B2</f>
        <v>0</v>
      </c>
      <c r="E1" s="47" t="s">
        <v>174</v>
      </c>
    </row>
    <row r="2" spans="1:7" ht="43.5" customHeight="1" x14ac:dyDescent="0.25">
      <c r="A2" s="534" t="s">
        <v>217</v>
      </c>
      <c r="B2" s="534"/>
      <c r="C2" s="534"/>
      <c r="D2" s="534"/>
      <c r="E2" s="3" t="s">
        <v>181</v>
      </c>
      <c r="F2" s="11"/>
      <c r="G2" s="11"/>
    </row>
    <row r="3" spans="1:7" ht="17.25" customHeight="1" x14ac:dyDescent="0.25">
      <c r="A3" s="231" t="s">
        <v>210</v>
      </c>
      <c r="B3" s="231" t="s">
        <v>218</v>
      </c>
      <c r="C3" s="231" t="s">
        <v>219</v>
      </c>
      <c r="D3" s="253" t="s">
        <v>220</v>
      </c>
      <c r="E3" t="s">
        <v>181</v>
      </c>
      <c r="F3" s="11"/>
      <c r="G3" s="11"/>
    </row>
    <row r="4" spans="1:7" s="89" customFormat="1" x14ac:dyDescent="0.25">
      <c r="A4" s="194"/>
      <c r="B4" s="100"/>
      <c r="C4" s="215"/>
      <c r="D4" s="70">
        <f t="shared" ref="D4:D132" si="0">ROUND(B4*C4,2)</f>
        <v>0</v>
      </c>
      <c r="E4" s="232" t="s">
        <v>181</v>
      </c>
      <c r="F4" s="78"/>
      <c r="G4" s="78"/>
    </row>
    <row r="5" spans="1:7" s="89" customFormat="1" x14ac:dyDescent="0.25">
      <c r="A5" s="392"/>
      <c r="B5" s="100"/>
      <c r="C5" s="215"/>
      <c r="D5" s="70">
        <f t="shared" ref="D5:D68" si="1">ROUND(B5*C5,2)</f>
        <v>0</v>
      </c>
      <c r="E5" s="101" t="s">
        <v>176</v>
      </c>
      <c r="F5" s="78"/>
      <c r="G5" s="78"/>
    </row>
    <row r="6" spans="1:7" s="89" customFormat="1" x14ac:dyDescent="0.25">
      <c r="A6" s="392"/>
      <c r="B6" s="100"/>
      <c r="C6" s="215"/>
      <c r="D6" s="70">
        <f t="shared" si="1"/>
        <v>0</v>
      </c>
      <c r="E6" s="101" t="s">
        <v>176</v>
      </c>
    </row>
    <row r="7" spans="1:7" s="89" customFormat="1" hidden="1" x14ac:dyDescent="0.25">
      <c r="A7" s="392"/>
      <c r="B7" s="100"/>
      <c r="C7" s="215"/>
      <c r="D7" s="70">
        <f t="shared" si="1"/>
        <v>0</v>
      </c>
      <c r="E7" s="101" t="s">
        <v>176</v>
      </c>
    </row>
    <row r="8" spans="1:7" s="89" customFormat="1" hidden="1" x14ac:dyDescent="0.25">
      <c r="A8" s="392"/>
      <c r="B8" s="100"/>
      <c r="C8" s="215"/>
      <c r="D8" s="70">
        <f t="shared" si="1"/>
        <v>0</v>
      </c>
      <c r="E8" s="101" t="s">
        <v>176</v>
      </c>
    </row>
    <row r="9" spans="1:7" s="89" customFormat="1" hidden="1" x14ac:dyDescent="0.25">
      <c r="A9" s="392"/>
      <c r="B9" s="100"/>
      <c r="C9" s="215"/>
      <c r="D9" s="70">
        <f t="shared" si="1"/>
        <v>0</v>
      </c>
      <c r="E9" s="101" t="s">
        <v>176</v>
      </c>
      <c r="F9" s="78"/>
      <c r="G9" s="78"/>
    </row>
    <row r="10" spans="1:7" s="89" customFormat="1" hidden="1" x14ac:dyDescent="0.25">
      <c r="A10" s="392"/>
      <c r="B10" s="100"/>
      <c r="C10" s="215"/>
      <c r="D10" s="70">
        <f t="shared" si="1"/>
        <v>0</v>
      </c>
      <c r="E10" s="101" t="s">
        <v>176</v>
      </c>
    </row>
    <row r="11" spans="1:7" s="89" customFormat="1" hidden="1" x14ac:dyDescent="0.25">
      <c r="A11" s="392"/>
      <c r="B11" s="100"/>
      <c r="C11" s="215"/>
      <c r="D11" s="70">
        <f t="shared" si="1"/>
        <v>0</v>
      </c>
      <c r="E11" s="101" t="s">
        <v>176</v>
      </c>
    </row>
    <row r="12" spans="1:7" s="89" customFormat="1" hidden="1" x14ac:dyDescent="0.25">
      <c r="A12" s="392"/>
      <c r="B12" s="100"/>
      <c r="C12" s="215"/>
      <c r="D12" s="70">
        <f t="shared" si="1"/>
        <v>0</v>
      </c>
      <c r="E12" s="101" t="s">
        <v>176</v>
      </c>
    </row>
    <row r="13" spans="1:7" s="89" customFormat="1" hidden="1" x14ac:dyDescent="0.25">
      <c r="A13" s="392"/>
      <c r="B13" s="100"/>
      <c r="C13" s="215"/>
      <c r="D13" s="70">
        <f t="shared" si="1"/>
        <v>0</v>
      </c>
      <c r="E13" s="101" t="s">
        <v>176</v>
      </c>
      <c r="F13" s="78"/>
      <c r="G13" s="78"/>
    </row>
    <row r="14" spans="1:7" s="89" customFormat="1" hidden="1" x14ac:dyDescent="0.25">
      <c r="A14" s="392"/>
      <c r="B14" s="100"/>
      <c r="C14" s="215"/>
      <c r="D14" s="70">
        <f t="shared" si="1"/>
        <v>0</v>
      </c>
      <c r="E14" s="101" t="s">
        <v>176</v>
      </c>
    </row>
    <row r="15" spans="1:7" s="89" customFormat="1" hidden="1" x14ac:dyDescent="0.25">
      <c r="A15" s="392"/>
      <c r="B15" s="100"/>
      <c r="C15" s="215"/>
      <c r="D15" s="70">
        <f t="shared" si="1"/>
        <v>0</v>
      </c>
      <c r="E15" s="101" t="s">
        <v>176</v>
      </c>
    </row>
    <row r="16" spans="1:7" s="89" customFormat="1" hidden="1" x14ac:dyDescent="0.25">
      <c r="A16" s="392"/>
      <c r="B16" s="100"/>
      <c r="C16" s="215"/>
      <c r="D16" s="70">
        <f t="shared" si="1"/>
        <v>0</v>
      </c>
      <c r="E16" s="101" t="s">
        <v>176</v>
      </c>
    </row>
    <row r="17" spans="1:7" s="89" customFormat="1" hidden="1" x14ac:dyDescent="0.25">
      <c r="A17" s="392"/>
      <c r="B17" s="100"/>
      <c r="C17" s="215"/>
      <c r="D17" s="70">
        <f t="shared" si="1"/>
        <v>0</v>
      </c>
      <c r="E17" s="101" t="s">
        <v>176</v>
      </c>
      <c r="F17" s="78"/>
      <c r="G17" s="78"/>
    </row>
    <row r="18" spans="1:7" s="89" customFormat="1" hidden="1" x14ac:dyDescent="0.25">
      <c r="A18" s="392"/>
      <c r="B18" s="100"/>
      <c r="C18" s="215"/>
      <c r="D18" s="70">
        <f t="shared" si="1"/>
        <v>0</v>
      </c>
      <c r="E18" s="101" t="s">
        <v>176</v>
      </c>
    </row>
    <row r="19" spans="1:7" s="89" customFormat="1" hidden="1" x14ac:dyDescent="0.25">
      <c r="A19" s="392"/>
      <c r="B19" s="100"/>
      <c r="C19" s="215"/>
      <c r="D19" s="70">
        <f t="shared" si="1"/>
        <v>0</v>
      </c>
      <c r="E19" s="101" t="s">
        <v>176</v>
      </c>
    </row>
    <row r="20" spans="1:7" s="89" customFormat="1" hidden="1" x14ac:dyDescent="0.25">
      <c r="A20" s="392"/>
      <c r="B20" s="100"/>
      <c r="C20" s="215"/>
      <c r="D20" s="70">
        <f t="shared" si="1"/>
        <v>0</v>
      </c>
      <c r="E20" s="101" t="s">
        <v>176</v>
      </c>
    </row>
    <row r="21" spans="1:7" s="89" customFormat="1" hidden="1" x14ac:dyDescent="0.25">
      <c r="A21" s="392"/>
      <c r="B21" s="100"/>
      <c r="C21" s="215"/>
      <c r="D21" s="70">
        <f t="shared" si="1"/>
        <v>0</v>
      </c>
      <c r="E21" s="101" t="s">
        <v>176</v>
      </c>
      <c r="F21" s="78"/>
      <c r="G21" s="78"/>
    </row>
    <row r="22" spans="1:7" s="89" customFormat="1" hidden="1" x14ac:dyDescent="0.25">
      <c r="A22" s="392"/>
      <c r="B22" s="100"/>
      <c r="C22" s="215"/>
      <c r="D22" s="70">
        <f t="shared" si="1"/>
        <v>0</v>
      </c>
      <c r="E22" s="101" t="s">
        <v>176</v>
      </c>
    </row>
    <row r="23" spans="1:7" s="89" customFormat="1" hidden="1" x14ac:dyDescent="0.25">
      <c r="A23" s="392"/>
      <c r="B23" s="100"/>
      <c r="C23" s="215"/>
      <c r="D23" s="70">
        <f t="shared" si="1"/>
        <v>0</v>
      </c>
      <c r="E23" s="101" t="s">
        <v>176</v>
      </c>
    </row>
    <row r="24" spans="1:7" s="89" customFormat="1" hidden="1" x14ac:dyDescent="0.25">
      <c r="A24" s="392"/>
      <c r="B24" s="100"/>
      <c r="C24" s="215"/>
      <c r="D24" s="70">
        <f t="shared" si="1"/>
        <v>0</v>
      </c>
      <c r="E24" s="101" t="s">
        <v>176</v>
      </c>
    </row>
    <row r="25" spans="1:7" s="89" customFormat="1" hidden="1" x14ac:dyDescent="0.25">
      <c r="A25" s="392"/>
      <c r="B25" s="100"/>
      <c r="C25" s="215"/>
      <c r="D25" s="70">
        <f t="shared" si="1"/>
        <v>0</v>
      </c>
      <c r="E25" s="101" t="s">
        <v>176</v>
      </c>
      <c r="F25" s="78"/>
      <c r="G25" s="78"/>
    </row>
    <row r="26" spans="1:7" s="89" customFormat="1" hidden="1" x14ac:dyDescent="0.25">
      <c r="A26" s="392"/>
      <c r="B26" s="100"/>
      <c r="C26" s="215"/>
      <c r="D26" s="70">
        <f t="shared" si="1"/>
        <v>0</v>
      </c>
      <c r="E26" s="101" t="s">
        <v>176</v>
      </c>
    </row>
    <row r="27" spans="1:7" s="89" customFormat="1" hidden="1" x14ac:dyDescent="0.25">
      <c r="A27" s="392"/>
      <c r="B27" s="100"/>
      <c r="C27" s="215"/>
      <c r="D27" s="70">
        <f t="shared" si="1"/>
        <v>0</v>
      </c>
      <c r="E27" s="101" t="s">
        <v>176</v>
      </c>
    </row>
    <row r="28" spans="1:7" s="89" customFormat="1" hidden="1" x14ac:dyDescent="0.25">
      <c r="A28" s="392"/>
      <c r="B28" s="100"/>
      <c r="C28" s="215"/>
      <c r="D28" s="70">
        <f t="shared" si="1"/>
        <v>0</v>
      </c>
      <c r="E28" s="101" t="s">
        <v>176</v>
      </c>
    </row>
    <row r="29" spans="1:7" s="89" customFormat="1" hidden="1" x14ac:dyDescent="0.25">
      <c r="A29" s="392"/>
      <c r="B29" s="100"/>
      <c r="C29" s="215"/>
      <c r="D29" s="70">
        <f t="shared" si="1"/>
        <v>0</v>
      </c>
      <c r="E29" s="101" t="s">
        <v>176</v>
      </c>
      <c r="F29" s="78"/>
      <c r="G29" s="78"/>
    </row>
    <row r="30" spans="1:7" s="89" customFormat="1" hidden="1" x14ac:dyDescent="0.25">
      <c r="A30" s="392"/>
      <c r="B30" s="100"/>
      <c r="C30" s="215"/>
      <c r="D30" s="70">
        <f t="shared" si="1"/>
        <v>0</v>
      </c>
      <c r="E30" s="101" t="s">
        <v>176</v>
      </c>
    </row>
    <row r="31" spans="1:7" s="89" customFormat="1" hidden="1" x14ac:dyDescent="0.25">
      <c r="A31" s="392"/>
      <c r="B31" s="100"/>
      <c r="C31" s="215"/>
      <c r="D31" s="70">
        <f t="shared" si="1"/>
        <v>0</v>
      </c>
      <c r="E31" s="101" t="s">
        <v>176</v>
      </c>
    </row>
    <row r="32" spans="1:7" s="89" customFormat="1" hidden="1" x14ac:dyDescent="0.25">
      <c r="A32" s="392"/>
      <c r="B32" s="100"/>
      <c r="C32" s="215"/>
      <c r="D32" s="70">
        <f t="shared" si="1"/>
        <v>0</v>
      </c>
      <c r="E32" s="101" t="s">
        <v>176</v>
      </c>
    </row>
    <row r="33" spans="1:7" s="89" customFormat="1" hidden="1" x14ac:dyDescent="0.25">
      <c r="A33" s="392"/>
      <c r="B33" s="100"/>
      <c r="C33" s="215"/>
      <c r="D33" s="70">
        <f t="shared" si="1"/>
        <v>0</v>
      </c>
      <c r="E33" s="101" t="s">
        <v>176</v>
      </c>
      <c r="F33" s="78"/>
      <c r="G33" s="78"/>
    </row>
    <row r="34" spans="1:7" s="89" customFormat="1" hidden="1" x14ac:dyDescent="0.25">
      <c r="A34" s="392"/>
      <c r="B34" s="100"/>
      <c r="C34" s="215"/>
      <c r="D34" s="70">
        <f t="shared" si="1"/>
        <v>0</v>
      </c>
      <c r="E34" s="101" t="s">
        <v>176</v>
      </c>
    </row>
    <row r="35" spans="1:7" s="89" customFormat="1" hidden="1" x14ac:dyDescent="0.25">
      <c r="A35" s="392"/>
      <c r="B35" s="100"/>
      <c r="C35" s="215"/>
      <c r="D35" s="70">
        <f t="shared" si="1"/>
        <v>0</v>
      </c>
      <c r="E35" s="101" t="s">
        <v>176</v>
      </c>
    </row>
    <row r="36" spans="1:7" s="89" customFormat="1" hidden="1" x14ac:dyDescent="0.25">
      <c r="A36" s="392"/>
      <c r="B36" s="100"/>
      <c r="C36" s="215"/>
      <c r="D36" s="70">
        <f t="shared" si="1"/>
        <v>0</v>
      </c>
      <c r="E36" s="101" t="s">
        <v>176</v>
      </c>
    </row>
    <row r="37" spans="1:7" s="89" customFormat="1" hidden="1" x14ac:dyDescent="0.25">
      <c r="A37" s="392"/>
      <c r="B37" s="100"/>
      <c r="C37" s="215"/>
      <c r="D37" s="70">
        <f t="shared" si="1"/>
        <v>0</v>
      </c>
      <c r="E37" s="101" t="s">
        <v>176</v>
      </c>
      <c r="F37" s="78"/>
      <c r="G37" s="78"/>
    </row>
    <row r="38" spans="1:7" s="89" customFormat="1" hidden="1" x14ac:dyDescent="0.25">
      <c r="A38" s="392"/>
      <c r="B38" s="100"/>
      <c r="C38" s="215"/>
      <c r="D38" s="70">
        <f t="shared" si="1"/>
        <v>0</v>
      </c>
      <c r="E38" s="101" t="s">
        <v>176</v>
      </c>
    </row>
    <row r="39" spans="1:7" s="89" customFormat="1" hidden="1" x14ac:dyDescent="0.25">
      <c r="A39" s="392"/>
      <c r="B39" s="100"/>
      <c r="C39" s="215"/>
      <c r="D39" s="70">
        <f t="shared" si="1"/>
        <v>0</v>
      </c>
      <c r="E39" s="101" t="s">
        <v>176</v>
      </c>
    </row>
    <row r="40" spans="1:7" s="89" customFormat="1" hidden="1" x14ac:dyDescent="0.25">
      <c r="A40" s="392"/>
      <c r="B40" s="100"/>
      <c r="C40" s="215"/>
      <c r="D40" s="70">
        <f t="shared" si="1"/>
        <v>0</v>
      </c>
      <c r="E40" s="101" t="s">
        <v>176</v>
      </c>
    </row>
    <row r="41" spans="1:7" s="89" customFormat="1" hidden="1" x14ac:dyDescent="0.25">
      <c r="A41" s="392"/>
      <c r="B41" s="100"/>
      <c r="C41" s="215"/>
      <c r="D41" s="70">
        <f t="shared" si="1"/>
        <v>0</v>
      </c>
      <c r="E41" s="101" t="s">
        <v>176</v>
      </c>
      <c r="F41" s="78"/>
      <c r="G41" s="78"/>
    </row>
    <row r="42" spans="1:7" s="89" customFormat="1" hidden="1" x14ac:dyDescent="0.25">
      <c r="A42" s="392"/>
      <c r="B42" s="100"/>
      <c r="C42" s="215"/>
      <c r="D42" s="70">
        <f t="shared" si="1"/>
        <v>0</v>
      </c>
      <c r="E42" s="101" t="s">
        <v>176</v>
      </c>
    </row>
    <row r="43" spans="1:7" s="89" customFormat="1" hidden="1" x14ac:dyDescent="0.25">
      <c r="A43" s="392"/>
      <c r="B43" s="100"/>
      <c r="C43" s="215"/>
      <c r="D43" s="70">
        <f t="shared" si="1"/>
        <v>0</v>
      </c>
      <c r="E43" s="101" t="s">
        <v>176</v>
      </c>
    </row>
    <row r="44" spans="1:7" s="89" customFormat="1" hidden="1" x14ac:dyDescent="0.25">
      <c r="A44" s="392"/>
      <c r="B44" s="100"/>
      <c r="C44" s="215"/>
      <c r="D44" s="70">
        <f t="shared" si="1"/>
        <v>0</v>
      </c>
      <c r="E44" s="101" t="s">
        <v>176</v>
      </c>
    </row>
    <row r="45" spans="1:7" s="89" customFormat="1" hidden="1" x14ac:dyDescent="0.25">
      <c r="A45" s="392"/>
      <c r="B45" s="100"/>
      <c r="C45" s="215"/>
      <c r="D45" s="70">
        <f t="shared" si="1"/>
        <v>0</v>
      </c>
      <c r="E45" s="101" t="s">
        <v>176</v>
      </c>
      <c r="F45" s="78"/>
      <c r="G45" s="78"/>
    </row>
    <row r="46" spans="1:7" s="89" customFormat="1" hidden="1" x14ac:dyDescent="0.25">
      <c r="A46" s="392"/>
      <c r="B46" s="100"/>
      <c r="C46" s="215"/>
      <c r="D46" s="70">
        <f t="shared" si="1"/>
        <v>0</v>
      </c>
      <c r="E46" s="101" t="s">
        <v>176</v>
      </c>
    </row>
    <row r="47" spans="1:7" s="89" customFormat="1" hidden="1" x14ac:dyDescent="0.25">
      <c r="A47" s="392"/>
      <c r="B47" s="100"/>
      <c r="C47" s="215"/>
      <c r="D47" s="70">
        <f t="shared" si="1"/>
        <v>0</v>
      </c>
      <c r="E47" s="101" t="s">
        <v>176</v>
      </c>
    </row>
    <row r="48" spans="1:7" s="89" customFormat="1" hidden="1" x14ac:dyDescent="0.25">
      <c r="A48" s="392"/>
      <c r="B48" s="100"/>
      <c r="C48" s="215"/>
      <c r="D48" s="70">
        <f t="shared" si="1"/>
        <v>0</v>
      </c>
      <c r="E48" s="101" t="s">
        <v>176</v>
      </c>
    </row>
    <row r="49" spans="1:7" s="89" customFormat="1" hidden="1" x14ac:dyDescent="0.25">
      <c r="A49" s="392"/>
      <c r="B49" s="100"/>
      <c r="C49" s="215"/>
      <c r="D49" s="70">
        <f t="shared" si="1"/>
        <v>0</v>
      </c>
      <c r="E49" s="101" t="s">
        <v>176</v>
      </c>
      <c r="F49" s="78"/>
      <c r="G49" s="78"/>
    </row>
    <row r="50" spans="1:7" s="89" customFormat="1" hidden="1" x14ac:dyDescent="0.25">
      <c r="A50" s="392"/>
      <c r="B50" s="100"/>
      <c r="C50" s="215"/>
      <c r="D50" s="70">
        <f t="shared" si="1"/>
        <v>0</v>
      </c>
      <c r="E50" s="101" t="s">
        <v>176</v>
      </c>
    </row>
    <row r="51" spans="1:7" s="89" customFormat="1" hidden="1" x14ac:dyDescent="0.25">
      <c r="A51" s="392"/>
      <c r="B51" s="100"/>
      <c r="C51" s="215"/>
      <c r="D51" s="70">
        <f t="shared" si="1"/>
        <v>0</v>
      </c>
      <c r="E51" s="101" t="s">
        <v>176</v>
      </c>
    </row>
    <row r="52" spans="1:7" s="89" customFormat="1" hidden="1" x14ac:dyDescent="0.25">
      <c r="A52" s="392"/>
      <c r="B52" s="100"/>
      <c r="C52" s="215"/>
      <c r="D52" s="70">
        <f t="shared" si="1"/>
        <v>0</v>
      </c>
      <c r="E52" s="101" t="s">
        <v>176</v>
      </c>
    </row>
    <row r="53" spans="1:7" s="89" customFormat="1" hidden="1" x14ac:dyDescent="0.25">
      <c r="A53" s="392"/>
      <c r="B53" s="100"/>
      <c r="C53" s="215"/>
      <c r="D53" s="70">
        <f t="shared" si="1"/>
        <v>0</v>
      </c>
      <c r="E53" s="101" t="s">
        <v>176</v>
      </c>
      <c r="F53" s="78"/>
      <c r="G53" s="78"/>
    </row>
    <row r="54" spans="1:7" s="89" customFormat="1" hidden="1" x14ac:dyDescent="0.25">
      <c r="A54" s="392"/>
      <c r="B54" s="100"/>
      <c r="C54" s="215"/>
      <c r="D54" s="70">
        <f t="shared" si="1"/>
        <v>0</v>
      </c>
      <c r="E54" s="101" t="s">
        <v>176</v>
      </c>
    </row>
    <row r="55" spans="1:7" s="89" customFormat="1" hidden="1" x14ac:dyDescent="0.25">
      <c r="A55" s="392"/>
      <c r="B55" s="100"/>
      <c r="C55" s="215"/>
      <c r="D55" s="70">
        <f t="shared" si="1"/>
        <v>0</v>
      </c>
      <c r="E55" s="101" t="s">
        <v>176</v>
      </c>
    </row>
    <row r="56" spans="1:7" s="89" customFormat="1" hidden="1" x14ac:dyDescent="0.25">
      <c r="A56" s="392"/>
      <c r="B56" s="100"/>
      <c r="C56" s="215"/>
      <c r="D56" s="70">
        <f t="shared" si="1"/>
        <v>0</v>
      </c>
      <c r="E56" s="101" t="s">
        <v>176</v>
      </c>
    </row>
    <row r="57" spans="1:7" s="89" customFormat="1" hidden="1" x14ac:dyDescent="0.25">
      <c r="A57" s="392"/>
      <c r="B57" s="100"/>
      <c r="C57" s="215"/>
      <c r="D57" s="70">
        <f t="shared" si="1"/>
        <v>0</v>
      </c>
      <c r="E57" s="101" t="s">
        <v>176</v>
      </c>
      <c r="F57" s="78"/>
      <c r="G57" s="78"/>
    </row>
    <row r="58" spans="1:7" s="89" customFormat="1" hidden="1" x14ac:dyDescent="0.25">
      <c r="A58" s="392"/>
      <c r="B58" s="100"/>
      <c r="C58" s="215"/>
      <c r="D58" s="70">
        <f t="shared" si="1"/>
        <v>0</v>
      </c>
      <c r="E58" s="101" t="s">
        <v>176</v>
      </c>
    </row>
    <row r="59" spans="1:7" s="89" customFormat="1" hidden="1" x14ac:dyDescent="0.25">
      <c r="A59" s="392"/>
      <c r="B59" s="100"/>
      <c r="C59" s="215"/>
      <c r="D59" s="70">
        <f t="shared" si="1"/>
        <v>0</v>
      </c>
      <c r="E59" s="101" t="s">
        <v>176</v>
      </c>
    </row>
    <row r="60" spans="1:7" s="89" customFormat="1" hidden="1" x14ac:dyDescent="0.25">
      <c r="A60" s="392"/>
      <c r="B60" s="100"/>
      <c r="C60" s="215"/>
      <c r="D60" s="70">
        <f t="shared" si="1"/>
        <v>0</v>
      </c>
      <c r="E60" s="101" t="s">
        <v>176</v>
      </c>
    </row>
    <row r="61" spans="1:7" s="89" customFormat="1" hidden="1" x14ac:dyDescent="0.25">
      <c r="A61" s="392"/>
      <c r="B61" s="100"/>
      <c r="C61" s="215"/>
      <c r="D61" s="70">
        <f t="shared" si="1"/>
        <v>0</v>
      </c>
      <c r="E61" s="101" t="s">
        <v>176</v>
      </c>
      <c r="F61" s="78"/>
      <c r="G61" s="78"/>
    </row>
    <row r="62" spans="1:7" s="89" customFormat="1" hidden="1" x14ac:dyDescent="0.25">
      <c r="A62" s="392"/>
      <c r="B62" s="100"/>
      <c r="C62" s="215"/>
      <c r="D62" s="70">
        <f t="shared" si="1"/>
        <v>0</v>
      </c>
      <c r="E62" s="101" t="s">
        <v>176</v>
      </c>
    </row>
    <row r="63" spans="1:7" s="89" customFormat="1" hidden="1" x14ac:dyDescent="0.25">
      <c r="A63" s="392"/>
      <c r="B63" s="100"/>
      <c r="C63" s="215"/>
      <c r="D63" s="70">
        <f t="shared" si="1"/>
        <v>0</v>
      </c>
      <c r="E63" s="101" t="s">
        <v>176</v>
      </c>
    </row>
    <row r="64" spans="1:7" s="89" customFormat="1" hidden="1" x14ac:dyDescent="0.25">
      <c r="A64" s="392"/>
      <c r="B64" s="100"/>
      <c r="C64" s="215"/>
      <c r="D64" s="70">
        <f t="shared" si="1"/>
        <v>0</v>
      </c>
      <c r="E64" s="101" t="s">
        <v>176</v>
      </c>
    </row>
    <row r="65" spans="1:7" s="89" customFormat="1" hidden="1" x14ac:dyDescent="0.25">
      <c r="A65" s="392"/>
      <c r="B65" s="100"/>
      <c r="C65" s="215"/>
      <c r="D65" s="70">
        <f t="shared" si="1"/>
        <v>0</v>
      </c>
      <c r="E65" s="101" t="s">
        <v>176</v>
      </c>
      <c r="F65" s="78"/>
      <c r="G65" s="78"/>
    </row>
    <row r="66" spans="1:7" s="89" customFormat="1" hidden="1" x14ac:dyDescent="0.25">
      <c r="A66" s="392"/>
      <c r="B66" s="100"/>
      <c r="C66" s="215"/>
      <c r="D66" s="70">
        <f t="shared" si="1"/>
        <v>0</v>
      </c>
      <c r="E66" s="101" t="s">
        <v>176</v>
      </c>
    </row>
    <row r="67" spans="1:7" s="89" customFormat="1" hidden="1" x14ac:dyDescent="0.25">
      <c r="A67" s="392"/>
      <c r="B67" s="100"/>
      <c r="C67" s="215"/>
      <c r="D67" s="70">
        <f t="shared" si="1"/>
        <v>0</v>
      </c>
      <c r="E67" s="101" t="s">
        <v>176</v>
      </c>
    </row>
    <row r="68" spans="1:7" s="89" customFormat="1" hidden="1" x14ac:dyDescent="0.25">
      <c r="A68" s="392"/>
      <c r="B68" s="100"/>
      <c r="C68" s="215"/>
      <c r="D68" s="70">
        <f t="shared" si="1"/>
        <v>0</v>
      </c>
      <c r="E68" s="101" t="s">
        <v>176</v>
      </c>
    </row>
    <row r="69" spans="1:7" s="89" customFormat="1" hidden="1" x14ac:dyDescent="0.25">
      <c r="A69" s="392"/>
      <c r="B69" s="100"/>
      <c r="C69" s="215"/>
      <c r="D69" s="70">
        <f t="shared" si="0"/>
        <v>0</v>
      </c>
      <c r="E69" s="101" t="s">
        <v>176</v>
      </c>
      <c r="F69" s="78"/>
      <c r="G69" s="78"/>
    </row>
    <row r="70" spans="1:7" s="89" customFormat="1" hidden="1" x14ac:dyDescent="0.25">
      <c r="A70" s="392"/>
      <c r="B70" s="100"/>
      <c r="C70" s="215"/>
      <c r="D70" s="70">
        <f t="shared" si="0"/>
        <v>0</v>
      </c>
      <c r="E70" s="101" t="s">
        <v>176</v>
      </c>
    </row>
    <row r="71" spans="1:7" s="89" customFormat="1" hidden="1" x14ac:dyDescent="0.25">
      <c r="A71" s="392"/>
      <c r="B71" s="100"/>
      <c r="C71" s="215"/>
      <c r="D71" s="70">
        <f t="shared" si="0"/>
        <v>0</v>
      </c>
      <c r="E71" s="101" t="s">
        <v>176</v>
      </c>
    </row>
    <row r="72" spans="1:7" s="89" customFormat="1" hidden="1" x14ac:dyDescent="0.25">
      <c r="A72" s="392"/>
      <c r="B72" s="100"/>
      <c r="C72" s="215"/>
      <c r="D72" s="70">
        <f t="shared" si="0"/>
        <v>0</v>
      </c>
      <c r="E72" s="101" t="s">
        <v>176</v>
      </c>
    </row>
    <row r="73" spans="1:7" s="89" customFormat="1" hidden="1" x14ac:dyDescent="0.25">
      <c r="A73" s="392"/>
      <c r="B73" s="100"/>
      <c r="C73" s="215"/>
      <c r="D73" s="70">
        <f t="shared" si="0"/>
        <v>0</v>
      </c>
      <c r="E73" s="101" t="s">
        <v>176</v>
      </c>
      <c r="F73" s="78"/>
      <c r="G73" s="78"/>
    </row>
    <row r="74" spans="1:7" s="89" customFormat="1" hidden="1" x14ac:dyDescent="0.25">
      <c r="A74" s="392"/>
      <c r="B74" s="100"/>
      <c r="C74" s="215"/>
      <c r="D74" s="70">
        <f t="shared" si="0"/>
        <v>0</v>
      </c>
      <c r="E74" s="101" t="s">
        <v>176</v>
      </c>
    </row>
    <row r="75" spans="1:7" s="89" customFormat="1" hidden="1" x14ac:dyDescent="0.25">
      <c r="A75" s="392"/>
      <c r="B75" s="100"/>
      <c r="C75" s="215"/>
      <c r="D75" s="70">
        <f t="shared" si="0"/>
        <v>0</v>
      </c>
      <c r="E75" s="101" t="s">
        <v>176</v>
      </c>
    </row>
    <row r="76" spans="1:7" s="89" customFormat="1" hidden="1" x14ac:dyDescent="0.25">
      <c r="A76" s="392"/>
      <c r="B76" s="100"/>
      <c r="C76" s="215"/>
      <c r="D76" s="70">
        <f t="shared" si="0"/>
        <v>0</v>
      </c>
      <c r="E76" s="101" t="s">
        <v>176</v>
      </c>
    </row>
    <row r="77" spans="1:7" s="89" customFormat="1" hidden="1" x14ac:dyDescent="0.25">
      <c r="A77" s="392"/>
      <c r="B77" s="100"/>
      <c r="C77" s="215"/>
      <c r="D77" s="70">
        <f t="shared" si="0"/>
        <v>0</v>
      </c>
      <c r="E77" s="101" t="s">
        <v>176</v>
      </c>
      <c r="F77" s="78"/>
      <c r="G77" s="78"/>
    </row>
    <row r="78" spans="1:7" s="89" customFormat="1" hidden="1" x14ac:dyDescent="0.25">
      <c r="A78" s="392"/>
      <c r="B78" s="100"/>
      <c r="C78" s="215"/>
      <c r="D78" s="70">
        <f t="shared" si="0"/>
        <v>0</v>
      </c>
      <c r="E78" s="101" t="s">
        <v>176</v>
      </c>
    </row>
    <row r="79" spans="1:7" s="89" customFormat="1" hidden="1" x14ac:dyDescent="0.25">
      <c r="A79" s="392"/>
      <c r="B79" s="100"/>
      <c r="C79" s="215"/>
      <c r="D79" s="70">
        <f t="shared" si="0"/>
        <v>0</v>
      </c>
      <c r="E79" s="101" t="s">
        <v>176</v>
      </c>
    </row>
    <row r="80" spans="1:7" s="89" customFormat="1" hidden="1" x14ac:dyDescent="0.25">
      <c r="A80" s="392"/>
      <c r="B80" s="100"/>
      <c r="C80" s="215"/>
      <c r="D80" s="70">
        <f t="shared" si="0"/>
        <v>0</v>
      </c>
      <c r="E80" s="101" t="s">
        <v>176</v>
      </c>
    </row>
    <row r="81" spans="1:7" s="89" customFormat="1" hidden="1" x14ac:dyDescent="0.25">
      <c r="A81" s="392"/>
      <c r="B81" s="100"/>
      <c r="C81" s="215"/>
      <c r="D81" s="70">
        <f t="shared" si="0"/>
        <v>0</v>
      </c>
      <c r="E81" s="101" t="s">
        <v>176</v>
      </c>
      <c r="F81" s="78"/>
      <c r="G81" s="78"/>
    </row>
    <row r="82" spans="1:7" s="89" customFormat="1" hidden="1" x14ac:dyDescent="0.25">
      <c r="A82" s="392"/>
      <c r="B82" s="100"/>
      <c r="C82" s="215"/>
      <c r="D82" s="70">
        <f t="shared" si="0"/>
        <v>0</v>
      </c>
      <c r="E82" s="101" t="s">
        <v>176</v>
      </c>
    </row>
    <row r="83" spans="1:7" s="89" customFormat="1" hidden="1" x14ac:dyDescent="0.25">
      <c r="A83" s="392"/>
      <c r="B83" s="100"/>
      <c r="C83" s="215"/>
      <c r="D83" s="70">
        <f t="shared" si="0"/>
        <v>0</v>
      </c>
      <c r="E83" s="101" t="s">
        <v>176</v>
      </c>
    </row>
    <row r="84" spans="1:7" s="89" customFormat="1" hidden="1" x14ac:dyDescent="0.25">
      <c r="A84" s="392"/>
      <c r="B84" s="100"/>
      <c r="C84" s="215"/>
      <c r="D84" s="70">
        <f t="shared" si="0"/>
        <v>0</v>
      </c>
      <c r="E84" s="101" t="s">
        <v>176</v>
      </c>
    </row>
    <row r="85" spans="1:7" s="89" customFormat="1" hidden="1" x14ac:dyDescent="0.25">
      <c r="A85" s="392"/>
      <c r="B85" s="100"/>
      <c r="C85" s="215"/>
      <c r="D85" s="70">
        <f t="shared" ref="D85:D100" si="2">ROUND(B85*C85,2)</f>
        <v>0</v>
      </c>
      <c r="E85" s="101" t="s">
        <v>176</v>
      </c>
      <c r="F85" s="78"/>
      <c r="G85" s="78"/>
    </row>
    <row r="86" spans="1:7" s="89" customFormat="1" hidden="1" x14ac:dyDescent="0.25">
      <c r="A86" s="392"/>
      <c r="B86" s="100"/>
      <c r="C86" s="215"/>
      <c r="D86" s="70">
        <f t="shared" si="2"/>
        <v>0</v>
      </c>
      <c r="E86" s="101" t="s">
        <v>176</v>
      </c>
    </row>
    <row r="87" spans="1:7" s="89" customFormat="1" hidden="1" x14ac:dyDescent="0.25">
      <c r="A87" s="392"/>
      <c r="B87" s="100"/>
      <c r="C87" s="215"/>
      <c r="D87" s="70">
        <f t="shared" si="2"/>
        <v>0</v>
      </c>
      <c r="E87" s="101" t="s">
        <v>176</v>
      </c>
    </row>
    <row r="88" spans="1:7" s="89" customFormat="1" hidden="1" x14ac:dyDescent="0.25">
      <c r="A88" s="392"/>
      <c r="B88" s="100"/>
      <c r="C88" s="215"/>
      <c r="D88" s="70">
        <f t="shared" si="2"/>
        <v>0</v>
      </c>
      <c r="E88" s="101" t="s">
        <v>176</v>
      </c>
    </row>
    <row r="89" spans="1:7" s="89" customFormat="1" hidden="1" x14ac:dyDescent="0.25">
      <c r="A89" s="392"/>
      <c r="B89" s="100"/>
      <c r="C89" s="215"/>
      <c r="D89" s="70">
        <f t="shared" si="2"/>
        <v>0</v>
      </c>
      <c r="E89" s="101" t="s">
        <v>176</v>
      </c>
      <c r="F89" s="78"/>
      <c r="G89" s="78"/>
    </row>
    <row r="90" spans="1:7" s="89" customFormat="1" hidden="1" x14ac:dyDescent="0.25">
      <c r="A90" s="392"/>
      <c r="B90" s="100"/>
      <c r="C90" s="215"/>
      <c r="D90" s="70">
        <f t="shared" si="2"/>
        <v>0</v>
      </c>
      <c r="E90" s="101" t="s">
        <v>176</v>
      </c>
    </row>
    <row r="91" spans="1:7" s="89" customFormat="1" hidden="1" x14ac:dyDescent="0.25">
      <c r="A91" s="392"/>
      <c r="B91" s="100"/>
      <c r="C91" s="215"/>
      <c r="D91" s="70">
        <f t="shared" si="2"/>
        <v>0</v>
      </c>
      <c r="E91" s="101" t="s">
        <v>176</v>
      </c>
    </row>
    <row r="92" spans="1:7" s="89" customFormat="1" hidden="1" x14ac:dyDescent="0.25">
      <c r="A92" s="392"/>
      <c r="B92" s="100"/>
      <c r="C92" s="215"/>
      <c r="D92" s="70">
        <f t="shared" si="2"/>
        <v>0</v>
      </c>
      <c r="E92" s="101" t="s">
        <v>176</v>
      </c>
    </row>
    <row r="93" spans="1:7" s="89" customFormat="1" hidden="1" x14ac:dyDescent="0.25">
      <c r="A93" s="392"/>
      <c r="B93" s="100"/>
      <c r="C93" s="215"/>
      <c r="D93" s="70">
        <f t="shared" si="2"/>
        <v>0</v>
      </c>
      <c r="E93" s="101" t="s">
        <v>176</v>
      </c>
      <c r="F93" s="78"/>
      <c r="G93" s="78"/>
    </row>
    <row r="94" spans="1:7" s="89" customFormat="1" hidden="1" x14ac:dyDescent="0.25">
      <c r="A94" s="392"/>
      <c r="B94" s="100"/>
      <c r="C94" s="215"/>
      <c r="D94" s="70">
        <f t="shared" si="2"/>
        <v>0</v>
      </c>
      <c r="E94" s="101" t="s">
        <v>176</v>
      </c>
    </row>
    <row r="95" spans="1:7" s="89" customFormat="1" hidden="1" x14ac:dyDescent="0.25">
      <c r="A95" s="392"/>
      <c r="B95" s="100"/>
      <c r="C95" s="215"/>
      <c r="D95" s="70">
        <f t="shared" si="2"/>
        <v>0</v>
      </c>
      <c r="E95" s="101" t="s">
        <v>176</v>
      </c>
    </row>
    <row r="96" spans="1:7" s="89" customFormat="1" hidden="1" x14ac:dyDescent="0.25">
      <c r="A96" s="392"/>
      <c r="B96" s="100"/>
      <c r="C96" s="215"/>
      <c r="D96" s="70">
        <f t="shared" si="2"/>
        <v>0</v>
      </c>
      <c r="E96" s="101" t="s">
        <v>176</v>
      </c>
    </row>
    <row r="97" spans="1:7" s="89" customFormat="1" hidden="1" x14ac:dyDescent="0.25">
      <c r="A97" s="392"/>
      <c r="B97" s="100"/>
      <c r="C97" s="215"/>
      <c r="D97" s="70">
        <f t="shared" si="2"/>
        <v>0</v>
      </c>
      <c r="E97" s="101" t="s">
        <v>176</v>
      </c>
      <c r="F97" s="78"/>
      <c r="G97" s="78"/>
    </row>
    <row r="98" spans="1:7" s="89" customFormat="1" hidden="1" x14ac:dyDescent="0.25">
      <c r="A98" s="392"/>
      <c r="B98" s="100"/>
      <c r="C98" s="215"/>
      <c r="D98" s="70">
        <f t="shared" si="2"/>
        <v>0</v>
      </c>
      <c r="E98" s="101" t="s">
        <v>176</v>
      </c>
    </row>
    <row r="99" spans="1:7" s="89" customFormat="1" hidden="1" x14ac:dyDescent="0.25">
      <c r="A99" s="392"/>
      <c r="B99" s="100"/>
      <c r="C99" s="215"/>
      <c r="D99" s="70">
        <f t="shared" si="2"/>
        <v>0</v>
      </c>
      <c r="E99" s="101" t="s">
        <v>176</v>
      </c>
    </row>
    <row r="100" spans="1:7" s="89" customFormat="1" hidden="1" x14ac:dyDescent="0.25">
      <c r="A100" s="392"/>
      <c r="B100" s="100"/>
      <c r="C100" s="215"/>
      <c r="D100" s="70">
        <f t="shared" si="2"/>
        <v>0</v>
      </c>
      <c r="E100" s="101" t="s">
        <v>176</v>
      </c>
    </row>
    <row r="101" spans="1:7" s="89" customFormat="1" hidden="1" x14ac:dyDescent="0.25">
      <c r="A101" s="392"/>
      <c r="B101" s="100"/>
      <c r="C101" s="215"/>
      <c r="D101" s="70">
        <f t="shared" ref="D101:D116" si="3">ROUND(B101*C101,2)</f>
        <v>0</v>
      </c>
      <c r="E101" s="101" t="s">
        <v>176</v>
      </c>
      <c r="F101" s="78"/>
      <c r="G101" s="78"/>
    </row>
    <row r="102" spans="1:7" s="89" customFormat="1" hidden="1" x14ac:dyDescent="0.25">
      <c r="A102" s="392"/>
      <c r="B102" s="100"/>
      <c r="C102" s="215"/>
      <c r="D102" s="70">
        <f t="shared" si="3"/>
        <v>0</v>
      </c>
      <c r="E102" s="101" t="s">
        <v>176</v>
      </c>
    </row>
    <row r="103" spans="1:7" s="89" customFormat="1" hidden="1" x14ac:dyDescent="0.25">
      <c r="A103" s="392"/>
      <c r="B103" s="100"/>
      <c r="C103" s="215"/>
      <c r="D103" s="70">
        <f t="shared" si="3"/>
        <v>0</v>
      </c>
      <c r="E103" s="101" t="s">
        <v>176</v>
      </c>
    </row>
    <row r="104" spans="1:7" s="89" customFormat="1" hidden="1" x14ac:dyDescent="0.25">
      <c r="A104" s="392"/>
      <c r="B104" s="100"/>
      <c r="C104" s="215"/>
      <c r="D104" s="70">
        <f t="shared" si="3"/>
        <v>0</v>
      </c>
      <c r="E104" s="101" t="s">
        <v>176</v>
      </c>
    </row>
    <row r="105" spans="1:7" s="89" customFormat="1" hidden="1" x14ac:dyDescent="0.25">
      <c r="A105" s="392"/>
      <c r="B105" s="100"/>
      <c r="C105" s="215"/>
      <c r="D105" s="70">
        <f t="shared" si="3"/>
        <v>0</v>
      </c>
      <c r="E105" s="101" t="s">
        <v>176</v>
      </c>
      <c r="F105" s="78"/>
      <c r="G105" s="78"/>
    </row>
    <row r="106" spans="1:7" s="89" customFormat="1" hidden="1" x14ac:dyDescent="0.25">
      <c r="A106" s="392"/>
      <c r="B106" s="100"/>
      <c r="C106" s="215"/>
      <c r="D106" s="70">
        <f t="shared" si="3"/>
        <v>0</v>
      </c>
      <c r="E106" s="101" t="s">
        <v>176</v>
      </c>
    </row>
    <row r="107" spans="1:7" s="89" customFormat="1" hidden="1" x14ac:dyDescent="0.25">
      <c r="A107" s="392"/>
      <c r="B107" s="100"/>
      <c r="C107" s="215"/>
      <c r="D107" s="70">
        <f t="shared" si="3"/>
        <v>0</v>
      </c>
      <c r="E107" s="101" t="s">
        <v>176</v>
      </c>
    </row>
    <row r="108" spans="1:7" s="89" customFormat="1" hidden="1" x14ac:dyDescent="0.25">
      <c r="A108" s="392"/>
      <c r="B108" s="100"/>
      <c r="C108" s="215"/>
      <c r="D108" s="70">
        <f t="shared" si="3"/>
        <v>0</v>
      </c>
      <c r="E108" s="101" t="s">
        <v>176</v>
      </c>
    </row>
    <row r="109" spans="1:7" s="89" customFormat="1" hidden="1" x14ac:dyDescent="0.25">
      <c r="A109" s="392"/>
      <c r="B109" s="100"/>
      <c r="C109" s="215"/>
      <c r="D109" s="70">
        <f t="shared" si="3"/>
        <v>0</v>
      </c>
      <c r="E109" s="101" t="s">
        <v>176</v>
      </c>
      <c r="F109" s="78"/>
      <c r="G109" s="78"/>
    </row>
    <row r="110" spans="1:7" s="89" customFormat="1" hidden="1" x14ac:dyDescent="0.25">
      <c r="A110" s="392"/>
      <c r="B110" s="100"/>
      <c r="C110" s="215"/>
      <c r="D110" s="70">
        <f t="shared" si="3"/>
        <v>0</v>
      </c>
      <c r="E110" s="101" t="s">
        <v>176</v>
      </c>
    </row>
    <row r="111" spans="1:7" s="89" customFormat="1" hidden="1" x14ac:dyDescent="0.25">
      <c r="A111" s="392"/>
      <c r="B111" s="100"/>
      <c r="C111" s="215"/>
      <c r="D111" s="70">
        <f t="shared" si="3"/>
        <v>0</v>
      </c>
      <c r="E111" s="101" t="s">
        <v>176</v>
      </c>
    </row>
    <row r="112" spans="1:7" s="89" customFormat="1" hidden="1" x14ac:dyDescent="0.25">
      <c r="A112" s="392"/>
      <c r="B112" s="100"/>
      <c r="C112" s="215"/>
      <c r="D112" s="70">
        <f t="shared" si="3"/>
        <v>0</v>
      </c>
      <c r="E112" s="101" t="s">
        <v>176</v>
      </c>
    </row>
    <row r="113" spans="1:7" s="89" customFormat="1" hidden="1" x14ac:dyDescent="0.25">
      <c r="A113" s="392"/>
      <c r="B113" s="100"/>
      <c r="C113" s="215"/>
      <c r="D113" s="70">
        <f t="shared" si="3"/>
        <v>0</v>
      </c>
      <c r="E113" s="101" t="s">
        <v>176</v>
      </c>
      <c r="F113" s="78"/>
      <c r="G113" s="78"/>
    </row>
    <row r="114" spans="1:7" s="89" customFormat="1" hidden="1" x14ac:dyDescent="0.25">
      <c r="A114" s="392"/>
      <c r="B114" s="100"/>
      <c r="C114" s="215"/>
      <c r="D114" s="70">
        <f t="shared" si="3"/>
        <v>0</v>
      </c>
      <c r="E114" s="101" t="s">
        <v>176</v>
      </c>
    </row>
    <row r="115" spans="1:7" s="89" customFormat="1" hidden="1" x14ac:dyDescent="0.25">
      <c r="A115" s="392"/>
      <c r="B115" s="100"/>
      <c r="C115" s="215"/>
      <c r="D115" s="70">
        <f t="shared" si="3"/>
        <v>0</v>
      </c>
      <c r="E115" s="101" t="s">
        <v>176</v>
      </c>
    </row>
    <row r="116" spans="1:7" s="89" customFormat="1" hidden="1" x14ac:dyDescent="0.25">
      <c r="A116" s="392"/>
      <c r="B116" s="100"/>
      <c r="C116" s="215"/>
      <c r="D116" s="70">
        <f t="shared" si="3"/>
        <v>0</v>
      </c>
      <c r="E116" s="101" t="s">
        <v>176</v>
      </c>
    </row>
    <row r="117" spans="1:7" s="89" customFormat="1" hidden="1" x14ac:dyDescent="0.25">
      <c r="A117" s="392"/>
      <c r="B117" s="100"/>
      <c r="C117" s="215"/>
      <c r="D117" s="70">
        <f t="shared" si="0"/>
        <v>0</v>
      </c>
      <c r="E117" s="101" t="s">
        <v>176</v>
      </c>
      <c r="F117" s="78"/>
      <c r="G117" s="78"/>
    </row>
    <row r="118" spans="1:7" s="89" customFormat="1" hidden="1" x14ac:dyDescent="0.25">
      <c r="A118" s="392"/>
      <c r="B118" s="100"/>
      <c r="C118" s="215"/>
      <c r="D118" s="70">
        <f t="shared" si="0"/>
        <v>0</v>
      </c>
      <c r="E118" s="101" t="s">
        <v>176</v>
      </c>
    </row>
    <row r="119" spans="1:7" s="89" customFormat="1" hidden="1" x14ac:dyDescent="0.25">
      <c r="A119" s="392"/>
      <c r="B119" s="100"/>
      <c r="C119" s="215"/>
      <c r="D119" s="70">
        <f t="shared" si="0"/>
        <v>0</v>
      </c>
      <c r="E119" s="101" t="s">
        <v>176</v>
      </c>
    </row>
    <row r="120" spans="1:7" s="89" customFormat="1" hidden="1" x14ac:dyDescent="0.25">
      <c r="A120" s="392"/>
      <c r="B120" s="100"/>
      <c r="C120" s="215"/>
      <c r="D120" s="70">
        <f t="shared" si="0"/>
        <v>0</v>
      </c>
      <c r="E120" s="101" t="s">
        <v>176</v>
      </c>
    </row>
    <row r="121" spans="1:7" s="89" customFormat="1" hidden="1" x14ac:dyDescent="0.25">
      <c r="A121" s="392"/>
      <c r="B121" s="100"/>
      <c r="C121" s="215"/>
      <c r="D121" s="70">
        <f t="shared" ref="D121:D124" si="4">ROUND(B121*C121,2)</f>
        <v>0</v>
      </c>
      <c r="E121" s="101" t="s">
        <v>176</v>
      </c>
      <c r="F121" s="78"/>
      <c r="G121" s="78"/>
    </row>
    <row r="122" spans="1:7" s="89" customFormat="1" hidden="1" x14ac:dyDescent="0.25">
      <c r="A122" s="392"/>
      <c r="B122" s="100"/>
      <c r="C122" s="215"/>
      <c r="D122" s="70">
        <f t="shared" si="4"/>
        <v>0</v>
      </c>
      <c r="E122" s="101" t="s">
        <v>176</v>
      </c>
    </row>
    <row r="123" spans="1:7" s="89" customFormat="1" hidden="1" x14ac:dyDescent="0.25">
      <c r="A123" s="392"/>
      <c r="B123" s="100"/>
      <c r="C123" s="215"/>
      <c r="D123" s="70">
        <f t="shared" si="4"/>
        <v>0</v>
      </c>
      <c r="E123" s="101" t="s">
        <v>176</v>
      </c>
    </row>
    <row r="124" spans="1:7" s="89" customFormat="1" hidden="1" x14ac:dyDescent="0.25">
      <c r="A124" s="392"/>
      <c r="B124" s="100"/>
      <c r="C124" s="215"/>
      <c r="D124" s="70">
        <f t="shared" si="4"/>
        <v>0</v>
      </c>
      <c r="E124" s="101" t="s">
        <v>176</v>
      </c>
    </row>
    <row r="125" spans="1:7" s="89" customFormat="1" hidden="1" x14ac:dyDescent="0.25">
      <c r="A125" s="392"/>
      <c r="B125" s="100"/>
      <c r="C125" s="215"/>
      <c r="D125" s="70">
        <f t="shared" ref="D125:D128" si="5">ROUND(B125*C125,2)</f>
        <v>0</v>
      </c>
      <c r="E125" s="101" t="s">
        <v>176</v>
      </c>
      <c r="F125" s="78"/>
      <c r="G125" s="78"/>
    </row>
    <row r="126" spans="1:7" s="89" customFormat="1" hidden="1" x14ac:dyDescent="0.25">
      <c r="A126" s="392"/>
      <c r="B126" s="100"/>
      <c r="C126" s="215"/>
      <c r="D126" s="70">
        <f t="shared" si="5"/>
        <v>0</v>
      </c>
      <c r="E126" s="101" t="s">
        <v>176</v>
      </c>
    </row>
    <row r="127" spans="1:7" s="89" customFormat="1" hidden="1" x14ac:dyDescent="0.25">
      <c r="A127" s="392"/>
      <c r="B127" s="100"/>
      <c r="C127" s="215"/>
      <c r="D127" s="70">
        <f t="shared" si="5"/>
        <v>0</v>
      </c>
      <c r="E127" s="101" t="s">
        <v>176</v>
      </c>
    </row>
    <row r="128" spans="1:7" s="89" customFormat="1" hidden="1" x14ac:dyDescent="0.25">
      <c r="A128" s="392"/>
      <c r="B128" s="100"/>
      <c r="C128" s="215"/>
      <c r="D128" s="70">
        <f t="shared" si="5"/>
        <v>0</v>
      </c>
      <c r="E128" s="101" t="s">
        <v>176</v>
      </c>
    </row>
    <row r="129" spans="1:7" s="89" customFormat="1" hidden="1" x14ac:dyDescent="0.25">
      <c r="A129" s="392"/>
      <c r="B129" s="100"/>
      <c r="C129" s="215"/>
      <c r="D129" s="70">
        <f t="shared" si="0"/>
        <v>0</v>
      </c>
      <c r="E129" s="101" t="s">
        <v>176</v>
      </c>
      <c r="F129" s="78"/>
      <c r="G129" s="78"/>
    </row>
    <row r="130" spans="1:7" s="89" customFormat="1" hidden="1" x14ac:dyDescent="0.25">
      <c r="A130" s="392"/>
      <c r="B130" s="100"/>
      <c r="C130" s="215"/>
      <c r="D130" s="70">
        <f t="shared" si="0"/>
        <v>0</v>
      </c>
      <c r="E130" s="101" t="s">
        <v>176</v>
      </c>
    </row>
    <row r="131" spans="1:7" s="89" customFormat="1" hidden="1" x14ac:dyDescent="0.25">
      <c r="A131" s="392"/>
      <c r="B131" s="100"/>
      <c r="C131" s="215"/>
      <c r="D131" s="70">
        <f t="shared" si="0"/>
        <v>0</v>
      </c>
      <c r="E131" s="101" t="s">
        <v>176</v>
      </c>
    </row>
    <row r="132" spans="1:7" s="89" customFormat="1" hidden="1" x14ac:dyDescent="0.25">
      <c r="A132" s="392"/>
      <c r="B132" s="100"/>
      <c r="C132" s="215"/>
      <c r="D132" s="70">
        <f t="shared" si="0"/>
        <v>0</v>
      </c>
      <c r="E132" s="101" t="s">
        <v>176</v>
      </c>
    </row>
    <row r="133" spans="1:7" s="89" customFormat="1" x14ac:dyDescent="0.25">
      <c r="A133" s="392"/>
      <c r="B133" s="100"/>
      <c r="C133" s="215"/>
      <c r="D133" s="242">
        <f>ROUND(B133*C133,2)</f>
        <v>0</v>
      </c>
      <c r="E133" s="101" t="s">
        <v>176</v>
      </c>
    </row>
    <row r="134" spans="1:7" s="89" customFormat="1" x14ac:dyDescent="0.25">
      <c r="A134" s="391"/>
      <c r="B134" s="171"/>
      <c r="C134" s="181" t="s">
        <v>177</v>
      </c>
      <c r="D134" s="256">
        <f>ROUND(SUBTOTAL(109,D4:D133),2)</f>
        <v>0</v>
      </c>
      <c r="E134" s="101" t="s">
        <v>176</v>
      </c>
      <c r="G134" s="359" t="s">
        <v>193</v>
      </c>
    </row>
    <row r="135" spans="1:7" s="89" customFormat="1" x14ac:dyDescent="0.25">
      <c r="A135" s="391"/>
      <c r="C135" s="116"/>
      <c r="D135" s="251"/>
      <c r="E135" s="101" t="s">
        <v>179</v>
      </c>
    </row>
    <row r="136" spans="1:7" s="89" customFormat="1" x14ac:dyDescent="0.25">
      <c r="A136" s="392"/>
      <c r="B136" s="100"/>
      <c r="C136" s="215"/>
      <c r="D136" s="70">
        <f>ROUND(B136*C136,2)</f>
        <v>0</v>
      </c>
      <c r="E136" s="101" t="s">
        <v>179</v>
      </c>
    </row>
    <row r="137" spans="1:7" s="89" customFormat="1" x14ac:dyDescent="0.25">
      <c r="A137" s="392"/>
      <c r="B137" s="100"/>
      <c r="C137" s="215"/>
      <c r="D137" s="70">
        <f t="shared" ref="D137:D200" si="6">ROUND(B137*C137,2)</f>
        <v>0</v>
      </c>
      <c r="E137" s="101" t="s">
        <v>179</v>
      </c>
      <c r="F137" s="78"/>
      <c r="G137" s="78"/>
    </row>
    <row r="138" spans="1:7" s="89" customFormat="1" x14ac:dyDescent="0.25">
      <c r="A138" s="392"/>
      <c r="B138" s="100"/>
      <c r="C138" s="215"/>
      <c r="D138" s="70">
        <f t="shared" si="6"/>
        <v>0</v>
      </c>
      <c r="E138" s="101" t="s">
        <v>179</v>
      </c>
    </row>
    <row r="139" spans="1:7" s="89" customFormat="1" hidden="1" x14ac:dyDescent="0.25">
      <c r="A139" s="392"/>
      <c r="B139" s="100"/>
      <c r="C139" s="215"/>
      <c r="D139" s="70">
        <f t="shared" si="6"/>
        <v>0</v>
      </c>
      <c r="E139" s="101" t="s">
        <v>179</v>
      </c>
    </row>
    <row r="140" spans="1:7" s="89" customFormat="1" hidden="1" x14ac:dyDescent="0.25">
      <c r="A140" s="392"/>
      <c r="B140" s="100"/>
      <c r="C140" s="215"/>
      <c r="D140" s="70">
        <f t="shared" si="6"/>
        <v>0</v>
      </c>
      <c r="E140" s="101" t="s">
        <v>179</v>
      </c>
    </row>
    <row r="141" spans="1:7" s="89" customFormat="1" hidden="1" x14ac:dyDescent="0.25">
      <c r="A141" s="392"/>
      <c r="B141" s="100"/>
      <c r="C141" s="215"/>
      <c r="D141" s="70">
        <f t="shared" si="6"/>
        <v>0</v>
      </c>
      <c r="E141" s="101" t="s">
        <v>179</v>
      </c>
      <c r="F141" s="78"/>
      <c r="G141" s="78"/>
    </row>
    <row r="142" spans="1:7" s="89" customFormat="1" hidden="1" x14ac:dyDescent="0.25">
      <c r="A142" s="392"/>
      <c r="B142" s="100"/>
      <c r="C142" s="215"/>
      <c r="D142" s="70">
        <f t="shared" si="6"/>
        <v>0</v>
      </c>
      <c r="E142" s="101" t="s">
        <v>179</v>
      </c>
    </row>
    <row r="143" spans="1:7" s="89" customFormat="1" hidden="1" x14ac:dyDescent="0.25">
      <c r="A143" s="392"/>
      <c r="B143" s="100"/>
      <c r="C143" s="215"/>
      <c r="D143" s="70">
        <f t="shared" si="6"/>
        <v>0</v>
      </c>
      <c r="E143" s="101" t="s">
        <v>179</v>
      </c>
    </row>
    <row r="144" spans="1:7" s="89" customFormat="1" hidden="1" x14ac:dyDescent="0.25">
      <c r="A144" s="392"/>
      <c r="B144" s="100"/>
      <c r="C144" s="215"/>
      <c r="D144" s="70">
        <f t="shared" si="6"/>
        <v>0</v>
      </c>
      <c r="E144" s="101" t="s">
        <v>179</v>
      </c>
    </row>
    <row r="145" spans="1:7" s="89" customFormat="1" hidden="1" x14ac:dyDescent="0.25">
      <c r="A145" s="392"/>
      <c r="B145" s="100"/>
      <c r="C145" s="215"/>
      <c r="D145" s="70">
        <f t="shared" si="6"/>
        <v>0</v>
      </c>
      <c r="E145" s="101" t="s">
        <v>179</v>
      </c>
      <c r="F145" s="78"/>
      <c r="G145" s="78"/>
    </row>
    <row r="146" spans="1:7" s="89" customFormat="1" hidden="1" x14ac:dyDescent="0.25">
      <c r="A146" s="392"/>
      <c r="B146" s="100"/>
      <c r="C146" s="215"/>
      <c r="D146" s="70">
        <f t="shared" si="6"/>
        <v>0</v>
      </c>
      <c r="E146" s="101" t="s">
        <v>179</v>
      </c>
    </row>
    <row r="147" spans="1:7" s="89" customFormat="1" hidden="1" x14ac:dyDescent="0.25">
      <c r="A147" s="392"/>
      <c r="B147" s="100"/>
      <c r="C147" s="215"/>
      <c r="D147" s="70">
        <f t="shared" si="6"/>
        <v>0</v>
      </c>
      <c r="E147" s="101" t="s">
        <v>179</v>
      </c>
    </row>
    <row r="148" spans="1:7" s="89" customFormat="1" hidden="1" x14ac:dyDescent="0.25">
      <c r="A148" s="392"/>
      <c r="B148" s="100"/>
      <c r="C148" s="215"/>
      <c r="D148" s="70">
        <f t="shared" si="6"/>
        <v>0</v>
      </c>
      <c r="E148" s="101" t="s">
        <v>179</v>
      </c>
    </row>
    <row r="149" spans="1:7" s="89" customFormat="1" hidden="1" x14ac:dyDescent="0.25">
      <c r="A149" s="392"/>
      <c r="B149" s="100"/>
      <c r="C149" s="215"/>
      <c r="D149" s="70">
        <f t="shared" si="6"/>
        <v>0</v>
      </c>
      <c r="E149" s="101" t="s">
        <v>179</v>
      </c>
      <c r="F149" s="78"/>
      <c r="G149" s="78"/>
    </row>
    <row r="150" spans="1:7" s="89" customFormat="1" hidden="1" x14ac:dyDescent="0.25">
      <c r="A150" s="392"/>
      <c r="B150" s="100"/>
      <c r="C150" s="215"/>
      <c r="D150" s="70">
        <f t="shared" si="6"/>
        <v>0</v>
      </c>
      <c r="E150" s="101" t="s">
        <v>179</v>
      </c>
    </row>
    <row r="151" spans="1:7" s="89" customFormat="1" hidden="1" x14ac:dyDescent="0.25">
      <c r="A151" s="392"/>
      <c r="B151" s="100"/>
      <c r="C151" s="215"/>
      <c r="D151" s="70">
        <f t="shared" si="6"/>
        <v>0</v>
      </c>
      <c r="E151" s="101" t="s">
        <v>179</v>
      </c>
    </row>
    <row r="152" spans="1:7" s="89" customFormat="1" hidden="1" x14ac:dyDescent="0.25">
      <c r="A152" s="392"/>
      <c r="B152" s="100"/>
      <c r="C152" s="215"/>
      <c r="D152" s="70">
        <f t="shared" si="6"/>
        <v>0</v>
      </c>
      <c r="E152" s="101" t="s">
        <v>179</v>
      </c>
    </row>
    <row r="153" spans="1:7" s="89" customFormat="1" hidden="1" x14ac:dyDescent="0.25">
      <c r="A153" s="392"/>
      <c r="B153" s="100"/>
      <c r="C153" s="215"/>
      <c r="D153" s="70">
        <f t="shared" si="6"/>
        <v>0</v>
      </c>
      <c r="E153" s="101" t="s">
        <v>179</v>
      </c>
      <c r="F153" s="78"/>
      <c r="G153" s="78"/>
    </row>
    <row r="154" spans="1:7" s="89" customFormat="1" hidden="1" x14ac:dyDescent="0.25">
      <c r="A154" s="392"/>
      <c r="B154" s="100"/>
      <c r="C154" s="215"/>
      <c r="D154" s="70">
        <f t="shared" si="6"/>
        <v>0</v>
      </c>
      <c r="E154" s="101" t="s">
        <v>179</v>
      </c>
    </row>
    <row r="155" spans="1:7" s="89" customFormat="1" hidden="1" x14ac:dyDescent="0.25">
      <c r="A155" s="392"/>
      <c r="B155" s="100"/>
      <c r="C155" s="215"/>
      <c r="D155" s="70">
        <f t="shared" si="6"/>
        <v>0</v>
      </c>
      <c r="E155" s="101" t="s">
        <v>179</v>
      </c>
    </row>
    <row r="156" spans="1:7" s="89" customFormat="1" hidden="1" x14ac:dyDescent="0.25">
      <c r="A156" s="392"/>
      <c r="B156" s="100"/>
      <c r="C156" s="215"/>
      <c r="D156" s="70">
        <f t="shared" si="6"/>
        <v>0</v>
      </c>
      <c r="E156" s="101" t="s">
        <v>179</v>
      </c>
    </row>
    <row r="157" spans="1:7" s="89" customFormat="1" hidden="1" x14ac:dyDescent="0.25">
      <c r="A157" s="392"/>
      <c r="B157" s="100"/>
      <c r="C157" s="215"/>
      <c r="D157" s="70">
        <f t="shared" si="6"/>
        <v>0</v>
      </c>
      <c r="E157" s="101" t="s">
        <v>179</v>
      </c>
      <c r="F157" s="78"/>
      <c r="G157" s="78"/>
    </row>
    <row r="158" spans="1:7" s="89" customFormat="1" hidden="1" x14ac:dyDescent="0.25">
      <c r="A158" s="392"/>
      <c r="B158" s="100"/>
      <c r="C158" s="215"/>
      <c r="D158" s="70">
        <f t="shared" si="6"/>
        <v>0</v>
      </c>
      <c r="E158" s="101" t="s">
        <v>179</v>
      </c>
    </row>
    <row r="159" spans="1:7" s="89" customFormat="1" hidden="1" x14ac:dyDescent="0.25">
      <c r="A159" s="392"/>
      <c r="B159" s="100"/>
      <c r="C159" s="215"/>
      <c r="D159" s="70">
        <f t="shared" si="6"/>
        <v>0</v>
      </c>
      <c r="E159" s="101" t="s">
        <v>179</v>
      </c>
    </row>
    <row r="160" spans="1:7" s="89" customFormat="1" hidden="1" x14ac:dyDescent="0.25">
      <c r="A160" s="392"/>
      <c r="B160" s="100"/>
      <c r="C160" s="215"/>
      <c r="D160" s="70">
        <f t="shared" si="6"/>
        <v>0</v>
      </c>
      <c r="E160" s="101" t="s">
        <v>179</v>
      </c>
    </row>
    <row r="161" spans="1:7" s="89" customFormat="1" hidden="1" x14ac:dyDescent="0.25">
      <c r="A161" s="392"/>
      <c r="B161" s="100"/>
      <c r="C161" s="215"/>
      <c r="D161" s="70">
        <f t="shared" si="6"/>
        <v>0</v>
      </c>
      <c r="E161" s="101" t="s">
        <v>179</v>
      </c>
      <c r="F161" s="78"/>
      <c r="G161" s="78"/>
    </row>
    <row r="162" spans="1:7" s="89" customFormat="1" hidden="1" x14ac:dyDescent="0.25">
      <c r="A162" s="392"/>
      <c r="B162" s="100"/>
      <c r="C162" s="215"/>
      <c r="D162" s="70">
        <f t="shared" si="6"/>
        <v>0</v>
      </c>
      <c r="E162" s="101" t="s">
        <v>179</v>
      </c>
    </row>
    <row r="163" spans="1:7" s="89" customFormat="1" hidden="1" x14ac:dyDescent="0.25">
      <c r="A163" s="392"/>
      <c r="B163" s="100"/>
      <c r="C163" s="215"/>
      <c r="D163" s="70">
        <f t="shared" si="6"/>
        <v>0</v>
      </c>
      <c r="E163" s="101" t="s">
        <v>179</v>
      </c>
    </row>
    <row r="164" spans="1:7" s="89" customFormat="1" hidden="1" x14ac:dyDescent="0.25">
      <c r="A164" s="392"/>
      <c r="B164" s="100"/>
      <c r="C164" s="215"/>
      <c r="D164" s="70">
        <f t="shared" si="6"/>
        <v>0</v>
      </c>
      <c r="E164" s="101" t="s">
        <v>179</v>
      </c>
    </row>
    <row r="165" spans="1:7" s="89" customFormat="1" hidden="1" x14ac:dyDescent="0.25">
      <c r="A165" s="392"/>
      <c r="B165" s="100"/>
      <c r="C165" s="215"/>
      <c r="D165" s="70">
        <f t="shared" si="6"/>
        <v>0</v>
      </c>
      <c r="E165" s="101" t="s">
        <v>179</v>
      </c>
      <c r="F165" s="78"/>
      <c r="G165" s="78"/>
    </row>
    <row r="166" spans="1:7" s="89" customFormat="1" hidden="1" x14ac:dyDescent="0.25">
      <c r="A166" s="392"/>
      <c r="B166" s="100"/>
      <c r="C166" s="215"/>
      <c r="D166" s="70">
        <f t="shared" si="6"/>
        <v>0</v>
      </c>
      <c r="E166" s="101" t="s">
        <v>179</v>
      </c>
    </row>
    <row r="167" spans="1:7" s="89" customFormat="1" hidden="1" x14ac:dyDescent="0.25">
      <c r="A167" s="392"/>
      <c r="B167" s="100"/>
      <c r="C167" s="215"/>
      <c r="D167" s="70">
        <f t="shared" si="6"/>
        <v>0</v>
      </c>
      <c r="E167" s="101" t="s">
        <v>179</v>
      </c>
    </row>
    <row r="168" spans="1:7" s="89" customFormat="1" hidden="1" x14ac:dyDescent="0.25">
      <c r="A168" s="392"/>
      <c r="B168" s="100"/>
      <c r="C168" s="215"/>
      <c r="D168" s="70">
        <f t="shared" si="6"/>
        <v>0</v>
      </c>
      <c r="E168" s="101" t="s">
        <v>179</v>
      </c>
    </row>
    <row r="169" spans="1:7" s="89" customFormat="1" hidden="1" x14ac:dyDescent="0.25">
      <c r="A169" s="392"/>
      <c r="B169" s="100"/>
      <c r="C169" s="215"/>
      <c r="D169" s="70">
        <f t="shared" si="6"/>
        <v>0</v>
      </c>
      <c r="E169" s="101" t="s">
        <v>179</v>
      </c>
      <c r="F169" s="78"/>
      <c r="G169" s="78"/>
    </row>
    <row r="170" spans="1:7" s="89" customFormat="1" hidden="1" x14ac:dyDescent="0.25">
      <c r="A170" s="392"/>
      <c r="B170" s="100"/>
      <c r="C170" s="215"/>
      <c r="D170" s="70">
        <f t="shared" si="6"/>
        <v>0</v>
      </c>
      <c r="E170" s="101" t="s">
        <v>179</v>
      </c>
    </row>
    <row r="171" spans="1:7" s="89" customFormat="1" hidden="1" x14ac:dyDescent="0.25">
      <c r="A171" s="392"/>
      <c r="B171" s="100"/>
      <c r="C171" s="215"/>
      <c r="D171" s="70">
        <f t="shared" si="6"/>
        <v>0</v>
      </c>
      <c r="E171" s="101" t="s">
        <v>179</v>
      </c>
    </row>
    <row r="172" spans="1:7" s="89" customFormat="1" hidden="1" x14ac:dyDescent="0.25">
      <c r="A172" s="392"/>
      <c r="B172" s="100"/>
      <c r="C172" s="215"/>
      <c r="D172" s="70">
        <f t="shared" si="6"/>
        <v>0</v>
      </c>
      <c r="E172" s="101" t="s">
        <v>179</v>
      </c>
    </row>
    <row r="173" spans="1:7" s="89" customFormat="1" hidden="1" x14ac:dyDescent="0.25">
      <c r="A173" s="392"/>
      <c r="B173" s="100"/>
      <c r="C173" s="215"/>
      <c r="D173" s="70">
        <f t="shared" si="6"/>
        <v>0</v>
      </c>
      <c r="E173" s="101" t="s">
        <v>179</v>
      </c>
      <c r="F173" s="78"/>
      <c r="G173" s="78"/>
    </row>
    <row r="174" spans="1:7" s="89" customFormat="1" hidden="1" x14ac:dyDescent="0.25">
      <c r="A174" s="392"/>
      <c r="B174" s="100"/>
      <c r="C174" s="215"/>
      <c r="D174" s="70">
        <f t="shared" si="6"/>
        <v>0</v>
      </c>
      <c r="E174" s="101" t="s">
        <v>179</v>
      </c>
    </row>
    <row r="175" spans="1:7" s="89" customFormat="1" hidden="1" x14ac:dyDescent="0.25">
      <c r="A175" s="392"/>
      <c r="B175" s="100"/>
      <c r="C175" s="215"/>
      <c r="D175" s="70">
        <f t="shared" si="6"/>
        <v>0</v>
      </c>
      <c r="E175" s="101" t="s">
        <v>179</v>
      </c>
    </row>
    <row r="176" spans="1:7" s="89" customFormat="1" hidden="1" x14ac:dyDescent="0.25">
      <c r="A176" s="392"/>
      <c r="B176" s="100"/>
      <c r="C176" s="215"/>
      <c r="D176" s="70">
        <f t="shared" si="6"/>
        <v>0</v>
      </c>
      <c r="E176" s="101" t="s">
        <v>179</v>
      </c>
    </row>
    <row r="177" spans="1:7" s="89" customFormat="1" hidden="1" x14ac:dyDescent="0.25">
      <c r="A177" s="392"/>
      <c r="B177" s="100"/>
      <c r="C177" s="215"/>
      <c r="D177" s="70">
        <f t="shared" si="6"/>
        <v>0</v>
      </c>
      <c r="E177" s="101" t="s">
        <v>179</v>
      </c>
      <c r="F177" s="78"/>
      <c r="G177" s="78"/>
    </row>
    <row r="178" spans="1:7" s="89" customFormat="1" hidden="1" x14ac:dyDescent="0.25">
      <c r="A178" s="392"/>
      <c r="B178" s="100"/>
      <c r="C178" s="215"/>
      <c r="D178" s="70">
        <f t="shared" si="6"/>
        <v>0</v>
      </c>
      <c r="E178" s="101" t="s">
        <v>179</v>
      </c>
    </row>
    <row r="179" spans="1:7" s="89" customFormat="1" hidden="1" x14ac:dyDescent="0.25">
      <c r="A179" s="392"/>
      <c r="B179" s="100"/>
      <c r="C179" s="215"/>
      <c r="D179" s="70">
        <f t="shared" si="6"/>
        <v>0</v>
      </c>
      <c r="E179" s="101" t="s">
        <v>179</v>
      </c>
    </row>
    <row r="180" spans="1:7" s="89" customFormat="1" hidden="1" x14ac:dyDescent="0.25">
      <c r="A180" s="392"/>
      <c r="B180" s="100"/>
      <c r="C180" s="215"/>
      <c r="D180" s="70">
        <f t="shared" si="6"/>
        <v>0</v>
      </c>
      <c r="E180" s="101" t="s">
        <v>179</v>
      </c>
    </row>
    <row r="181" spans="1:7" s="89" customFormat="1" hidden="1" x14ac:dyDescent="0.25">
      <c r="A181" s="392"/>
      <c r="B181" s="100"/>
      <c r="C181" s="215"/>
      <c r="D181" s="70">
        <f t="shared" si="6"/>
        <v>0</v>
      </c>
      <c r="E181" s="101" t="s">
        <v>179</v>
      </c>
      <c r="F181" s="78"/>
      <c r="G181" s="78"/>
    </row>
    <row r="182" spans="1:7" s="89" customFormat="1" hidden="1" x14ac:dyDescent="0.25">
      <c r="A182" s="392"/>
      <c r="B182" s="100"/>
      <c r="C182" s="215"/>
      <c r="D182" s="70">
        <f t="shared" si="6"/>
        <v>0</v>
      </c>
      <c r="E182" s="101" t="s">
        <v>179</v>
      </c>
    </row>
    <row r="183" spans="1:7" s="89" customFormat="1" hidden="1" x14ac:dyDescent="0.25">
      <c r="A183" s="392"/>
      <c r="B183" s="100"/>
      <c r="C183" s="215"/>
      <c r="D183" s="70">
        <f t="shared" si="6"/>
        <v>0</v>
      </c>
      <c r="E183" s="101" t="s">
        <v>179</v>
      </c>
    </row>
    <row r="184" spans="1:7" s="89" customFormat="1" hidden="1" x14ac:dyDescent="0.25">
      <c r="A184" s="392"/>
      <c r="B184" s="100"/>
      <c r="C184" s="215"/>
      <c r="D184" s="70">
        <f t="shared" si="6"/>
        <v>0</v>
      </c>
      <c r="E184" s="101" t="s">
        <v>179</v>
      </c>
    </row>
    <row r="185" spans="1:7" s="89" customFormat="1" hidden="1" x14ac:dyDescent="0.25">
      <c r="A185" s="392"/>
      <c r="B185" s="100"/>
      <c r="C185" s="215"/>
      <c r="D185" s="70">
        <f t="shared" si="6"/>
        <v>0</v>
      </c>
      <c r="E185" s="101" t="s">
        <v>179</v>
      </c>
      <c r="F185" s="78"/>
      <c r="G185" s="78"/>
    </row>
    <row r="186" spans="1:7" s="89" customFormat="1" hidden="1" x14ac:dyDescent="0.25">
      <c r="A186" s="392"/>
      <c r="B186" s="100"/>
      <c r="C186" s="215"/>
      <c r="D186" s="70">
        <f t="shared" si="6"/>
        <v>0</v>
      </c>
      <c r="E186" s="101" t="s">
        <v>179</v>
      </c>
    </row>
    <row r="187" spans="1:7" s="89" customFormat="1" hidden="1" x14ac:dyDescent="0.25">
      <c r="A187" s="392"/>
      <c r="B187" s="100"/>
      <c r="C187" s="215"/>
      <c r="D187" s="70">
        <f t="shared" si="6"/>
        <v>0</v>
      </c>
      <c r="E187" s="101" t="s">
        <v>179</v>
      </c>
    </row>
    <row r="188" spans="1:7" s="89" customFormat="1" hidden="1" x14ac:dyDescent="0.25">
      <c r="A188" s="392"/>
      <c r="B188" s="100"/>
      <c r="C188" s="215"/>
      <c r="D188" s="70">
        <f t="shared" si="6"/>
        <v>0</v>
      </c>
      <c r="E188" s="101" t="s">
        <v>179</v>
      </c>
    </row>
    <row r="189" spans="1:7" s="89" customFormat="1" hidden="1" x14ac:dyDescent="0.25">
      <c r="A189" s="392"/>
      <c r="B189" s="100"/>
      <c r="C189" s="215"/>
      <c r="D189" s="70">
        <f t="shared" si="6"/>
        <v>0</v>
      </c>
      <c r="E189" s="101" t="s">
        <v>179</v>
      </c>
      <c r="F189" s="78"/>
      <c r="G189" s="78"/>
    </row>
    <row r="190" spans="1:7" s="89" customFormat="1" hidden="1" x14ac:dyDescent="0.25">
      <c r="A190" s="392"/>
      <c r="B190" s="100"/>
      <c r="C190" s="215"/>
      <c r="D190" s="70">
        <f t="shared" si="6"/>
        <v>0</v>
      </c>
      <c r="E190" s="101" t="s">
        <v>179</v>
      </c>
    </row>
    <row r="191" spans="1:7" s="89" customFormat="1" hidden="1" x14ac:dyDescent="0.25">
      <c r="A191" s="392"/>
      <c r="B191" s="100"/>
      <c r="C191" s="215"/>
      <c r="D191" s="70">
        <f t="shared" si="6"/>
        <v>0</v>
      </c>
      <c r="E191" s="101" t="s">
        <v>179</v>
      </c>
    </row>
    <row r="192" spans="1:7" s="89" customFormat="1" hidden="1" x14ac:dyDescent="0.25">
      <c r="A192" s="392"/>
      <c r="B192" s="100"/>
      <c r="C192" s="215"/>
      <c r="D192" s="70">
        <f t="shared" si="6"/>
        <v>0</v>
      </c>
      <c r="E192" s="101" t="s">
        <v>179</v>
      </c>
    </row>
    <row r="193" spans="1:7" s="89" customFormat="1" hidden="1" x14ac:dyDescent="0.25">
      <c r="A193" s="392"/>
      <c r="B193" s="100"/>
      <c r="C193" s="215"/>
      <c r="D193" s="70">
        <f t="shared" si="6"/>
        <v>0</v>
      </c>
      <c r="E193" s="101" t="s">
        <v>179</v>
      </c>
      <c r="F193" s="78"/>
      <c r="G193" s="78"/>
    </row>
    <row r="194" spans="1:7" s="89" customFormat="1" hidden="1" x14ac:dyDescent="0.25">
      <c r="A194" s="392"/>
      <c r="B194" s="100"/>
      <c r="C194" s="215"/>
      <c r="D194" s="70">
        <f t="shared" si="6"/>
        <v>0</v>
      </c>
      <c r="E194" s="101" t="s">
        <v>179</v>
      </c>
    </row>
    <row r="195" spans="1:7" s="89" customFormat="1" hidden="1" x14ac:dyDescent="0.25">
      <c r="A195" s="392"/>
      <c r="B195" s="100"/>
      <c r="C195" s="215"/>
      <c r="D195" s="70">
        <f t="shared" si="6"/>
        <v>0</v>
      </c>
      <c r="E195" s="101" t="s">
        <v>179</v>
      </c>
    </row>
    <row r="196" spans="1:7" s="89" customFormat="1" hidden="1" x14ac:dyDescent="0.25">
      <c r="A196" s="392"/>
      <c r="B196" s="100"/>
      <c r="C196" s="215"/>
      <c r="D196" s="70">
        <f t="shared" si="6"/>
        <v>0</v>
      </c>
      <c r="E196" s="101" t="s">
        <v>179</v>
      </c>
    </row>
    <row r="197" spans="1:7" s="89" customFormat="1" hidden="1" x14ac:dyDescent="0.25">
      <c r="A197" s="392"/>
      <c r="B197" s="100"/>
      <c r="C197" s="215"/>
      <c r="D197" s="70">
        <f t="shared" si="6"/>
        <v>0</v>
      </c>
      <c r="E197" s="101" t="s">
        <v>179</v>
      </c>
      <c r="F197" s="78"/>
      <c r="G197" s="78"/>
    </row>
    <row r="198" spans="1:7" s="89" customFormat="1" hidden="1" x14ac:dyDescent="0.25">
      <c r="A198" s="392"/>
      <c r="B198" s="100"/>
      <c r="C198" s="215"/>
      <c r="D198" s="70">
        <f t="shared" si="6"/>
        <v>0</v>
      </c>
      <c r="E198" s="101" t="s">
        <v>179</v>
      </c>
    </row>
    <row r="199" spans="1:7" s="89" customFormat="1" hidden="1" x14ac:dyDescent="0.25">
      <c r="A199" s="392"/>
      <c r="B199" s="100"/>
      <c r="C199" s="215"/>
      <c r="D199" s="70">
        <f t="shared" si="6"/>
        <v>0</v>
      </c>
      <c r="E199" s="101" t="s">
        <v>179</v>
      </c>
    </row>
    <row r="200" spans="1:7" s="89" customFormat="1" hidden="1" x14ac:dyDescent="0.25">
      <c r="A200" s="392"/>
      <c r="B200" s="100"/>
      <c r="C200" s="215"/>
      <c r="D200" s="70">
        <f t="shared" si="6"/>
        <v>0</v>
      </c>
      <c r="E200" s="101" t="s">
        <v>179</v>
      </c>
    </row>
    <row r="201" spans="1:7" s="89" customFormat="1" hidden="1" x14ac:dyDescent="0.25">
      <c r="A201" s="392"/>
      <c r="B201" s="100"/>
      <c r="C201" s="215"/>
      <c r="D201" s="70">
        <f t="shared" ref="D201:D264" si="7">ROUND(B201*C201,2)</f>
        <v>0</v>
      </c>
      <c r="E201" s="101" t="s">
        <v>179</v>
      </c>
      <c r="F201" s="78"/>
      <c r="G201" s="78"/>
    </row>
    <row r="202" spans="1:7" s="89" customFormat="1" hidden="1" x14ac:dyDescent="0.25">
      <c r="A202" s="392"/>
      <c r="B202" s="100"/>
      <c r="C202" s="215"/>
      <c r="D202" s="70">
        <f t="shared" si="7"/>
        <v>0</v>
      </c>
      <c r="E202" s="101" t="s">
        <v>179</v>
      </c>
    </row>
    <row r="203" spans="1:7" s="89" customFormat="1" hidden="1" x14ac:dyDescent="0.25">
      <c r="A203" s="392"/>
      <c r="B203" s="100"/>
      <c r="C203" s="215"/>
      <c r="D203" s="70">
        <f t="shared" si="7"/>
        <v>0</v>
      </c>
      <c r="E203" s="101" t="s">
        <v>179</v>
      </c>
    </row>
    <row r="204" spans="1:7" s="89" customFormat="1" hidden="1" x14ac:dyDescent="0.25">
      <c r="A204" s="392"/>
      <c r="B204" s="100"/>
      <c r="C204" s="215"/>
      <c r="D204" s="70">
        <f t="shared" si="7"/>
        <v>0</v>
      </c>
      <c r="E204" s="101" t="s">
        <v>179</v>
      </c>
    </row>
    <row r="205" spans="1:7" s="89" customFormat="1" hidden="1" x14ac:dyDescent="0.25">
      <c r="A205" s="392"/>
      <c r="B205" s="100"/>
      <c r="C205" s="215"/>
      <c r="D205" s="70">
        <f t="shared" si="7"/>
        <v>0</v>
      </c>
      <c r="E205" s="101" t="s">
        <v>179</v>
      </c>
      <c r="F205" s="78"/>
      <c r="G205" s="78"/>
    </row>
    <row r="206" spans="1:7" s="89" customFormat="1" hidden="1" x14ac:dyDescent="0.25">
      <c r="A206" s="392"/>
      <c r="B206" s="100"/>
      <c r="C206" s="215"/>
      <c r="D206" s="70">
        <f t="shared" si="7"/>
        <v>0</v>
      </c>
      <c r="E206" s="101" t="s">
        <v>179</v>
      </c>
    </row>
    <row r="207" spans="1:7" s="89" customFormat="1" hidden="1" x14ac:dyDescent="0.25">
      <c r="A207" s="392"/>
      <c r="B207" s="100"/>
      <c r="C207" s="215"/>
      <c r="D207" s="70">
        <f t="shared" si="7"/>
        <v>0</v>
      </c>
      <c r="E207" s="101" t="s">
        <v>179</v>
      </c>
    </row>
    <row r="208" spans="1:7" s="89" customFormat="1" hidden="1" x14ac:dyDescent="0.25">
      <c r="A208" s="392"/>
      <c r="B208" s="100"/>
      <c r="C208" s="215"/>
      <c r="D208" s="70">
        <f t="shared" si="7"/>
        <v>0</v>
      </c>
      <c r="E208" s="101" t="s">
        <v>179</v>
      </c>
    </row>
    <row r="209" spans="1:7" s="89" customFormat="1" hidden="1" x14ac:dyDescent="0.25">
      <c r="A209" s="392"/>
      <c r="B209" s="100"/>
      <c r="C209" s="215"/>
      <c r="D209" s="70">
        <f t="shared" si="7"/>
        <v>0</v>
      </c>
      <c r="E209" s="101" t="s">
        <v>179</v>
      </c>
      <c r="F209" s="78"/>
      <c r="G209" s="78"/>
    </row>
    <row r="210" spans="1:7" s="89" customFormat="1" hidden="1" x14ac:dyDescent="0.25">
      <c r="A210" s="392"/>
      <c r="B210" s="100"/>
      <c r="C210" s="215"/>
      <c r="D210" s="70">
        <f t="shared" si="7"/>
        <v>0</v>
      </c>
      <c r="E210" s="101" t="s">
        <v>179</v>
      </c>
    </row>
    <row r="211" spans="1:7" s="89" customFormat="1" hidden="1" x14ac:dyDescent="0.25">
      <c r="A211" s="392"/>
      <c r="B211" s="100"/>
      <c r="C211" s="215"/>
      <c r="D211" s="70">
        <f t="shared" si="7"/>
        <v>0</v>
      </c>
      <c r="E211" s="101" t="s">
        <v>179</v>
      </c>
    </row>
    <row r="212" spans="1:7" s="89" customFormat="1" hidden="1" x14ac:dyDescent="0.25">
      <c r="A212" s="392"/>
      <c r="B212" s="100"/>
      <c r="C212" s="215"/>
      <c r="D212" s="70">
        <f t="shared" si="7"/>
        <v>0</v>
      </c>
      <c r="E212" s="101" t="s">
        <v>179</v>
      </c>
    </row>
    <row r="213" spans="1:7" s="89" customFormat="1" hidden="1" x14ac:dyDescent="0.25">
      <c r="A213" s="392"/>
      <c r="B213" s="100"/>
      <c r="C213" s="215"/>
      <c r="D213" s="70">
        <f t="shared" si="7"/>
        <v>0</v>
      </c>
      <c r="E213" s="101" t="s">
        <v>179</v>
      </c>
      <c r="F213" s="78"/>
      <c r="G213" s="78"/>
    </row>
    <row r="214" spans="1:7" s="89" customFormat="1" hidden="1" x14ac:dyDescent="0.25">
      <c r="A214" s="392"/>
      <c r="B214" s="100"/>
      <c r="C214" s="215"/>
      <c r="D214" s="70">
        <f t="shared" si="7"/>
        <v>0</v>
      </c>
      <c r="E214" s="101" t="s">
        <v>179</v>
      </c>
    </row>
    <row r="215" spans="1:7" s="89" customFormat="1" hidden="1" x14ac:dyDescent="0.25">
      <c r="A215" s="392"/>
      <c r="B215" s="100"/>
      <c r="C215" s="215"/>
      <c r="D215" s="70">
        <f t="shared" si="7"/>
        <v>0</v>
      </c>
      <c r="E215" s="101" t="s">
        <v>179</v>
      </c>
    </row>
    <row r="216" spans="1:7" s="89" customFormat="1" hidden="1" x14ac:dyDescent="0.25">
      <c r="A216" s="392"/>
      <c r="B216" s="100"/>
      <c r="C216" s="215"/>
      <c r="D216" s="70">
        <f t="shared" si="7"/>
        <v>0</v>
      </c>
      <c r="E216" s="101" t="s">
        <v>179</v>
      </c>
    </row>
    <row r="217" spans="1:7" s="89" customFormat="1" hidden="1" x14ac:dyDescent="0.25">
      <c r="A217" s="392"/>
      <c r="B217" s="100"/>
      <c r="C217" s="215"/>
      <c r="D217" s="70">
        <f t="shared" si="7"/>
        <v>0</v>
      </c>
      <c r="E217" s="101" t="s">
        <v>179</v>
      </c>
      <c r="F217" s="78"/>
      <c r="G217" s="78"/>
    </row>
    <row r="218" spans="1:7" s="89" customFormat="1" hidden="1" x14ac:dyDescent="0.25">
      <c r="A218" s="392"/>
      <c r="B218" s="100"/>
      <c r="C218" s="215"/>
      <c r="D218" s="70">
        <f t="shared" si="7"/>
        <v>0</v>
      </c>
      <c r="E218" s="101" t="s">
        <v>179</v>
      </c>
    </row>
    <row r="219" spans="1:7" s="89" customFormat="1" hidden="1" x14ac:dyDescent="0.25">
      <c r="A219" s="392"/>
      <c r="B219" s="100"/>
      <c r="C219" s="215"/>
      <c r="D219" s="70">
        <f t="shared" si="7"/>
        <v>0</v>
      </c>
      <c r="E219" s="101" t="s">
        <v>179</v>
      </c>
    </row>
    <row r="220" spans="1:7" s="89" customFormat="1" hidden="1" x14ac:dyDescent="0.25">
      <c r="A220" s="392"/>
      <c r="B220" s="100"/>
      <c r="C220" s="215"/>
      <c r="D220" s="70">
        <f t="shared" si="7"/>
        <v>0</v>
      </c>
      <c r="E220" s="101" t="s">
        <v>179</v>
      </c>
    </row>
    <row r="221" spans="1:7" s="89" customFormat="1" hidden="1" x14ac:dyDescent="0.25">
      <c r="A221" s="392"/>
      <c r="B221" s="100"/>
      <c r="C221" s="215"/>
      <c r="D221" s="70">
        <f t="shared" si="7"/>
        <v>0</v>
      </c>
      <c r="E221" s="101" t="s">
        <v>179</v>
      </c>
      <c r="F221" s="78"/>
      <c r="G221" s="78"/>
    </row>
    <row r="222" spans="1:7" s="89" customFormat="1" hidden="1" x14ac:dyDescent="0.25">
      <c r="A222" s="392"/>
      <c r="B222" s="100"/>
      <c r="C222" s="215"/>
      <c r="D222" s="70">
        <f t="shared" si="7"/>
        <v>0</v>
      </c>
      <c r="E222" s="101" t="s">
        <v>179</v>
      </c>
    </row>
    <row r="223" spans="1:7" s="89" customFormat="1" hidden="1" x14ac:dyDescent="0.25">
      <c r="A223" s="392"/>
      <c r="B223" s="100"/>
      <c r="C223" s="215"/>
      <c r="D223" s="70">
        <f t="shared" si="7"/>
        <v>0</v>
      </c>
      <c r="E223" s="101" t="s">
        <v>179</v>
      </c>
    </row>
    <row r="224" spans="1:7" s="89" customFormat="1" hidden="1" x14ac:dyDescent="0.25">
      <c r="A224" s="392"/>
      <c r="B224" s="100"/>
      <c r="C224" s="215"/>
      <c r="D224" s="70">
        <f t="shared" si="7"/>
        <v>0</v>
      </c>
      <c r="E224" s="101" t="s">
        <v>179</v>
      </c>
    </row>
    <row r="225" spans="1:7" s="89" customFormat="1" hidden="1" x14ac:dyDescent="0.25">
      <c r="A225" s="392"/>
      <c r="B225" s="100"/>
      <c r="C225" s="215"/>
      <c r="D225" s="70">
        <f t="shared" si="7"/>
        <v>0</v>
      </c>
      <c r="E225" s="101" t="s">
        <v>179</v>
      </c>
      <c r="F225" s="78"/>
      <c r="G225" s="78"/>
    </row>
    <row r="226" spans="1:7" s="89" customFormat="1" hidden="1" x14ac:dyDescent="0.25">
      <c r="A226" s="392"/>
      <c r="B226" s="100"/>
      <c r="C226" s="215"/>
      <c r="D226" s="70">
        <f t="shared" si="7"/>
        <v>0</v>
      </c>
      <c r="E226" s="101" t="s">
        <v>179</v>
      </c>
    </row>
    <row r="227" spans="1:7" s="89" customFormat="1" hidden="1" x14ac:dyDescent="0.25">
      <c r="A227" s="392"/>
      <c r="B227" s="100"/>
      <c r="C227" s="215"/>
      <c r="D227" s="70">
        <f t="shared" si="7"/>
        <v>0</v>
      </c>
      <c r="E227" s="101" t="s">
        <v>179</v>
      </c>
    </row>
    <row r="228" spans="1:7" s="89" customFormat="1" hidden="1" x14ac:dyDescent="0.25">
      <c r="A228" s="392"/>
      <c r="B228" s="100"/>
      <c r="C228" s="215"/>
      <c r="D228" s="70">
        <f t="shared" si="7"/>
        <v>0</v>
      </c>
      <c r="E228" s="101" t="s">
        <v>179</v>
      </c>
    </row>
    <row r="229" spans="1:7" s="89" customFormat="1" hidden="1" x14ac:dyDescent="0.25">
      <c r="A229" s="392"/>
      <c r="B229" s="100"/>
      <c r="C229" s="215"/>
      <c r="D229" s="70">
        <f t="shared" si="7"/>
        <v>0</v>
      </c>
      <c r="E229" s="101" t="s">
        <v>179</v>
      </c>
      <c r="F229" s="78"/>
      <c r="G229" s="78"/>
    </row>
    <row r="230" spans="1:7" s="89" customFormat="1" hidden="1" x14ac:dyDescent="0.25">
      <c r="A230" s="392"/>
      <c r="B230" s="100"/>
      <c r="C230" s="215"/>
      <c r="D230" s="70">
        <f t="shared" si="7"/>
        <v>0</v>
      </c>
      <c r="E230" s="101" t="s">
        <v>179</v>
      </c>
    </row>
    <row r="231" spans="1:7" s="89" customFormat="1" hidden="1" x14ac:dyDescent="0.25">
      <c r="A231" s="392"/>
      <c r="B231" s="100"/>
      <c r="C231" s="215"/>
      <c r="D231" s="70">
        <f t="shared" si="7"/>
        <v>0</v>
      </c>
      <c r="E231" s="101" t="s">
        <v>179</v>
      </c>
    </row>
    <row r="232" spans="1:7" s="89" customFormat="1" hidden="1" x14ac:dyDescent="0.25">
      <c r="A232" s="392"/>
      <c r="B232" s="100"/>
      <c r="C232" s="215"/>
      <c r="D232" s="70">
        <f t="shared" si="7"/>
        <v>0</v>
      </c>
      <c r="E232" s="101" t="s">
        <v>179</v>
      </c>
    </row>
    <row r="233" spans="1:7" s="89" customFormat="1" hidden="1" x14ac:dyDescent="0.25">
      <c r="A233" s="392"/>
      <c r="B233" s="100"/>
      <c r="C233" s="215"/>
      <c r="D233" s="70">
        <f t="shared" si="7"/>
        <v>0</v>
      </c>
      <c r="E233" s="101" t="s">
        <v>179</v>
      </c>
      <c r="F233" s="78"/>
      <c r="G233" s="78"/>
    </row>
    <row r="234" spans="1:7" s="89" customFormat="1" hidden="1" x14ac:dyDescent="0.25">
      <c r="A234" s="392"/>
      <c r="B234" s="100"/>
      <c r="C234" s="215"/>
      <c r="D234" s="70">
        <f t="shared" si="7"/>
        <v>0</v>
      </c>
      <c r="E234" s="101" t="s">
        <v>179</v>
      </c>
    </row>
    <row r="235" spans="1:7" s="89" customFormat="1" hidden="1" x14ac:dyDescent="0.25">
      <c r="A235" s="392"/>
      <c r="B235" s="100"/>
      <c r="C235" s="215"/>
      <c r="D235" s="70">
        <f t="shared" si="7"/>
        <v>0</v>
      </c>
      <c r="E235" s="101" t="s">
        <v>179</v>
      </c>
    </row>
    <row r="236" spans="1:7" s="89" customFormat="1" hidden="1" x14ac:dyDescent="0.25">
      <c r="A236" s="392"/>
      <c r="B236" s="100"/>
      <c r="C236" s="215"/>
      <c r="D236" s="70">
        <f t="shared" si="7"/>
        <v>0</v>
      </c>
      <c r="E236" s="101" t="s">
        <v>179</v>
      </c>
    </row>
    <row r="237" spans="1:7" s="89" customFormat="1" hidden="1" x14ac:dyDescent="0.25">
      <c r="A237" s="392"/>
      <c r="B237" s="100"/>
      <c r="C237" s="215"/>
      <c r="D237" s="70">
        <f t="shared" si="7"/>
        <v>0</v>
      </c>
      <c r="E237" s="101" t="s">
        <v>179</v>
      </c>
      <c r="F237" s="78"/>
      <c r="G237" s="78"/>
    </row>
    <row r="238" spans="1:7" s="89" customFormat="1" hidden="1" x14ac:dyDescent="0.25">
      <c r="A238" s="392"/>
      <c r="B238" s="100"/>
      <c r="C238" s="215"/>
      <c r="D238" s="70">
        <f t="shared" si="7"/>
        <v>0</v>
      </c>
      <c r="E238" s="101" t="s">
        <v>179</v>
      </c>
    </row>
    <row r="239" spans="1:7" s="89" customFormat="1" hidden="1" x14ac:dyDescent="0.25">
      <c r="A239" s="392"/>
      <c r="B239" s="100"/>
      <c r="C239" s="215"/>
      <c r="D239" s="70">
        <f t="shared" si="7"/>
        <v>0</v>
      </c>
      <c r="E239" s="101" t="s">
        <v>179</v>
      </c>
    </row>
    <row r="240" spans="1:7" s="89" customFormat="1" hidden="1" x14ac:dyDescent="0.25">
      <c r="A240" s="392"/>
      <c r="B240" s="100"/>
      <c r="C240" s="215"/>
      <c r="D240" s="70">
        <f t="shared" si="7"/>
        <v>0</v>
      </c>
      <c r="E240" s="101" t="s">
        <v>179</v>
      </c>
    </row>
    <row r="241" spans="1:7" s="89" customFormat="1" hidden="1" x14ac:dyDescent="0.25">
      <c r="A241" s="392"/>
      <c r="B241" s="100"/>
      <c r="C241" s="215"/>
      <c r="D241" s="70">
        <f t="shared" si="7"/>
        <v>0</v>
      </c>
      <c r="E241" s="101" t="s">
        <v>179</v>
      </c>
      <c r="F241" s="78"/>
      <c r="G241" s="78"/>
    </row>
    <row r="242" spans="1:7" s="89" customFormat="1" hidden="1" x14ac:dyDescent="0.25">
      <c r="A242" s="392"/>
      <c r="B242" s="100"/>
      <c r="C242" s="215"/>
      <c r="D242" s="70">
        <f t="shared" si="7"/>
        <v>0</v>
      </c>
      <c r="E242" s="101" t="s">
        <v>179</v>
      </c>
    </row>
    <row r="243" spans="1:7" s="89" customFormat="1" hidden="1" x14ac:dyDescent="0.25">
      <c r="A243" s="392"/>
      <c r="B243" s="100"/>
      <c r="C243" s="215"/>
      <c r="D243" s="70">
        <f t="shared" si="7"/>
        <v>0</v>
      </c>
      <c r="E243" s="101" t="s">
        <v>179</v>
      </c>
    </row>
    <row r="244" spans="1:7" s="89" customFormat="1" hidden="1" x14ac:dyDescent="0.25">
      <c r="A244" s="392"/>
      <c r="B244" s="100"/>
      <c r="C244" s="215"/>
      <c r="D244" s="70">
        <f t="shared" si="7"/>
        <v>0</v>
      </c>
      <c r="E244" s="101" t="s">
        <v>179</v>
      </c>
    </row>
    <row r="245" spans="1:7" s="89" customFormat="1" hidden="1" x14ac:dyDescent="0.25">
      <c r="A245" s="392"/>
      <c r="B245" s="100"/>
      <c r="C245" s="215"/>
      <c r="D245" s="70">
        <f t="shared" si="7"/>
        <v>0</v>
      </c>
      <c r="E245" s="101" t="s">
        <v>179</v>
      </c>
      <c r="F245" s="78"/>
      <c r="G245" s="78"/>
    </row>
    <row r="246" spans="1:7" s="89" customFormat="1" hidden="1" x14ac:dyDescent="0.25">
      <c r="A246" s="392"/>
      <c r="B246" s="100"/>
      <c r="C246" s="215"/>
      <c r="D246" s="70">
        <f t="shared" si="7"/>
        <v>0</v>
      </c>
      <c r="E246" s="101" t="s">
        <v>179</v>
      </c>
    </row>
    <row r="247" spans="1:7" s="89" customFormat="1" hidden="1" x14ac:dyDescent="0.25">
      <c r="A247" s="392"/>
      <c r="B247" s="100"/>
      <c r="C247" s="215"/>
      <c r="D247" s="70">
        <f t="shared" si="7"/>
        <v>0</v>
      </c>
      <c r="E247" s="101" t="s">
        <v>179</v>
      </c>
    </row>
    <row r="248" spans="1:7" s="89" customFormat="1" hidden="1" x14ac:dyDescent="0.25">
      <c r="A248" s="392"/>
      <c r="B248" s="100"/>
      <c r="C248" s="215"/>
      <c r="D248" s="70">
        <f t="shared" si="7"/>
        <v>0</v>
      </c>
      <c r="E248" s="101" t="s">
        <v>179</v>
      </c>
    </row>
    <row r="249" spans="1:7" s="89" customFormat="1" hidden="1" x14ac:dyDescent="0.25">
      <c r="A249" s="392"/>
      <c r="B249" s="100"/>
      <c r="C249" s="215"/>
      <c r="D249" s="70">
        <f t="shared" si="7"/>
        <v>0</v>
      </c>
      <c r="E249" s="101" t="s">
        <v>179</v>
      </c>
      <c r="F249" s="78"/>
      <c r="G249" s="78"/>
    </row>
    <row r="250" spans="1:7" s="89" customFormat="1" hidden="1" x14ac:dyDescent="0.25">
      <c r="A250" s="392"/>
      <c r="B250" s="100"/>
      <c r="C250" s="215"/>
      <c r="D250" s="70">
        <f t="shared" si="7"/>
        <v>0</v>
      </c>
      <c r="E250" s="101" t="s">
        <v>179</v>
      </c>
    </row>
    <row r="251" spans="1:7" s="89" customFormat="1" hidden="1" x14ac:dyDescent="0.25">
      <c r="A251" s="392"/>
      <c r="B251" s="100"/>
      <c r="C251" s="215"/>
      <c r="D251" s="70">
        <f t="shared" si="7"/>
        <v>0</v>
      </c>
      <c r="E251" s="101" t="s">
        <v>179</v>
      </c>
    </row>
    <row r="252" spans="1:7" s="89" customFormat="1" hidden="1" x14ac:dyDescent="0.25">
      <c r="A252" s="392"/>
      <c r="B252" s="100"/>
      <c r="C252" s="215"/>
      <c r="D252" s="70">
        <f t="shared" si="7"/>
        <v>0</v>
      </c>
      <c r="E252" s="101" t="s">
        <v>179</v>
      </c>
    </row>
    <row r="253" spans="1:7" s="89" customFormat="1" hidden="1" x14ac:dyDescent="0.25">
      <c r="A253" s="392"/>
      <c r="B253" s="100"/>
      <c r="C253" s="215"/>
      <c r="D253" s="70">
        <f t="shared" si="7"/>
        <v>0</v>
      </c>
      <c r="E253" s="101" t="s">
        <v>179</v>
      </c>
      <c r="F253" s="78"/>
      <c r="G253" s="78"/>
    </row>
    <row r="254" spans="1:7" s="89" customFormat="1" hidden="1" x14ac:dyDescent="0.25">
      <c r="A254" s="392"/>
      <c r="B254" s="100"/>
      <c r="C254" s="215"/>
      <c r="D254" s="70">
        <f t="shared" si="7"/>
        <v>0</v>
      </c>
      <c r="E254" s="101" t="s">
        <v>179</v>
      </c>
    </row>
    <row r="255" spans="1:7" s="89" customFormat="1" hidden="1" x14ac:dyDescent="0.25">
      <c r="A255" s="392"/>
      <c r="B255" s="100"/>
      <c r="C255" s="215"/>
      <c r="D255" s="70">
        <f t="shared" si="7"/>
        <v>0</v>
      </c>
      <c r="E255" s="101" t="s">
        <v>179</v>
      </c>
    </row>
    <row r="256" spans="1:7" s="89" customFormat="1" hidden="1" x14ac:dyDescent="0.25">
      <c r="A256" s="392"/>
      <c r="B256" s="100"/>
      <c r="C256" s="215"/>
      <c r="D256" s="70">
        <f t="shared" si="7"/>
        <v>0</v>
      </c>
      <c r="E256" s="101" t="s">
        <v>179</v>
      </c>
    </row>
    <row r="257" spans="1:24" s="89" customFormat="1" hidden="1" x14ac:dyDescent="0.25">
      <c r="A257" s="392"/>
      <c r="B257" s="100"/>
      <c r="C257" s="215"/>
      <c r="D257" s="70">
        <f t="shared" si="7"/>
        <v>0</v>
      </c>
      <c r="E257" s="101" t="s">
        <v>179</v>
      </c>
      <c r="F257" s="78"/>
      <c r="G257" s="78"/>
    </row>
    <row r="258" spans="1:24" s="89" customFormat="1" hidden="1" x14ac:dyDescent="0.25">
      <c r="A258" s="392"/>
      <c r="B258" s="100"/>
      <c r="C258" s="215"/>
      <c r="D258" s="70">
        <f t="shared" si="7"/>
        <v>0</v>
      </c>
      <c r="E258" s="101" t="s">
        <v>179</v>
      </c>
    </row>
    <row r="259" spans="1:24" s="89" customFormat="1" hidden="1" x14ac:dyDescent="0.25">
      <c r="A259" s="392"/>
      <c r="B259" s="100"/>
      <c r="C259" s="215"/>
      <c r="D259" s="70">
        <f t="shared" si="7"/>
        <v>0</v>
      </c>
      <c r="E259" s="101" t="s">
        <v>179</v>
      </c>
    </row>
    <row r="260" spans="1:24" s="89" customFormat="1" hidden="1" x14ac:dyDescent="0.25">
      <c r="A260" s="392"/>
      <c r="B260" s="100"/>
      <c r="C260" s="215"/>
      <c r="D260" s="70">
        <f t="shared" si="7"/>
        <v>0</v>
      </c>
      <c r="E260" s="101" t="s">
        <v>179</v>
      </c>
    </row>
    <row r="261" spans="1:24" s="89" customFormat="1" hidden="1" x14ac:dyDescent="0.25">
      <c r="A261" s="392"/>
      <c r="B261" s="100"/>
      <c r="C261" s="215"/>
      <c r="D261" s="70">
        <f t="shared" si="7"/>
        <v>0</v>
      </c>
      <c r="E261" s="101" t="s">
        <v>179</v>
      </c>
      <c r="F261" s="78"/>
      <c r="G261" s="78"/>
    </row>
    <row r="262" spans="1:24" s="89" customFormat="1" hidden="1" x14ac:dyDescent="0.25">
      <c r="A262" s="392"/>
      <c r="B262" s="100"/>
      <c r="C262" s="215"/>
      <c r="D262" s="70">
        <f t="shared" si="7"/>
        <v>0</v>
      </c>
      <c r="E262" s="101" t="s">
        <v>179</v>
      </c>
    </row>
    <row r="263" spans="1:24" s="89" customFormat="1" hidden="1" x14ac:dyDescent="0.25">
      <c r="A263" s="392"/>
      <c r="B263" s="100"/>
      <c r="C263" s="215"/>
      <c r="D263" s="70">
        <f t="shared" si="7"/>
        <v>0</v>
      </c>
      <c r="E263" s="101" t="s">
        <v>179</v>
      </c>
    </row>
    <row r="264" spans="1:24" s="89" customFormat="1" hidden="1" x14ac:dyDescent="0.25">
      <c r="A264" s="392"/>
      <c r="B264" s="100"/>
      <c r="C264" s="215"/>
      <c r="D264" s="70">
        <f t="shared" si="7"/>
        <v>0</v>
      </c>
      <c r="E264" s="101" t="s">
        <v>179</v>
      </c>
    </row>
    <row r="265" spans="1:24" s="89" customFormat="1" x14ac:dyDescent="0.25">
      <c r="A265" s="392"/>
      <c r="B265" s="100"/>
      <c r="C265" s="215"/>
      <c r="D265" s="242">
        <f>ROUND(B265*C265,2)</f>
        <v>0</v>
      </c>
      <c r="E265" s="101" t="s">
        <v>179</v>
      </c>
    </row>
    <row r="266" spans="1:24" s="89" customFormat="1" x14ac:dyDescent="0.25">
      <c r="A266" s="193"/>
      <c r="B266" s="170"/>
      <c r="C266" s="178" t="s">
        <v>180</v>
      </c>
      <c r="D266" s="256">
        <f>ROUND(SUBTOTAL(109,D135:D265),2)</f>
        <v>0</v>
      </c>
      <c r="E266" s="101" t="s">
        <v>179</v>
      </c>
      <c r="G266" s="359" t="s">
        <v>193</v>
      </c>
    </row>
    <row r="267" spans="1:24" x14ac:dyDescent="0.25">
      <c r="D267" s="244"/>
      <c r="E267" s="101" t="s">
        <v>181</v>
      </c>
    </row>
    <row r="268" spans="1:24" x14ac:dyDescent="0.25">
      <c r="B268" s="533" t="s">
        <v>221</v>
      </c>
      <c r="C268" s="533"/>
      <c r="D268" s="70">
        <f>+D134+D266</f>
        <v>0</v>
      </c>
      <c r="E268" s="89" t="s">
        <v>181</v>
      </c>
      <c r="G268" s="124" t="s">
        <v>183</v>
      </c>
    </row>
    <row r="269" spans="1:24" s="89" customFormat="1" x14ac:dyDescent="0.25">
      <c r="C269" s="116"/>
      <c r="D269" s="93"/>
      <c r="E269" s="233" t="s">
        <v>181</v>
      </c>
      <c r="P269" s="106"/>
      <c r="Q269" s="106"/>
      <c r="R269" s="106"/>
      <c r="S269" s="106"/>
      <c r="T269" s="531"/>
      <c r="U269" s="531"/>
      <c r="V269" s="106"/>
      <c r="W269" s="106"/>
      <c r="X269" s="389"/>
    </row>
    <row r="270" spans="1:24" s="89" customFormat="1" x14ac:dyDescent="0.25">
      <c r="A270" s="201" t="s">
        <v>222</v>
      </c>
      <c r="B270" s="94"/>
      <c r="C270" s="94"/>
      <c r="D270" s="95"/>
      <c r="E270" s="89" t="s">
        <v>176</v>
      </c>
      <c r="G270" s="125" t="s">
        <v>185</v>
      </c>
      <c r="P270" s="530"/>
      <c r="Q270" s="530"/>
      <c r="R270" s="106"/>
      <c r="S270" s="106"/>
      <c r="T270" s="529"/>
      <c r="U270" s="529"/>
      <c r="V270" s="106"/>
      <c r="W270" s="106"/>
      <c r="X270" s="114"/>
    </row>
    <row r="271" spans="1:24" s="89" customFormat="1" ht="45" customHeight="1" x14ac:dyDescent="0.25">
      <c r="A271" s="525"/>
      <c r="B271" s="526"/>
      <c r="C271" s="526"/>
      <c r="D271" s="527"/>
      <c r="E271" s="89" t="s">
        <v>176</v>
      </c>
      <c r="G271" s="522" t="s">
        <v>186</v>
      </c>
      <c r="H271" s="522"/>
      <c r="I271" s="522"/>
      <c r="J271" s="522"/>
      <c r="K271" s="522"/>
      <c r="L271" s="522"/>
      <c r="M271" s="522"/>
      <c r="N271" s="522"/>
      <c r="O271" s="522"/>
      <c r="P271" s="530"/>
      <c r="Q271" s="530"/>
      <c r="R271" s="106"/>
      <c r="S271" s="106"/>
      <c r="T271" s="530"/>
      <c r="U271" s="530"/>
      <c r="V271" s="106"/>
      <c r="W271" s="106"/>
      <c r="X271" s="115"/>
    </row>
    <row r="272" spans="1:24" x14ac:dyDescent="0.25">
      <c r="E272" s="233" t="s">
        <v>179</v>
      </c>
    </row>
    <row r="273" spans="1:15" s="89" customFormat="1" x14ac:dyDescent="0.25">
      <c r="A273" s="201" t="s">
        <v>223</v>
      </c>
      <c r="B273" s="98"/>
      <c r="C273" s="98"/>
      <c r="D273" s="99"/>
      <c r="E273" s="233" t="s">
        <v>179</v>
      </c>
      <c r="G273" s="125" t="s">
        <v>185</v>
      </c>
    </row>
    <row r="274" spans="1:15" s="89" customFormat="1" ht="45" customHeight="1" x14ac:dyDescent="0.25">
      <c r="A274" s="525"/>
      <c r="B274" s="526"/>
      <c r="C274" s="526"/>
      <c r="D274" s="527"/>
      <c r="E274" s="233" t="s">
        <v>179</v>
      </c>
      <c r="G274" s="522" t="s">
        <v>186</v>
      </c>
      <c r="H274" s="522"/>
      <c r="I274" s="522"/>
      <c r="J274" s="522"/>
      <c r="K274" s="522"/>
      <c r="L274" s="522"/>
      <c r="M274" s="522"/>
      <c r="N274" s="522"/>
      <c r="O274" s="522"/>
    </row>
  </sheetData>
  <sheetProtection algorithmName="SHA-512" hashValue="J1vETNrj+j2EDQv/vZigP1/8JnniXEHew42R0W6yhwJ6yOkIt4Y6Kz6jTOqLI3r+rnZq8xYyuELqKLxkiDjpiw==" saltValue="RUGMsY5DqOX5KIyO2NqT9Q==" spinCount="100000" sheet="1" objects="1" scenarios="1" formatCells="0" formatRows="0" sort="0"/>
  <autoFilter ref="E1:E274" xr:uid="{00000000-0001-0000-0B00-000000000000}"/>
  <mergeCells count="12">
    <mergeCell ref="G271:O271"/>
    <mergeCell ref="G274:O274"/>
    <mergeCell ref="T271:U271"/>
    <mergeCell ref="T269:U269"/>
    <mergeCell ref="P270:Q270"/>
    <mergeCell ref="T270:U270"/>
    <mergeCell ref="P271:Q271"/>
    <mergeCell ref="A274:D274"/>
    <mergeCell ref="B268:C268"/>
    <mergeCell ref="A1:C1"/>
    <mergeCell ref="A2:D2"/>
    <mergeCell ref="A271:D271"/>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D133 D265" unlockedFormula="1"/>
  </ignoredErrors>
  <extLst>
    <ext xmlns:x14="http://schemas.microsoft.com/office/spreadsheetml/2009/9/main" uri="{78C0D931-6437-407d-A8EE-F0AAD7539E65}">
      <x14:conditionalFormattings>
        <x14:conditionalFormatting xmlns:xm="http://schemas.microsoft.com/office/excel/2006/main">
          <x14:cfRule type="expression" priority="1" id="{CCAE3E03-D743-42B7-9268-501AFA2DF8AC}">
            <xm:f>Categories!$A$6=FALSE</xm:f>
            <x14:dxf>
              <fill>
                <patternFill>
                  <bgColor theme="0" tint="-0.34998626667073579"/>
                </patternFill>
              </fill>
            </x14:dxf>
          </x14:cfRule>
          <xm:sqref>A1:D274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277"/>
  <sheetViews>
    <sheetView view="pageBreakPreview" zoomScaleNormal="100" zoomScaleSheetLayoutView="100" workbookViewId="0">
      <selection activeCell="A7" sqref="A7"/>
    </sheetView>
  </sheetViews>
  <sheetFormatPr defaultColWidth="9.140625" defaultRowHeight="15" x14ac:dyDescent="0.25"/>
  <cols>
    <col min="1" max="1" width="95.28515625" style="3" customWidth="1"/>
    <col min="2" max="2" width="19.140625" style="3" customWidth="1"/>
    <col min="3" max="3" width="18.7109375" style="3" customWidth="1"/>
    <col min="4" max="4" width="11" hidden="1" customWidth="1"/>
    <col min="5" max="5" width="2.85546875" style="3" customWidth="1"/>
    <col min="6" max="16384" width="9.140625" style="3"/>
  </cols>
  <sheetData>
    <row r="1" spans="1:5" ht="20.25" customHeight="1" x14ac:dyDescent="0.25">
      <c r="A1" s="520" t="s">
        <v>165</v>
      </c>
      <c r="B1" s="520"/>
      <c r="C1" s="3">
        <f>+'Section A'!B2</f>
        <v>0</v>
      </c>
      <c r="D1" s="47" t="s">
        <v>174</v>
      </c>
    </row>
    <row r="2" spans="1:5" ht="66.75" customHeight="1" x14ac:dyDescent="0.25">
      <c r="A2" s="535" t="s">
        <v>224</v>
      </c>
      <c r="B2" s="535"/>
      <c r="C2" s="535"/>
      <c r="D2" s="3" t="s">
        <v>181</v>
      </c>
      <c r="E2" s="11"/>
    </row>
    <row r="3" spans="1:5" ht="13.5" customHeight="1" x14ac:dyDescent="0.25">
      <c r="A3" s="539" t="s">
        <v>225</v>
      </c>
      <c r="B3" s="540"/>
      <c r="C3" s="540"/>
      <c r="D3" t="s">
        <v>181</v>
      </c>
      <c r="E3" s="11"/>
    </row>
    <row r="4" spans="1:5" ht="90" customHeight="1" x14ac:dyDescent="0.25">
      <c r="A4" s="535" t="s">
        <v>226</v>
      </c>
      <c r="B4" s="535"/>
      <c r="C4" s="535"/>
      <c r="D4" s="232" t="s">
        <v>181</v>
      </c>
      <c r="E4" s="11"/>
    </row>
    <row r="5" spans="1:5" ht="8.25" customHeight="1" x14ac:dyDescent="0.25">
      <c r="A5" s="541"/>
      <c r="B5" s="541"/>
      <c r="C5" s="541"/>
      <c r="D5" s="101" t="s">
        <v>181</v>
      </c>
      <c r="E5" s="11"/>
    </row>
    <row r="6" spans="1:5" ht="30" customHeight="1" x14ac:dyDescent="0.25">
      <c r="A6" s="536" t="s">
        <v>210</v>
      </c>
      <c r="B6" s="537"/>
      <c r="C6" s="253" t="s">
        <v>227</v>
      </c>
      <c r="D6" s="101" t="s">
        <v>176</v>
      </c>
      <c r="E6" s="11"/>
    </row>
    <row r="7" spans="1:5" s="89" customFormat="1" x14ac:dyDescent="0.25">
      <c r="A7" s="538"/>
      <c r="B7" s="538"/>
      <c r="C7" s="215">
        <v>0</v>
      </c>
      <c r="D7" s="101" t="s">
        <v>176</v>
      </c>
      <c r="E7" s="78"/>
    </row>
    <row r="8" spans="1:5" s="89" customFormat="1" x14ac:dyDescent="0.25">
      <c r="A8" s="542"/>
      <c r="B8" s="542"/>
      <c r="C8" s="117">
        <v>0</v>
      </c>
      <c r="D8" s="101" t="s">
        <v>176</v>
      </c>
      <c r="E8" s="78"/>
    </row>
    <row r="9" spans="1:5" s="89" customFormat="1" x14ac:dyDescent="0.25">
      <c r="A9" s="542"/>
      <c r="B9" s="542"/>
      <c r="C9" s="117">
        <v>0</v>
      </c>
      <c r="D9" s="101" t="s">
        <v>176</v>
      </c>
      <c r="E9" s="78"/>
    </row>
    <row r="10" spans="1:5" s="89" customFormat="1" hidden="1" x14ac:dyDescent="0.25">
      <c r="A10" s="542"/>
      <c r="B10" s="542"/>
      <c r="C10" s="117">
        <v>0</v>
      </c>
      <c r="D10" s="101" t="s">
        <v>176</v>
      </c>
      <c r="E10" s="78"/>
    </row>
    <row r="11" spans="1:5" s="89" customFormat="1" hidden="1" x14ac:dyDescent="0.25">
      <c r="A11" s="542"/>
      <c r="B11" s="542"/>
      <c r="C11" s="117">
        <v>0</v>
      </c>
      <c r="D11" s="101" t="s">
        <v>176</v>
      </c>
      <c r="E11" s="78"/>
    </row>
    <row r="12" spans="1:5" s="89" customFormat="1" hidden="1" x14ac:dyDescent="0.25">
      <c r="A12" s="542"/>
      <c r="B12" s="542"/>
      <c r="C12" s="117">
        <v>0</v>
      </c>
      <c r="D12" s="101" t="s">
        <v>176</v>
      </c>
      <c r="E12" s="78"/>
    </row>
    <row r="13" spans="1:5" s="89" customFormat="1" hidden="1" x14ac:dyDescent="0.25">
      <c r="A13" s="542"/>
      <c r="B13" s="542"/>
      <c r="C13" s="117">
        <v>0</v>
      </c>
      <c r="D13" s="101" t="s">
        <v>176</v>
      </c>
      <c r="E13" s="78"/>
    </row>
    <row r="14" spans="1:5" s="89" customFormat="1" hidden="1" x14ac:dyDescent="0.25">
      <c r="A14" s="542"/>
      <c r="B14" s="542"/>
      <c r="C14" s="117">
        <v>0</v>
      </c>
      <c r="D14" s="101" t="s">
        <v>176</v>
      </c>
      <c r="E14" s="78"/>
    </row>
    <row r="15" spans="1:5" s="89" customFormat="1" hidden="1" x14ac:dyDescent="0.25">
      <c r="A15" s="542"/>
      <c r="B15" s="542"/>
      <c r="C15" s="117">
        <v>0</v>
      </c>
      <c r="D15" s="101" t="s">
        <v>176</v>
      </c>
      <c r="E15" s="78"/>
    </row>
    <row r="16" spans="1:5" s="89" customFormat="1" hidden="1" x14ac:dyDescent="0.25">
      <c r="A16" s="542"/>
      <c r="B16" s="542"/>
      <c r="C16" s="117">
        <v>0</v>
      </c>
      <c r="D16" s="101" t="s">
        <v>176</v>
      </c>
      <c r="E16" s="78"/>
    </row>
    <row r="17" spans="1:5" s="89" customFormat="1" hidden="1" x14ac:dyDescent="0.25">
      <c r="A17" s="542"/>
      <c r="B17" s="542"/>
      <c r="C17" s="117">
        <v>0</v>
      </c>
      <c r="D17" s="101" t="s">
        <v>176</v>
      </c>
      <c r="E17" s="78"/>
    </row>
    <row r="18" spans="1:5" s="89" customFormat="1" hidden="1" x14ac:dyDescent="0.25">
      <c r="A18" s="542"/>
      <c r="B18" s="542"/>
      <c r="C18" s="117">
        <v>0</v>
      </c>
      <c r="D18" s="101" t="s">
        <v>176</v>
      </c>
      <c r="E18" s="78"/>
    </row>
    <row r="19" spans="1:5" s="89" customFormat="1" hidden="1" x14ac:dyDescent="0.25">
      <c r="A19" s="542"/>
      <c r="B19" s="542"/>
      <c r="C19" s="117">
        <v>0</v>
      </c>
      <c r="D19" s="101" t="s">
        <v>176</v>
      </c>
      <c r="E19" s="78"/>
    </row>
    <row r="20" spans="1:5" s="89" customFormat="1" hidden="1" x14ac:dyDescent="0.25">
      <c r="A20" s="542"/>
      <c r="B20" s="542"/>
      <c r="C20" s="117">
        <v>0</v>
      </c>
      <c r="D20" s="101" t="s">
        <v>176</v>
      </c>
      <c r="E20" s="78"/>
    </row>
    <row r="21" spans="1:5" s="89" customFormat="1" hidden="1" x14ac:dyDescent="0.25">
      <c r="A21" s="542"/>
      <c r="B21" s="542"/>
      <c r="C21" s="117">
        <v>0</v>
      </c>
      <c r="D21" s="101" t="s">
        <v>176</v>
      </c>
      <c r="E21" s="78"/>
    </row>
    <row r="22" spans="1:5" s="89" customFormat="1" hidden="1" x14ac:dyDescent="0.25">
      <c r="A22" s="542"/>
      <c r="B22" s="542"/>
      <c r="C22" s="117">
        <v>0</v>
      </c>
      <c r="D22" s="101" t="s">
        <v>176</v>
      </c>
      <c r="E22" s="78"/>
    </row>
    <row r="23" spans="1:5" s="89" customFormat="1" hidden="1" x14ac:dyDescent="0.25">
      <c r="A23" s="542"/>
      <c r="B23" s="542"/>
      <c r="C23" s="117">
        <v>0</v>
      </c>
      <c r="D23" s="101" t="s">
        <v>176</v>
      </c>
      <c r="E23" s="78"/>
    </row>
    <row r="24" spans="1:5" s="89" customFormat="1" hidden="1" x14ac:dyDescent="0.25">
      <c r="A24" s="542"/>
      <c r="B24" s="542"/>
      <c r="C24" s="117">
        <v>0</v>
      </c>
      <c r="D24" s="101" t="s">
        <v>176</v>
      </c>
      <c r="E24" s="78"/>
    </row>
    <row r="25" spans="1:5" s="89" customFormat="1" hidden="1" x14ac:dyDescent="0.25">
      <c r="A25" s="542"/>
      <c r="B25" s="542"/>
      <c r="C25" s="117">
        <v>0</v>
      </c>
      <c r="D25" s="101" t="s">
        <v>176</v>
      </c>
      <c r="E25" s="78"/>
    </row>
    <row r="26" spans="1:5" s="89" customFormat="1" hidden="1" x14ac:dyDescent="0.25">
      <c r="A26" s="542"/>
      <c r="B26" s="542"/>
      <c r="C26" s="117">
        <v>0</v>
      </c>
      <c r="D26" s="101" t="s">
        <v>176</v>
      </c>
      <c r="E26" s="78"/>
    </row>
    <row r="27" spans="1:5" s="89" customFormat="1" hidden="1" x14ac:dyDescent="0.25">
      <c r="A27" s="542"/>
      <c r="B27" s="542"/>
      <c r="C27" s="117">
        <v>0</v>
      </c>
      <c r="D27" s="101" t="s">
        <v>176</v>
      </c>
      <c r="E27" s="78"/>
    </row>
    <row r="28" spans="1:5" s="89" customFormat="1" hidden="1" x14ac:dyDescent="0.25">
      <c r="A28" s="542"/>
      <c r="B28" s="542"/>
      <c r="C28" s="117">
        <v>0</v>
      </c>
      <c r="D28" s="101" t="s">
        <v>176</v>
      </c>
      <c r="E28" s="78"/>
    </row>
    <row r="29" spans="1:5" s="89" customFormat="1" hidden="1" x14ac:dyDescent="0.25">
      <c r="A29" s="542"/>
      <c r="B29" s="542"/>
      <c r="C29" s="117">
        <v>0</v>
      </c>
      <c r="D29" s="101" t="s">
        <v>176</v>
      </c>
      <c r="E29" s="78"/>
    </row>
    <row r="30" spans="1:5" s="89" customFormat="1" hidden="1" x14ac:dyDescent="0.25">
      <c r="A30" s="542"/>
      <c r="B30" s="542"/>
      <c r="C30" s="117">
        <v>0</v>
      </c>
      <c r="D30" s="101" t="s">
        <v>176</v>
      </c>
      <c r="E30" s="78"/>
    </row>
    <row r="31" spans="1:5" s="89" customFormat="1" hidden="1" x14ac:dyDescent="0.25">
      <c r="A31" s="542"/>
      <c r="B31" s="542"/>
      <c r="C31" s="117">
        <v>0</v>
      </c>
      <c r="D31" s="101" t="s">
        <v>176</v>
      </c>
      <c r="E31" s="78"/>
    </row>
    <row r="32" spans="1:5" s="89" customFormat="1" hidden="1" x14ac:dyDescent="0.25">
      <c r="A32" s="542"/>
      <c r="B32" s="542"/>
      <c r="C32" s="117">
        <v>0</v>
      </c>
      <c r="D32" s="101" t="s">
        <v>176</v>
      </c>
      <c r="E32" s="78"/>
    </row>
    <row r="33" spans="1:5" s="89" customFormat="1" hidden="1" x14ac:dyDescent="0.25">
      <c r="A33" s="542"/>
      <c r="B33" s="542"/>
      <c r="C33" s="117">
        <v>0</v>
      </c>
      <c r="D33" s="101" t="s">
        <v>176</v>
      </c>
      <c r="E33" s="78"/>
    </row>
    <row r="34" spans="1:5" s="89" customFormat="1" hidden="1" x14ac:dyDescent="0.25">
      <c r="A34" s="542"/>
      <c r="B34" s="542"/>
      <c r="C34" s="117">
        <v>0</v>
      </c>
      <c r="D34" s="101" t="s">
        <v>176</v>
      </c>
      <c r="E34" s="78"/>
    </row>
    <row r="35" spans="1:5" s="89" customFormat="1" hidden="1" x14ac:dyDescent="0.25">
      <c r="A35" s="542"/>
      <c r="B35" s="542"/>
      <c r="C35" s="117">
        <v>0</v>
      </c>
      <c r="D35" s="101" t="s">
        <v>176</v>
      </c>
      <c r="E35" s="78"/>
    </row>
    <row r="36" spans="1:5" s="89" customFormat="1" hidden="1" x14ac:dyDescent="0.25">
      <c r="A36" s="542"/>
      <c r="B36" s="542"/>
      <c r="C36" s="117">
        <v>0</v>
      </c>
      <c r="D36" s="101" t="s">
        <v>176</v>
      </c>
      <c r="E36" s="78"/>
    </row>
    <row r="37" spans="1:5" s="89" customFormat="1" hidden="1" x14ac:dyDescent="0.25">
      <c r="A37" s="542"/>
      <c r="B37" s="542"/>
      <c r="C37" s="117">
        <v>0</v>
      </c>
      <c r="D37" s="101" t="s">
        <v>176</v>
      </c>
      <c r="E37" s="78"/>
    </row>
    <row r="38" spans="1:5" s="89" customFormat="1" hidden="1" x14ac:dyDescent="0.25">
      <c r="A38" s="542"/>
      <c r="B38" s="542"/>
      <c r="C38" s="117">
        <v>0</v>
      </c>
      <c r="D38" s="101" t="s">
        <v>176</v>
      </c>
      <c r="E38" s="78"/>
    </row>
    <row r="39" spans="1:5" s="89" customFormat="1" hidden="1" x14ac:dyDescent="0.25">
      <c r="A39" s="542"/>
      <c r="B39" s="542"/>
      <c r="C39" s="117">
        <v>0</v>
      </c>
      <c r="D39" s="101" t="s">
        <v>176</v>
      </c>
      <c r="E39" s="78"/>
    </row>
    <row r="40" spans="1:5" s="89" customFormat="1" hidden="1" x14ac:dyDescent="0.25">
      <c r="A40" s="542"/>
      <c r="B40" s="542"/>
      <c r="C40" s="117">
        <v>0</v>
      </c>
      <c r="D40" s="101" t="s">
        <v>176</v>
      </c>
      <c r="E40" s="78"/>
    </row>
    <row r="41" spans="1:5" s="89" customFormat="1" hidden="1" x14ac:dyDescent="0.25">
      <c r="A41" s="542"/>
      <c r="B41" s="542"/>
      <c r="C41" s="117">
        <v>0</v>
      </c>
      <c r="D41" s="101" t="s">
        <v>176</v>
      </c>
      <c r="E41" s="78"/>
    </row>
    <row r="42" spans="1:5" s="89" customFormat="1" hidden="1" x14ac:dyDescent="0.25">
      <c r="A42" s="542"/>
      <c r="B42" s="542"/>
      <c r="C42" s="117">
        <v>0</v>
      </c>
      <c r="D42" s="101" t="s">
        <v>176</v>
      </c>
      <c r="E42" s="78"/>
    </row>
    <row r="43" spans="1:5" s="89" customFormat="1" hidden="1" x14ac:dyDescent="0.25">
      <c r="A43" s="542"/>
      <c r="B43" s="542"/>
      <c r="C43" s="117">
        <v>0</v>
      </c>
      <c r="D43" s="101" t="s">
        <v>176</v>
      </c>
      <c r="E43" s="78"/>
    </row>
    <row r="44" spans="1:5" s="89" customFormat="1" hidden="1" x14ac:dyDescent="0.25">
      <c r="A44" s="542"/>
      <c r="B44" s="542"/>
      <c r="C44" s="117">
        <v>0</v>
      </c>
      <c r="D44" s="101" t="s">
        <v>176</v>
      </c>
      <c r="E44" s="78"/>
    </row>
    <row r="45" spans="1:5" s="89" customFormat="1" hidden="1" x14ac:dyDescent="0.25">
      <c r="A45" s="542"/>
      <c r="B45" s="542"/>
      <c r="C45" s="117">
        <v>0</v>
      </c>
      <c r="D45" s="101" t="s">
        <v>176</v>
      </c>
      <c r="E45" s="78"/>
    </row>
    <row r="46" spans="1:5" s="89" customFormat="1" hidden="1" x14ac:dyDescent="0.25">
      <c r="A46" s="542"/>
      <c r="B46" s="542"/>
      <c r="C46" s="117">
        <v>0</v>
      </c>
      <c r="D46" s="101" t="s">
        <v>176</v>
      </c>
      <c r="E46" s="78"/>
    </row>
    <row r="47" spans="1:5" s="89" customFormat="1" hidden="1" x14ac:dyDescent="0.25">
      <c r="A47" s="542"/>
      <c r="B47" s="542"/>
      <c r="C47" s="117">
        <v>0</v>
      </c>
      <c r="D47" s="101" t="s">
        <v>176</v>
      </c>
      <c r="E47" s="78"/>
    </row>
    <row r="48" spans="1:5" s="89" customFormat="1" hidden="1" x14ac:dyDescent="0.25">
      <c r="A48" s="542"/>
      <c r="B48" s="542"/>
      <c r="C48" s="117">
        <v>0</v>
      </c>
      <c r="D48" s="101" t="s">
        <v>176</v>
      </c>
      <c r="E48" s="78"/>
    </row>
    <row r="49" spans="1:5" s="89" customFormat="1" hidden="1" x14ac:dyDescent="0.25">
      <c r="A49" s="542"/>
      <c r="B49" s="542"/>
      <c r="C49" s="117">
        <v>0</v>
      </c>
      <c r="D49" s="101" t="s">
        <v>176</v>
      </c>
      <c r="E49" s="78"/>
    </row>
    <row r="50" spans="1:5" s="89" customFormat="1" hidden="1" x14ac:dyDescent="0.25">
      <c r="A50" s="542"/>
      <c r="B50" s="542"/>
      <c r="C50" s="117">
        <v>0</v>
      </c>
      <c r="D50" s="101" t="s">
        <v>176</v>
      </c>
      <c r="E50" s="78"/>
    </row>
    <row r="51" spans="1:5" s="89" customFormat="1" hidden="1" x14ac:dyDescent="0.25">
      <c r="A51" s="542"/>
      <c r="B51" s="542"/>
      <c r="C51" s="117">
        <v>0</v>
      </c>
      <c r="D51" s="101" t="s">
        <v>176</v>
      </c>
      <c r="E51" s="78"/>
    </row>
    <row r="52" spans="1:5" s="89" customFormat="1" hidden="1" x14ac:dyDescent="0.25">
      <c r="A52" s="542"/>
      <c r="B52" s="542"/>
      <c r="C52" s="117">
        <v>0</v>
      </c>
      <c r="D52" s="101" t="s">
        <v>176</v>
      </c>
      <c r="E52" s="78"/>
    </row>
    <row r="53" spans="1:5" s="89" customFormat="1" hidden="1" x14ac:dyDescent="0.25">
      <c r="A53" s="542"/>
      <c r="B53" s="542"/>
      <c r="C53" s="117">
        <v>0</v>
      </c>
      <c r="D53" s="101" t="s">
        <v>176</v>
      </c>
      <c r="E53" s="78"/>
    </row>
    <row r="54" spans="1:5" s="89" customFormat="1" hidden="1" x14ac:dyDescent="0.25">
      <c r="A54" s="542"/>
      <c r="B54" s="542"/>
      <c r="C54" s="117">
        <v>0</v>
      </c>
      <c r="D54" s="101" t="s">
        <v>176</v>
      </c>
      <c r="E54" s="78"/>
    </row>
    <row r="55" spans="1:5" s="89" customFormat="1" hidden="1" x14ac:dyDescent="0.25">
      <c r="A55" s="542"/>
      <c r="B55" s="542"/>
      <c r="C55" s="117">
        <v>0</v>
      </c>
      <c r="D55" s="101" t="s">
        <v>176</v>
      </c>
      <c r="E55" s="78"/>
    </row>
    <row r="56" spans="1:5" s="89" customFormat="1" hidden="1" x14ac:dyDescent="0.25">
      <c r="A56" s="542"/>
      <c r="B56" s="542"/>
      <c r="C56" s="117">
        <v>0</v>
      </c>
      <c r="D56" s="101" t="s">
        <v>176</v>
      </c>
      <c r="E56" s="78"/>
    </row>
    <row r="57" spans="1:5" s="89" customFormat="1" hidden="1" x14ac:dyDescent="0.25">
      <c r="A57" s="542"/>
      <c r="B57" s="542"/>
      <c r="C57" s="117">
        <v>0</v>
      </c>
      <c r="D57" s="101" t="s">
        <v>176</v>
      </c>
      <c r="E57" s="78"/>
    </row>
    <row r="58" spans="1:5" s="89" customFormat="1" hidden="1" x14ac:dyDescent="0.25">
      <c r="A58" s="542"/>
      <c r="B58" s="542"/>
      <c r="C58" s="117">
        <v>0</v>
      </c>
      <c r="D58" s="101" t="s">
        <v>176</v>
      </c>
      <c r="E58" s="78"/>
    </row>
    <row r="59" spans="1:5" s="89" customFormat="1" hidden="1" x14ac:dyDescent="0.25">
      <c r="A59" s="542"/>
      <c r="B59" s="542"/>
      <c r="C59" s="117">
        <v>0</v>
      </c>
      <c r="D59" s="101" t="s">
        <v>176</v>
      </c>
      <c r="E59" s="78"/>
    </row>
    <row r="60" spans="1:5" s="89" customFormat="1" hidden="1" x14ac:dyDescent="0.25">
      <c r="A60" s="542"/>
      <c r="B60" s="542"/>
      <c r="C60" s="117">
        <v>0</v>
      </c>
      <c r="D60" s="101" t="s">
        <v>176</v>
      </c>
      <c r="E60" s="78"/>
    </row>
    <row r="61" spans="1:5" s="89" customFormat="1" hidden="1" x14ac:dyDescent="0.25">
      <c r="A61" s="542"/>
      <c r="B61" s="542"/>
      <c r="C61" s="117">
        <v>0</v>
      </c>
      <c r="D61" s="101" t="s">
        <v>176</v>
      </c>
      <c r="E61" s="78"/>
    </row>
    <row r="62" spans="1:5" s="89" customFormat="1" hidden="1" x14ac:dyDescent="0.25">
      <c r="A62" s="542"/>
      <c r="B62" s="542"/>
      <c r="C62" s="117">
        <v>0</v>
      </c>
      <c r="D62" s="101" t="s">
        <v>176</v>
      </c>
      <c r="E62" s="78"/>
    </row>
    <row r="63" spans="1:5" s="89" customFormat="1" hidden="1" x14ac:dyDescent="0.25">
      <c r="A63" s="542"/>
      <c r="B63" s="542"/>
      <c r="C63" s="117">
        <v>0</v>
      </c>
      <c r="D63" s="101" t="s">
        <v>176</v>
      </c>
      <c r="E63" s="78"/>
    </row>
    <row r="64" spans="1:5" s="89" customFormat="1" hidden="1" x14ac:dyDescent="0.25">
      <c r="A64" s="542"/>
      <c r="B64" s="542"/>
      <c r="C64" s="117">
        <v>0</v>
      </c>
      <c r="D64" s="101" t="s">
        <v>176</v>
      </c>
      <c r="E64" s="78"/>
    </row>
    <row r="65" spans="1:5" s="89" customFormat="1" hidden="1" x14ac:dyDescent="0.25">
      <c r="A65" s="542"/>
      <c r="B65" s="542"/>
      <c r="C65" s="117">
        <v>0</v>
      </c>
      <c r="D65" s="101" t="s">
        <v>176</v>
      </c>
      <c r="E65" s="78"/>
    </row>
    <row r="66" spans="1:5" s="89" customFormat="1" hidden="1" x14ac:dyDescent="0.25">
      <c r="A66" s="542"/>
      <c r="B66" s="542"/>
      <c r="C66" s="117">
        <v>0</v>
      </c>
      <c r="D66" s="101" t="s">
        <v>176</v>
      </c>
      <c r="E66" s="78"/>
    </row>
    <row r="67" spans="1:5" s="89" customFormat="1" hidden="1" x14ac:dyDescent="0.25">
      <c r="A67" s="542"/>
      <c r="B67" s="542"/>
      <c r="C67" s="117">
        <v>0</v>
      </c>
      <c r="D67" s="101" t="s">
        <v>176</v>
      </c>
      <c r="E67" s="78"/>
    </row>
    <row r="68" spans="1:5" s="89" customFormat="1" hidden="1" x14ac:dyDescent="0.25">
      <c r="A68" s="542"/>
      <c r="B68" s="542"/>
      <c r="C68" s="117">
        <v>0</v>
      </c>
      <c r="D68" s="101" t="s">
        <v>176</v>
      </c>
      <c r="E68" s="78"/>
    </row>
    <row r="69" spans="1:5" s="89" customFormat="1" hidden="1" x14ac:dyDescent="0.25">
      <c r="A69" s="542"/>
      <c r="B69" s="542"/>
      <c r="C69" s="117">
        <v>0</v>
      </c>
      <c r="D69" s="101" t="s">
        <v>176</v>
      </c>
      <c r="E69" s="78"/>
    </row>
    <row r="70" spans="1:5" s="89" customFormat="1" hidden="1" x14ac:dyDescent="0.25">
      <c r="A70" s="542"/>
      <c r="B70" s="542"/>
      <c r="C70" s="117">
        <v>0</v>
      </c>
      <c r="D70" s="101" t="s">
        <v>176</v>
      </c>
      <c r="E70" s="78"/>
    </row>
    <row r="71" spans="1:5" s="89" customFormat="1" hidden="1" x14ac:dyDescent="0.25">
      <c r="A71" s="542"/>
      <c r="B71" s="542"/>
      <c r="C71" s="117">
        <v>0</v>
      </c>
      <c r="D71" s="101" t="s">
        <v>176</v>
      </c>
      <c r="E71" s="78"/>
    </row>
    <row r="72" spans="1:5" s="89" customFormat="1" hidden="1" x14ac:dyDescent="0.25">
      <c r="A72" s="542"/>
      <c r="B72" s="542"/>
      <c r="C72" s="117">
        <v>0</v>
      </c>
      <c r="D72" s="101" t="s">
        <v>176</v>
      </c>
      <c r="E72" s="78"/>
    </row>
    <row r="73" spans="1:5" s="89" customFormat="1" hidden="1" x14ac:dyDescent="0.25">
      <c r="A73" s="542"/>
      <c r="B73" s="542"/>
      <c r="C73" s="117">
        <v>0</v>
      </c>
      <c r="D73" s="101" t="s">
        <v>176</v>
      </c>
      <c r="E73" s="78"/>
    </row>
    <row r="74" spans="1:5" s="89" customFormat="1" hidden="1" x14ac:dyDescent="0.25">
      <c r="A74" s="542"/>
      <c r="B74" s="542"/>
      <c r="C74" s="117">
        <v>0</v>
      </c>
      <c r="D74" s="101" t="s">
        <v>176</v>
      </c>
      <c r="E74" s="78"/>
    </row>
    <row r="75" spans="1:5" s="89" customFormat="1" hidden="1" x14ac:dyDescent="0.25">
      <c r="A75" s="542"/>
      <c r="B75" s="542"/>
      <c r="C75" s="117">
        <v>0</v>
      </c>
      <c r="D75" s="101" t="s">
        <v>176</v>
      </c>
      <c r="E75" s="78"/>
    </row>
    <row r="76" spans="1:5" s="89" customFormat="1" hidden="1" x14ac:dyDescent="0.25">
      <c r="A76" s="542"/>
      <c r="B76" s="542"/>
      <c r="C76" s="117">
        <v>0</v>
      </c>
      <c r="D76" s="101" t="s">
        <v>176</v>
      </c>
      <c r="E76" s="78"/>
    </row>
    <row r="77" spans="1:5" s="89" customFormat="1" hidden="1" x14ac:dyDescent="0.25">
      <c r="A77" s="542"/>
      <c r="B77" s="542"/>
      <c r="C77" s="117">
        <v>0</v>
      </c>
      <c r="D77" s="101" t="s">
        <v>176</v>
      </c>
      <c r="E77" s="78"/>
    </row>
    <row r="78" spans="1:5" s="89" customFormat="1" hidden="1" x14ac:dyDescent="0.25">
      <c r="A78" s="542"/>
      <c r="B78" s="542"/>
      <c r="C78" s="117">
        <v>0</v>
      </c>
      <c r="D78" s="101" t="s">
        <v>176</v>
      </c>
      <c r="E78" s="78"/>
    </row>
    <row r="79" spans="1:5" s="89" customFormat="1" hidden="1" x14ac:dyDescent="0.25">
      <c r="A79" s="542"/>
      <c r="B79" s="542"/>
      <c r="C79" s="117">
        <v>0</v>
      </c>
      <c r="D79" s="101" t="s">
        <v>176</v>
      </c>
      <c r="E79" s="78"/>
    </row>
    <row r="80" spans="1:5" s="89" customFormat="1" hidden="1" x14ac:dyDescent="0.25">
      <c r="A80" s="542"/>
      <c r="B80" s="542"/>
      <c r="C80" s="117">
        <v>0</v>
      </c>
      <c r="D80" s="101" t="s">
        <v>176</v>
      </c>
      <c r="E80" s="78"/>
    </row>
    <row r="81" spans="1:5" s="89" customFormat="1" hidden="1" x14ac:dyDescent="0.25">
      <c r="A81" s="542"/>
      <c r="B81" s="542"/>
      <c r="C81" s="117">
        <v>0</v>
      </c>
      <c r="D81" s="101" t="s">
        <v>176</v>
      </c>
      <c r="E81" s="78"/>
    </row>
    <row r="82" spans="1:5" s="89" customFormat="1" hidden="1" x14ac:dyDescent="0.25">
      <c r="A82" s="542"/>
      <c r="B82" s="542"/>
      <c r="C82" s="117">
        <v>0</v>
      </c>
      <c r="D82" s="101" t="s">
        <v>176</v>
      </c>
      <c r="E82" s="78"/>
    </row>
    <row r="83" spans="1:5" s="89" customFormat="1" hidden="1" x14ac:dyDescent="0.25">
      <c r="A83" s="542"/>
      <c r="B83" s="542"/>
      <c r="C83" s="117">
        <v>0</v>
      </c>
      <c r="D83" s="101" t="s">
        <v>176</v>
      </c>
      <c r="E83" s="78"/>
    </row>
    <row r="84" spans="1:5" s="89" customFormat="1" hidden="1" x14ac:dyDescent="0.25">
      <c r="A84" s="542"/>
      <c r="B84" s="542"/>
      <c r="C84" s="117">
        <v>0</v>
      </c>
      <c r="D84" s="101" t="s">
        <v>176</v>
      </c>
      <c r="E84" s="78"/>
    </row>
    <row r="85" spans="1:5" s="89" customFormat="1" hidden="1" x14ac:dyDescent="0.25">
      <c r="A85" s="542"/>
      <c r="B85" s="542"/>
      <c r="C85" s="117">
        <v>0</v>
      </c>
      <c r="D85" s="101" t="s">
        <v>176</v>
      </c>
      <c r="E85" s="78"/>
    </row>
    <row r="86" spans="1:5" s="89" customFormat="1" hidden="1" x14ac:dyDescent="0.25">
      <c r="A86" s="542"/>
      <c r="B86" s="542"/>
      <c r="C86" s="117">
        <v>0</v>
      </c>
      <c r="D86" s="101" t="s">
        <v>176</v>
      </c>
      <c r="E86" s="78"/>
    </row>
    <row r="87" spans="1:5" s="89" customFormat="1" hidden="1" x14ac:dyDescent="0.25">
      <c r="A87" s="542"/>
      <c r="B87" s="542"/>
      <c r="C87" s="117">
        <v>0</v>
      </c>
      <c r="D87" s="101" t="s">
        <v>176</v>
      </c>
      <c r="E87" s="78"/>
    </row>
    <row r="88" spans="1:5" s="89" customFormat="1" hidden="1" x14ac:dyDescent="0.25">
      <c r="A88" s="542"/>
      <c r="B88" s="542"/>
      <c r="C88" s="117">
        <v>0</v>
      </c>
      <c r="D88" s="101" t="s">
        <v>176</v>
      </c>
      <c r="E88" s="78"/>
    </row>
    <row r="89" spans="1:5" s="89" customFormat="1" hidden="1" x14ac:dyDescent="0.25">
      <c r="A89" s="542"/>
      <c r="B89" s="542"/>
      <c r="C89" s="117">
        <v>0</v>
      </c>
      <c r="D89" s="101" t="s">
        <v>176</v>
      </c>
      <c r="E89" s="78"/>
    </row>
    <row r="90" spans="1:5" s="89" customFormat="1" hidden="1" x14ac:dyDescent="0.25">
      <c r="A90" s="542"/>
      <c r="B90" s="542"/>
      <c r="C90" s="117">
        <v>0</v>
      </c>
      <c r="D90" s="101" t="s">
        <v>176</v>
      </c>
      <c r="E90" s="78"/>
    </row>
    <row r="91" spans="1:5" s="89" customFormat="1" hidden="1" x14ac:dyDescent="0.25">
      <c r="A91" s="542"/>
      <c r="B91" s="542"/>
      <c r="C91" s="117">
        <v>0</v>
      </c>
      <c r="D91" s="101" t="s">
        <v>176</v>
      </c>
      <c r="E91" s="78"/>
    </row>
    <row r="92" spans="1:5" s="89" customFormat="1" hidden="1" x14ac:dyDescent="0.25">
      <c r="A92" s="542"/>
      <c r="B92" s="542"/>
      <c r="C92" s="117">
        <v>0</v>
      </c>
      <c r="D92" s="101" t="s">
        <v>176</v>
      </c>
      <c r="E92" s="78"/>
    </row>
    <row r="93" spans="1:5" s="89" customFormat="1" hidden="1" x14ac:dyDescent="0.25">
      <c r="A93" s="542"/>
      <c r="B93" s="542"/>
      <c r="C93" s="117">
        <v>0</v>
      </c>
      <c r="D93" s="101" t="s">
        <v>176</v>
      </c>
      <c r="E93" s="78"/>
    </row>
    <row r="94" spans="1:5" s="89" customFormat="1" hidden="1" x14ac:dyDescent="0.25">
      <c r="A94" s="542"/>
      <c r="B94" s="542"/>
      <c r="C94" s="117">
        <v>0</v>
      </c>
      <c r="D94" s="101" t="s">
        <v>176</v>
      </c>
      <c r="E94" s="78"/>
    </row>
    <row r="95" spans="1:5" s="89" customFormat="1" hidden="1" x14ac:dyDescent="0.25">
      <c r="A95" s="542"/>
      <c r="B95" s="542"/>
      <c r="C95" s="117">
        <v>0</v>
      </c>
      <c r="D95" s="101" t="s">
        <v>176</v>
      </c>
      <c r="E95" s="78"/>
    </row>
    <row r="96" spans="1:5" s="89" customFormat="1" hidden="1" x14ac:dyDescent="0.25">
      <c r="A96" s="542"/>
      <c r="B96" s="542"/>
      <c r="C96" s="117">
        <v>0</v>
      </c>
      <c r="D96" s="101" t="s">
        <v>176</v>
      </c>
      <c r="E96" s="78"/>
    </row>
    <row r="97" spans="1:5" s="89" customFormat="1" hidden="1" x14ac:dyDescent="0.25">
      <c r="A97" s="542"/>
      <c r="B97" s="542"/>
      <c r="C97" s="117">
        <v>0</v>
      </c>
      <c r="D97" s="101" t="s">
        <v>176</v>
      </c>
      <c r="E97" s="78"/>
    </row>
    <row r="98" spans="1:5" s="89" customFormat="1" hidden="1" x14ac:dyDescent="0.25">
      <c r="A98" s="542"/>
      <c r="B98" s="542"/>
      <c r="C98" s="117">
        <v>0</v>
      </c>
      <c r="D98" s="101" t="s">
        <v>176</v>
      </c>
      <c r="E98" s="78"/>
    </row>
    <row r="99" spans="1:5" s="89" customFormat="1" hidden="1" x14ac:dyDescent="0.25">
      <c r="A99" s="542"/>
      <c r="B99" s="542"/>
      <c r="C99" s="117">
        <v>0</v>
      </c>
      <c r="D99" s="101" t="s">
        <v>176</v>
      </c>
      <c r="E99" s="78"/>
    </row>
    <row r="100" spans="1:5" s="89" customFormat="1" hidden="1" x14ac:dyDescent="0.25">
      <c r="A100" s="542"/>
      <c r="B100" s="542"/>
      <c r="C100" s="117">
        <v>0</v>
      </c>
      <c r="D100" s="101" t="s">
        <v>176</v>
      </c>
      <c r="E100" s="78"/>
    </row>
    <row r="101" spans="1:5" s="89" customFormat="1" hidden="1" x14ac:dyDescent="0.25">
      <c r="A101" s="542"/>
      <c r="B101" s="542"/>
      <c r="C101" s="117">
        <v>0</v>
      </c>
      <c r="D101" s="101" t="s">
        <v>176</v>
      </c>
      <c r="E101" s="78"/>
    </row>
    <row r="102" spans="1:5" s="89" customFormat="1" hidden="1" x14ac:dyDescent="0.25">
      <c r="A102" s="542"/>
      <c r="B102" s="542"/>
      <c r="C102" s="117">
        <v>0</v>
      </c>
      <c r="D102" s="101" t="s">
        <v>176</v>
      </c>
      <c r="E102" s="78"/>
    </row>
    <row r="103" spans="1:5" s="89" customFormat="1" hidden="1" x14ac:dyDescent="0.25">
      <c r="A103" s="542"/>
      <c r="B103" s="542"/>
      <c r="C103" s="117">
        <v>0</v>
      </c>
      <c r="D103" s="101" t="s">
        <v>176</v>
      </c>
      <c r="E103" s="78"/>
    </row>
    <row r="104" spans="1:5" s="89" customFormat="1" hidden="1" x14ac:dyDescent="0.25">
      <c r="A104" s="542"/>
      <c r="B104" s="542"/>
      <c r="C104" s="117">
        <v>0</v>
      </c>
      <c r="D104" s="101" t="s">
        <v>176</v>
      </c>
      <c r="E104" s="78"/>
    </row>
    <row r="105" spans="1:5" s="89" customFormat="1" hidden="1" x14ac:dyDescent="0.25">
      <c r="A105" s="542"/>
      <c r="B105" s="542"/>
      <c r="C105" s="117">
        <v>0</v>
      </c>
      <c r="D105" s="101" t="s">
        <v>176</v>
      </c>
      <c r="E105" s="78"/>
    </row>
    <row r="106" spans="1:5" s="89" customFormat="1" hidden="1" x14ac:dyDescent="0.25">
      <c r="A106" s="542"/>
      <c r="B106" s="542"/>
      <c r="C106" s="117">
        <v>0</v>
      </c>
      <c r="D106" s="101" t="s">
        <v>176</v>
      </c>
      <c r="E106" s="78"/>
    </row>
    <row r="107" spans="1:5" s="89" customFormat="1" hidden="1" x14ac:dyDescent="0.25">
      <c r="A107" s="542"/>
      <c r="B107" s="542"/>
      <c r="C107" s="117">
        <v>0</v>
      </c>
      <c r="D107" s="101" t="s">
        <v>176</v>
      </c>
      <c r="E107" s="78"/>
    </row>
    <row r="108" spans="1:5" s="89" customFormat="1" hidden="1" x14ac:dyDescent="0.25">
      <c r="A108" s="542"/>
      <c r="B108" s="542"/>
      <c r="C108" s="117">
        <v>0</v>
      </c>
      <c r="D108" s="101" t="s">
        <v>176</v>
      </c>
      <c r="E108" s="78"/>
    </row>
    <row r="109" spans="1:5" s="89" customFormat="1" hidden="1" x14ac:dyDescent="0.25">
      <c r="A109" s="542"/>
      <c r="B109" s="542"/>
      <c r="C109" s="117">
        <v>0</v>
      </c>
      <c r="D109" s="101" t="s">
        <v>176</v>
      </c>
      <c r="E109" s="78"/>
    </row>
    <row r="110" spans="1:5" s="89" customFormat="1" hidden="1" x14ac:dyDescent="0.25">
      <c r="A110" s="542"/>
      <c r="B110" s="542"/>
      <c r="C110" s="117">
        <v>0</v>
      </c>
      <c r="D110" s="101" t="s">
        <v>176</v>
      </c>
      <c r="E110" s="78"/>
    </row>
    <row r="111" spans="1:5" s="89" customFormat="1" hidden="1" x14ac:dyDescent="0.25">
      <c r="A111" s="542"/>
      <c r="B111" s="542"/>
      <c r="C111" s="117">
        <v>0</v>
      </c>
      <c r="D111" s="101" t="s">
        <v>176</v>
      </c>
      <c r="E111" s="78"/>
    </row>
    <row r="112" spans="1:5" s="89" customFormat="1" hidden="1" x14ac:dyDescent="0.25">
      <c r="A112" s="542"/>
      <c r="B112" s="542"/>
      <c r="C112" s="117">
        <v>0</v>
      </c>
      <c r="D112" s="101" t="s">
        <v>176</v>
      </c>
      <c r="E112" s="78"/>
    </row>
    <row r="113" spans="1:5" s="89" customFormat="1" hidden="1" x14ac:dyDescent="0.25">
      <c r="A113" s="542"/>
      <c r="B113" s="542"/>
      <c r="C113" s="117">
        <v>0</v>
      </c>
      <c r="D113" s="101" t="s">
        <v>176</v>
      </c>
      <c r="E113" s="78"/>
    </row>
    <row r="114" spans="1:5" s="89" customFormat="1" hidden="1" x14ac:dyDescent="0.25">
      <c r="A114" s="542"/>
      <c r="B114" s="542"/>
      <c r="C114" s="117">
        <v>0</v>
      </c>
      <c r="D114" s="101" t="s">
        <v>176</v>
      </c>
      <c r="E114" s="78"/>
    </row>
    <row r="115" spans="1:5" s="89" customFormat="1" hidden="1" x14ac:dyDescent="0.25">
      <c r="A115" s="542"/>
      <c r="B115" s="542"/>
      <c r="C115" s="117">
        <v>0</v>
      </c>
      <c r="D115" s="101" t="s">
        <v>176</v>
      </c>
      <c r="E115" s="78"/>
    </row>
    <row r="116" spans="1:5" s="89" customFormat="1" hidden="1" x14ac:dyDescent="0.25">
      <c r="A116" s="542"/>
      <c r="B116" s="542"/>
      <c r="C116" s="117">
        <v>0</v>
      </c>
      <c r="D116" s="101" t="s">
        <v>176</v>
      </c>
      <c r="E116" s="78"/>
    </row>
    <row r="117" spans="1:5" s="89" customFormat="1" hidden="1" x14ac:dyDescent="0.25">
      <c r="A117" s="542"/>
      <c r="B117" s="542"/>
      <c r="C117" s="117">
        <v>0</v>
      </c>
      <c r="D117" s="101" t="s">
        <v>176</v>
      </c>
      <c r="E117" s="78"/>
    </row>
    <row r="118" spans="1:5" s="89" customFormat="1" hidden="1" x14ac:dyDescent="0.25">
      <c r="A118" s="542"/>
      <c r="B118" s="542"/>
      <c r="C118" s="117">
        <v>0</v>
      </c>
      <c r="D118" s="101" t="s">
        <v>176</v>
      </c>
      <c r="E118" s="78"/>
    </row>
    <row r="119" spans="1:5" s="89" customFormat="1" hidden="1" x14ac:dyDescent="0.25">
      <c r="A119" s="542"/>
      <c r="B119" s="542"/>
      <c r="C119" s="117">
        <v>0</v>
      </c>
      <c r="D119" s="101" t="s">
        <v>176</v>
      </c>
      <c r="E119" s="78"/>
    </row>
    <row r="120" spans="1:5" s="89" customFormat="1" hidden="1" x14ac:dyDescent="0.25">
      <c r="A120" s="542"/>
      <c r="B120" s="542"/>
      <c r="C120" s="117">
        <v>0</v>
      </c>
      <c r="D120" s="101" t="s">
        <v>176</v>
      </c>
      <c r="E120" s="78"/>
    </row>
    <row r="121" spans="1:5" s="89" customFormat="1" hidden="1" x14ac:dyDescent="0.25">
      <c r="A121" s="542"/>
      <c r="B121" s="542"/>
      <c r="C121" s="117">
        <v>0</v>
      </c>
      <c r="D121" s="101" t="s">
        <v>176</v>
      </c>
      <c r="E121" s="78"/>
    </row>
    <row r="122" spans="1:5" s="89" customFormat="1" hidden="1" x14ac:dyDescent="0.25">
      <c r="A122" s="542"/>
      <c r="B122" s="542"/>
      <c r="C122" s="117">
        <v>0</v>
      </c>
      <c r="D122" s="101" t="s">
        <v>176</v>
      </c>
      <c r="E122" s="78"/>
    </row>
    <row r="123" spans="1:5" s="89" customFormat="1" hidden="1" x14ac:dyDescent="0.25">
      <c r="A123" s="542"/>
      <c r="B123" s="542"/>
      <c r="C123" s="117">
        <v>0</v>
      </c>
      <c r="D123" s="101" t="s">
        <v>176</v>
      </c>
      <c r="E123" s="78"/>
    </row>
    <row r="124" spans="1:5" s="89" customFormat="1" hidden="1" x14ac:dyDescent="0.25">
      <c r="A124" s="542"/>
      <c r="B124" s="542"/>
      <c r="C124" s="117">
        <v>0</v>
      </c>
      <c r="D124" s="101" t="s">
        <v>176</v>
      </c>
      <c r="E124" s="78"/>
    </row>
    <row r="125" spans="1:5" s="89" customFormat="1" hidden="1" x14ac:dyDescent="0.25">
      <c r="A125" s="542"/>
      <c r="B125" s="542"/>
      <c r="C125" s="117">
        <v>0</v>
      </c>
      <c r="D125" s="101" t="s">
        <v>176</v>
      </c>
      <c r="E125" s="78"/>
    </row>
    <row r="126" spans="1:5" s="89" customFormat="1" hidden="1" x14ac:dyDescent="0.25">
      <c r="A126" s="542"/>
      <c r="B126" s="542"/>
      <c r="C126" s="117">
        <v>0</v>
      </c>
      <c r="D126" s="101" t="s">
        <v>176</v>
      </c>
      <c r="E126" s="78"/>
    </row>
    <row r="127" spans="1:5" s="89" customFormat="1" hidden="1" x14ac:dyDescent="0.25">
      <c r="A127" s="542"/>
      <c r="B127" s="542"/>
      <c r="C127" s="117">
        <v>0</v>
      </c>
      <c r="D127" s="101" t="s">
        <v>176</v>
      </c>
      <c r="E127" s="78"/>
    </row>
    <row r="128" spans="1:5" s="89" customFormat="1" hidden="1" x14ac:dyDescent="0.25">
      <c r="A128" s="542"/>
      <c r="B128" s="542"/>
      <c r="C128" s="117">
        <v>0</v>
      </c>
      <c r="D128" s="101" t="s">
        <v>176</v>
      </c>
      <c r="E128" s="78"/>
    </row>
    <row r="129" spans="1:6" s="89" customFormat="1" hidden="1" x14ac:dyDescent="0.25">
      <c r="A129" s="542"/>
      <c r="B129" s="542"/>
      <c r="C129" s="117">
        <v>0</v>
      </c>
      <c r="D129" s="101" t="s">
        <v>176</v>
      </c>
      <c r="E129" s="78"/>
    </row>
    <row r="130" spans="1:6" s="89" customFormat="1" hidden="1" x14ac:dyDescent="0.25">
      <c r="A130" s="542"/>
      <c r="B130" s="542"/>
      <c r="C130" s="117">
        <v>0</v>
      </c>
      <c r="D130" s="101" t="s">
        <v>176</v>
      </c>
      <c r="E130" s="78"/>
    </row>
    <row r="131" spans="1:6" s="89" customFormat="1" hidden="1" x14ac:dyDescent="0.25">
      <c r="A131" s="542"/>
      <c r="B131" s="542"/>
      <c r="C131" s="117">
        <v>0</v>
      </c>
      <c r="D131" s="101" t="s">
        <v>176</v>
      </c>
      <c r="E131" s="78"/>
    </row>
    <row r="132" spans="1:6" s="89" customFormat="1" hidden="1" x14ac:dyDescent="0.25">
      <c r="A132" s="542"/>
      <c r="B132" s="542"/>
      <c r="C132" s="117">
        <v>0</v>
      </c>
      <c r="D132" s="101" t="s">
        <v>176</v>
      </c>
      <c r="E132" s="78"/>
    </row>
    <row r="133" spans="1:6" s="89" customFormat="1" hidden="1" x14ac:dyDescent="0.25">
      <c r="A133" s="542"/>
      <c r="B133" s="542"/>
      <c r="C133" s="117">
        <v>0</v>
      </c>
      <c r="D133" s="101" t="s">
        <v>176</v>
      </c>
      <c r="E133" s="78"/>
    </row>
    <row r="134" spans="1:6" s="89" customFormat="1" hidden="1" x14ac:dyDescent="0.25">
      <c r="A134" s="542"/>
      <c r="B134" s="542"/>
      <c r="C134" s="117">
        <v>0</v>
      </c>
      <c r="D134" s="101" t="s">
        <v>176</v>
      </c>
      <c r="E134" s="78"/>
    </row>
    <row r="135" spans="1:6" s="89" customFormat="1" hidden="1" x14ac:dyDescent="0.25">
      <c r="A135" s="542"/>
      <c r="B135" s="542"/>
      <c r="C135" s="117">
        <v>0</v>
      </c>
      <c r="D135" s="101" t="s">
        <v>176</v>
      </c>
      <c r="E135" s="78"/>
    </row>
    <row r="136" spans="1:6" s="89" customFormat="1" x14ac:dyDescent="0.25">
      <c r="A136" s="542"/>
      <c r="B136" s="542"/>
      <c r="C136" s="262">
        <v>0</v>
      </c>
      <c r="D136" s="101" t="s">
        <v>176</v>
      </c>
    </row>
    <row r="137" spans="1:6" s="89" customFormat="1" x14ac:dyDescent="0.25">
      <c r="A137" s="172"/>
      <c r="B137" s="181" t="s">
        <v>177</v>
      </c>
      <c r="C137" s="256">
        <f>ROUND(SUBTOTAL(109,C7:C136),2)</f>
        <v>0</v>
      </c>
      <c r="D137" s="101" t="s">
        <v>176</v>
      </c>
      <c r="F137" s="359" t="s">
        <v>193</v>
      </c>
    </row>
    <row r="138" spans="1:6" s="89" customFormat="1" x14ac:dyDescent="0.25">
      <c r="A138" s="542"/>
      <c r="B138" s="542"/>
      <c r="C138" s="251"/>
      <c r="D138" s="101" t="s">
        <v>179</v>
      </c>
    </row>
    <row r="139" spans="1:6" s="89" customFormat="1" x14ac:dyDescent="0.25">
      <c r="A139" s="542"/>
      <c r="B139" s="542"/>
      <c r="C139" s="117">
        <v>0</v>
      </c>
      <c r="D139" s="101" t="s">
        <v>179</v>
      </c>
    </row>
    <row r="140" spans="1:6" s="89" customFormat="1" x14ac:dyDescent="0.25">
      <c r="A140" s="542"/>
      <c r="B140" s="542"/>
      <c r="C140" s="117">
        <v>0</v>
      </c>
      <c r="D140" s="101" t="s">
        <v>179</v>
      </c>
      <c r="E140" s="78"/>
    </row>
    <row r="141" spans="1:6" s="89" customFormat="1" x14ac:dyDescent="0.25">
      <c r="A141" s="542"/>
      <c r="B141" s="542"/>
      <c r="C141" s="117">
        <v>0</v>
      </c>
      <c r="D141" s="101" t="s">
        <v>179</v>
      </c>
      <c r="E141" s="78"/>
    </row>
    <row r="142" spans="1:6" s="89" customFormat="1" hidden="1" x14ac:dyDescent="0.25">
      <c r="A142" s="542"/>
      <c r="B142" s="542"/>
      <c r="C142" s="117">
        <v>0</v>
      </c>
      <c r="D142" s="101" t="s">
        <v>179</v>
      </c>
      <c r="E142" s="78"/>
    </row>
    <row r="143" spans="1:6" s="89" customFormat="1" hidden="1" x14ac:dyDescent="0.25">
      <c r="A143" s="542"/>
      <c r="B143" s="542"/>
      <c r="C143" s="117">
        <v>0</v>
      </c>
      <c r="D143" s="101" t="s">
        <v>179</v>
      </c>
      <c r="E143" s="78"/>
    </row>
    <row r="144" spans="1:6" s="89" customFormat="1" hidden="1" x14ac:dyDescent="0.25">
      <c r="A144" s="542"/>
      <c r="B144" s="542"/>
      <c r="C144" s="117">
        <v>0</v>
      </c>
      <c r="D144" s="101" t="s">
        <v>179</v>
      </c>
      <c r="E144" s="78"/>
    </row>
    <row r="145" spans="1:5" s="89" customFormat="1" hidden="1" x14ac:dyDescent="0.25">
      <c r="A145" s="542"/>
      <c r="B145" s="542"/>
      <c r="C145" s="117">
        <v>0</v>
      </c>
      <c r="D145" s="101" t="s">
        <v>179</v>
      </c>
      <c r="E145" s="78"/>
    </row>
    <row r="146" spans="1:5" s="89" customFormat="1" hidden="1" x14ac:dyDescent="0.25">
      <c r="A146" s="542"/>
      <c r="B146" s="542"/>
      <c r="C146" s="117">
        <v>0</v>
      </c>
      <c r="D146" s="101" t="s">
        <v>179</v>
      </c>
      <c r="E146" s="78"/>
    </row>
    <row r="147" spans="1:5" s="89" customFormat="1" hidden="1" x14ac:dyDescent="0.25">
      <c r="A147" s="542"/>
      <c r="B147" s="542"/>
      <c r="C147" s="117">
        <v>0</v>
      </c>
      <c r="D147" s="101" t="s">
        <v>179</v>
      </c>
      <c r="E147" s="78"/>
    </row>
    <row r="148" spans="1:5" s="89" customFormat="1" hidden="1" x14ac:dyDescent="0.25">
      <c r="A148" s="542"/>
      <c r="B148" s="542"/>
      <c r="C148" s="117">
        <v>0</v>
      </c>
      <c r="D148" s="101" t="s">
        <v>179</v>
      </c>
      <c r="E148" s="78"/>
    </row>
    <row r="149" spans="1:5" s="89" customFormat="1" hidden="1" x14ac:dyDescent="0.25">
      <c r="A149" s="542"/>
      <c r="B149" s="542"/>
      <c r="C149" s="117">
        <v>0</v>
      </c>
      <c r="D149" s="101" t="s">
        <v>179</v>
      </c>
      <c r="E149" s="78"/>
    </row>
    <row r="150" spans="1:5" s="89" customFormat="1" hidden="1" x14ac:dyDescent="0.25">
      <c r="A150" s="542"/>
      <c r="B150" s="542"/>
      <c r="C150" s="117">
        <v>0</v>
      </c>
      <c r="D150" s="101" t="s">
        <v>179</v>
      </c>
      <c r="E150" s="78"/>
    </row>
    <row r="151" spans="1:5" s="89" customFormat="1" hidden="1" x14ac:dyDescent="0.25">
      <c r="A151" s="542"/>
      <c r="B151" s="542"/>
      <c r="C151" s="117">
        <v>0</v>
      </c>
      <c r="D151" s="101" t="s">
        <v>179</v>
      </c>
      <c r="E151" s="78"/>
    </row>
    <row r="152" spans="1:5" s="89" customFormat="1" hidden="1" x14ac:dyDescent="0.25">
      <c r="A152" s="542"/>
      <c r="B152" s="542"/>
      <c r="C152" s="117">
        <v>0</v>
      </c>
      <c r="D152" s="101" t="s">
        <v>179</v>
      </c>
      <c r="E152" s="78"/>
    </row>
    <row r="153" spans="1:5" s="89" customFormat="1" hidden="1" x14ac:dyDescent="0.25">
      <c r="A153" s="542"/>
      <c r="B153" s="542"/>
      <c r="C153" s="117">
        <v>0</v>
      </c>
      <c r="D153" s="101" t="s">
        <v>179</v>
      </c>
      <c r="E153" s="78"/>
    </row>
    <row r="154" spans="1:5" s="89" customFormat="1" hidden="1" x14ac:dyDescent="0.25">
      <c r="A154" s="542"/>
      <c r="B154" s="542"/>
      <c r="C154" s="117">
        <v>0</v>
      </c>
      <c r="D154" s="101" t="s">
        <v>179</v>
      </c>
      <c r="E154" s="78"/>
    </row>
    <row r="155" spans="1:5" s="89" customFormat="1" hidden="1" x14ac:dyDescent="0.25">
      <c r="A155" s="542"/>
      <c r="B155" s="542"/>
      <c r="C155" s="117">
        <v>0</v>
      </c>
      <c r="D155" s="101" t="s">
        <v>179</v>
      </c>
      <c r="E155" s="78"/>
    </row>
    <row r="156" spans="1:5" s="89" customFormat="1" hidden="1" x14ac:dyDescent="0.25">
      <c r="A156" s="542"/>
      <c r="B156" s="542"/>
      <c r="C156" s="117">
        <v>0</v>
      </c>
      <c r="D156" s="101" t="s">
        <v>179</v>
      </c>
      <c r="E156" s="78"/>
    </row>
    <row r="157" spans="1:5" s="89" customFormat="1" hidden="1" x14ac:dyDescent="0.25">
      <c r="A157" s="542"/>
      <c r="B157" s="542"/>
      <c r="C157" s="117">
        <v>0</v>
      </c>
      <c r="D157" s="101" t="s">
        <v>179</v>
      </c>
      <c r="E157" s="78"/>
    </row>
    <row r="158" spans="1:5" s="89" customFormat="1" hidden="1" x14ac:dyDescent="0.25">
      <c r="A158" s="542"/>
      <c r="B158" s="542"/>
      <c r="C158" s="117">
        <v>0</v>
      </c>
      <c r="D158" s="101" t="s">
        <v>179</v>
      </c>
      <c r="E158" s="78"/>
    </row>
    <row r="159" spans="1:5" s="89" customFormat="1" hidden="1" x14ac:dyDescent="0.25">
      <c r="A159" s="542"/>
      <c r="B159" s="542"/>
      <c r="C159" s="117">
        <v>0</v>
      </c>
      <c r="D159" s="101" t="s">
        <v>179</v>
      </c>
      <c r="E159" s="78"/>
    </row>
    <row r="160" spans="1:5" s="89" customFormat="1" hidden="1" x14ac:dyDescent="0.25">
      <c r="A160" s="542"/>
      <c r="B160" s="542"/>
      <c r="C160" s="117">
        <v>0</v>
      </c>
      <c r="D160" s="101" t="s">
        <v>179</v>
      </c>
      <c r="E160" s="78"/>
    </row>
    <row r="161" spans="1:5" s="89" customFormat="1" hidden="1" x14ac:dyDescent="0.25">
      <c r="A161" s="542"/>
      <c r="B161" s="542"/>
      <c r="C161" s="117">
        <v>0</v>
      </c>
      <c r="D161" s="101" t="s">
        <v>179</v>
      </c>
      <c r="E161" s="78"/>
    </row>
    <row r="162" spans="1:5" s="89" customFormat="1" hidden="1" x14ac:dyDescent="0.25">
      <c r="A162" s="542"/>
      <c r="B162" s="542"/>
      <c r="C162" s="117">
        <v>0</v>
      </c>
      <c r="D162" s="101" t="s">
        <v>179</v>
      </c>
      <c r="E162" s="78"/>
    </row>
    <row r="163" spans="1:5" s="89" customFormat="1" hidden="1" x14ac:dyDescent="0.25">
      <c r="A163" s="542"/>
      <c r="B163" s="542"/>
      <c r="C163" s="117">
        <v>0</v>
      </c>
      <c r="D163" s="101" t="s">
        <v>179</v>
      </c>
      <c r="E163" s="78"/>
    </row>
    <row r="164" spans="1:5" s="89" customFormat="1" hidden="1" x14ac:dyDescent="0.25">
      <c r="A164" s="542"/>
      <c r="B164" s="542"/>
      <c r="C164" s="117">
        <v>0</v>
      </c>
      <c r="D164" s="101" t="s">
        <v>179</v>
      </c>
      <c r="E164" s="78"/>
    </row>
    <row r="165" spans="1:5" s="89" customFormat="1" hidden="1" x14ac:dyDescent="0.25">
      <c r="A165" s="542"/>
      <c r="B165" s="542"/>
      <c r="C165" s="117">
        <v>0</v>
      </c>
      <c r="D165" s="101" t="s">
        <v>179</v>
      </c>
      <c r="E165" s="78"/>
    </row>
    <row r="166" spans="1:5" s="89" customFormat="1" hidden="1" x14ac:dyDescent="0.25">
      <c r="A166" s="542"/>
      <c r="B166" s="542"/>
      <c r="C166" s="117">
        <v>0</v>
      </c>
      <c r="D166" s="101" t="s">
        <v>179</v>
      </c>
      <c r="E166" s="78"/>
    </row>
    <row r="167" spans="1:5" s="89" customFormat="1" hidden="1" x14ac:dyDescent="0.25">
      <c r="A167" s="542"/>
      <c r="B167" s="542"/>
      <c r="C167" s="117">
        <v>0</v>
      </c>
      <c r="D167" s="101" t="s">
        <v>179</v>
      </c>
      <c r="E167" s="78"/>
    </row>
    <row r="168" spans="1:5" s="89" customFormat="1" hidden="1" x14ac:dyDescent="0.25">
      <c r="A168" s="542"/>
      <c r="B168" s="542"/>
      <c r="C168" s="117">
        <v>0</v>
      </c>
      <c r="D168" s="101" t="s">
        <v>179</v>
      </c>
      <c r="E168" s="78"/>
    </row>
    <row r="169" spans="1:5" s="89" customFormat="1" hidden="1" x14ac:dyDescent="0.25">
      <c r="A169" s="542"/>
      <c r="B169" s="542"/>
      <c r="C169" s="117">
        <v>0</v>
      </c>
      <c r="D169" s="101" t="s">
        <v>179</v>
      </c>
      <c r="E169" s="78"/>
    </row>
    <row r="170" spans="1:5" s="89" customFormat="1" hidden="1" x14ac:dyDescent="0.25">
      <c r="A170" s="542"/>
      <c r="B170" s="542"/>
      <c r="C170" s="117">
        <v>0</v>
      </c>
      <c r="D170" s="101" t="s">
        <v>179</v>
      </c>
      <c r="E170" s="78"/>
    </row>
    <row r="171" spans="1:5" s="89" customFormat="1" hidden="1" x14ac:dyDescent="0.25">
      <c r="A171" s="542"/>
      <c r="B171" s="542"/>
      <c r="C171" s="117">
        <v>0</v>
      </c>
      <c r="D171" s="101" t="s">
        <v>179</v>
      </c>
      <c r="E171" s="78"/>
    </row>
    <row r="172" spans="1:5" s="89" customFormat="1" hidden="1" x14ac:dyDescent="0.25">
      <c r="A172" s="542"/>
      <c r="B172" s="542"/>
      <c r="C172" s="117">
        <v>0</v>
      </c>
      <c r="D172" s="101" t="s">
        <v>179</v>
      </c>
      <c r="E172" s="78"/>
    </row>
    <row r="173" spans="1:5" s="89" customFormat="1" hidden="1" x14ac:dyDescent="0.25">
      <c r="A173" s="542"/>
      <c r="B173" s="542"/>
      <c r="C173" s="117">
        <v>0</v>
      </c>
      <c r="D173" s="101" t="s">
        <v>179</v>
      </c>
      <c r="E173" s="78"/>
    </row>
    <row r="174" spans="1:5" s="89" customFormat="1" hidden="1" x14ac:dyDescent="0.25">
      <c r="A174" s="542"/>
      <c r="B174" s="542"/>
      <c r="C174" s="117">
        <v>0</v>
      </c>
      <c r="D174" s="101" t="s">
        <v>179</v>
      </c>
      <c r="E174" s="78"/>
    </row>
    <row r="175" spans="1:5" s="89" customFormat="1" hidden="1" x14ac:dyDescent="0.25">
      <c r="A175" s="542"/>
      <c r="B175" s="542"/>
      <c r="C175" s="117">
        <v>0</v>
      </c>
      <c r="D175" s="101" t="s">
        <v>179</v>
      </c>
      <c r="E175" s="78"/>
    </row>
    <row r="176" spans="1:5" s="89" customFormat="1" hidden="1" x14ac:dyDescent="0.25">
      <c r="A176" s="542"/>
      <c r="B176" s="542"/>
      <c r="C176" s="117">
        <v>0</v>
      </c>
      <c r="D176" s="101" t="s">
        <v>179</v>
      </c>
      <c r="E176" s="78"/>
    </row>
    <row r="177" spans="1:5" s="89" customFormat="1" hidden="1" x14ac:dyDescent="0.25">
      <c r="A177" s="542"/>
      <c r="B177" s="542"/>
      <c r="C177" s="117">
        <v>0</v>
      </c>
      <c r="D177" s="101" t="s">
        <v>179</v>
      </c>
      <c r="E177" s="78"/>
    </row>
    <row r="178" spans="1:5" s="89" customFormat="1" hidden="1" x14ac:dyDescent="0.25">
      <c r="A178" s="542"/>
      <c r="B178" s="542"/>
      <c r="C178" s="117">
        <v>0</v>
      </c>
      <c r="D178" s="101" t="s">
        <v>179</v>
      </c>
      <c r="E178" s="78"/>
    </row>
    <row r="179" spans="1:5" s="89" customFormat="1" hidden="1" x14ac:dyDescent="0.25">
      <c r="A179" s="542"/>
      <c r="B179" s="542"/>
      <c r="C179" s="117">
        <v>0</v>
      </c>
      <c r="D179" s="101" t="s">
        <v>179</v>
      </c>
      <c r="E179" s="78"/>
    </row>
    <row r="180" spans="1:5" s="89" customFormat="1" hidden="1" x14ac:dyDescent="0.25">
      <c r="A180" s="542"/>
      <c r="B180" s="542"/>
      <c r="C180" s="117">
        <v>0</v>
      </c>
      <c r="D180" s="101" t="s">
        <v>179</v>
      </c>
      <c r="E180" s="78"/>
    </row>
    <row r="181" spans="1:5" s="89" customFormat="1" hidden="1" x14ac:dyDescent="0.25">
      <c r="A181" s="542"/>
      <c r="B181" s="542"/>
      <c r="C181" s="117">
        <v>0</v>
      </c>
      <c r="D181" s="101" t="s">
        <v>179</v>
      </c>
      <c r="E181" s="78"/>
    </row>
    <row r="182" spans="1:5" s="89" customFormat="1" hidden="1" x14ac:dyDescent="0.25">
      <c r="A182" s="542"/>
      <c r="B182" s="542"/>
      <c r="C182" s="117">
        <v>0</v>
      </c>
      <c r="D182" s="101" t="s">
        <v>179</v>
      </c>
      <c r="E182" s="78"/>
    </row>
    <row r="183" spans="1:5" s="89" customFormat="1" hidden="1" x14ac:dyDescent="0.25">
      <c r="A183" s="542"/>
      <c r="B183" s="542"/>
      <c r="C183" s="117">
        <v>0</v>
      </c>
      <c r="D183" s="101" t="s">
        <v>179</v>
      </c>
      <c r="E183" s="78"/>
    </row>
    <row r="184" spans="1:5" s="89" customFormat="1" hidden="1" x14ac:dyDescent="0.25">
      <c r="A184" s="542"/>
      <c r="B184" s="542"/>
      <c r="C184" s="117">
        <v>0</v>
      </c>
      <c r="D184" s="101" t="s">
        <v>179</v>
      </c>
      <c r="E184" s="78"/>
    </row>
    <row r="185" spans="1:5" s="89" customFormat="1" hidden="1" x14ac:dyDescent="0.25">
      <c r="A185" s="542"/>
      <c r="B185" s="542"/>
      <c r="C185" s="117">
        <v>0</v>
      </c>
      <c r="D185" s="101" t="s">
        <v>179</v>
      </c>
      <c r="E185" s="78"/>
    </row>
    <row r="186" spans="1:5" s="89" customFormat="1" hidden="1" x14ac:dyDescent="0.25">
      <c r="A186" s="542"/>
      <c r="B186" s="542"/>
      <c r="C186" s="117">
        <v>0</v>
      </c>
      <c r="D186" s="101" t="s">
        <v>179</v>
      </c>
      <c r="E186" s="78"/>
    </row>
    <row r="187" spans="1:5" s="89" customFormat="1" hidden="1" x14ac:dyDescent="0.25">
      <c r="A187" s="542"/>
      <c r="B187" s="542"/>
      <c r="C187" s="117">
        <v>0</v>
      </c>
      <c r="D187" s="101" t="s">
        <v>179</v>
      </c>
      <c r="E187" s="78"/>
    </row>
    <row r="188" spans="1:5" s="89" customFormat="1" hidden="1" x14ac:dyDescent="0.25">
      <c r="A188" s="542"/>
      <c r="B188" s="542"/>
      <c r="C188" s="117">
        <v>0</v>
      </c>
      <c r="D188" s="101" t="s">
        <v>179</v>
      </c>
      <c r="E188" s="78"/>
    </row>
    <row r="189" spans="1:5" s="89" customFormat="1" hidden="1" x14ac:dyDescent="0.25">
      <c r="A189" s="542"/>
      <c r="B189" s="542"/>
      <c r="C189" s="117">
        <v>0</v>
      </c>
      <c r="D189" s="101" t="s">
        <v>179</v>
      </c>
      <c r="E189" s="78"/>
    </row>
    <row r="190" spans="1:5" s="89" customFormat="1" hidden="1" x14ac:dyDescent="0.25">
      <c r="A190" s="542"/>
      <c r="B190" s="542"/>
      <c r="C190" s="117">
        <v>0</v>
      </c>
      <c r="D190" s="101" t="s">
        <v>179</v>
      </c>
      <c r="E190" s="78"/>
    </row>
    <row r="191" spans="1:5" s="89" customFormat="1" hidden="1" x14ac:dyDescent="0.25">
      <c r="A191" s="542"/>
      <c r="B191" s="542"/>
      <c r="C191" s="117">
        <v>0</v>
      </c>
      <c r="D191" s="101" t="s">
        <v>179</v>
      </c>
      <c r="E191" s="78"/>
    </row>
    <row r="192" spans="1:5" s="89" customFormat="1" hidden="1" x14ac:dyDescent="0.25">
      <c r="A192" s="542"/>
      <c r="B192" s="542"/>
      <c r="C192" s="117">
        <v>0</v>
      </c>
      <c r="D192" s="101" t="s">
        <v>179</v>
      </c>
      <c r="E192" s="78"/>
    </row>
    <row r="193" spans="1:5" s="89" customFormat="1" hidden="1" x14ac:dyDescent="0.25">
      <c r="A193" s="542"/>
      <c r="B193" s="542"/>
      <c r="C193" s="117">
        <v>0</v>
      </c>
      <c r="D193" s="101" t="s">
        <v>179</v>
      </c>
      <c r="E193" s="78"/>
    </row>
    <row r="194" spans="1:5" s="89" customFormat="1" hidden="1" x14ac:dyDescent="0.25">
      <c r="A194" s="542"/>
      <c r="B194" s="542"/>
      <c r="C194" s="117">
        <v>0</v>
      </c>
      <c r="D194" s="101" t="s">
        <v>179</v>
      </c>
      <c r="E194" s="78"/>
    </row>
    <row r="195" spans="1:5" s="89" customFormat="1" hidden="1" x14ac:dyDescent="0.25">
      <c r="A195" s="542"/>
      <c r="B195" s="542"/>
      <c r="C195" s="117">
        <v>0</v>
      </c>
      <c r="D195" s="101" t="s">
        <v>179</v>
      </c>
      <c r="E195" s="78"/>
    </row>
    <row r="196" spans="1:5" s="89" customFormat="1" hidden="1" x14ac:dyDescent="0.25">
      <c r="A196" s="542"/>
      <c r="B196" s="542"/>
      <c r="C196" s="117">
        <v>0</v>
      </c>
      <c r="D196" s="101" t="s">
        <v>179</v>
      </c>
      <c r="E196" s="78"/>
    </row>
    <row r="197" spans="1:5" s="89" customFormat="1" hidden="1" x14ac:dyDescent="0.25">
      <c r="A197" s="542"/>
      <c r="B197" s="542"/>
      <c r="C197" s="117">
        <v>0</v>
      </c>
      <c r="D197" s="101" t="s">
        <v>179</v>
      </c>
      <c r="E197" s="78"/>
    </row>
    <row r="198" spans="1:5" s="89" customFormat="1" hidden="1" x14ac:dyDescent="0.25">
      <c r="A198" s="542"/>
      <c r="B198" s="542"/>
      <c r="C198" s="117">
        <v>0</v>
      </c>
      <c r="D198" s="101" t="s">
        <v>179</v>
      </c>
      <c r="E198" s="78"/>
    </row>
    <row r="199" spans="1:5" s="89" customFormat="1" hidden="1" x14ac:dyDescent="0.25">
      <c r="A199" s="542"/>
      <c r="B199" s="542"/>
      <c r="C199" s="117">
        <v>0</v>
      </c>
      <c r="D199" s="101" t="s">
        <v>179</v>
      </c>
      <c r="E199" s="78"/>
    </row>
    <row r="200" spans="1:5" s="89" customFormat="1" hidden="1" x14ac:dyDescent="0.25">
      <c r="A200" s="542"/>
      <c r="B200" s="542"/>
      <c r="C200" s="117">
        <v>0</v>
      </c>
      <c r="D200" s="101" t="s">
        <v>179</v>
      </c>
      <c r="E200" s="78"/>
    </row>
    <row r="201" spans="1:5" s="89" customFormat="1" hidden="1" x14ac:dyDescent="0.25">
      <c r="A201" s="542"/>
      <c r="B201" s="542"/>
      <c r="C201" s="117">
        <v>0</v>
      </c>
      <c r="D201" s="101" t="s">
        <v>179</v>
      </c>
      <c r="E201" s="78"/>
    </row>
    <row r="202" spans="1:5" s="89" customFormat="1" hidden="1" x14ac:dyDescent="0.25">
      <c r="A202" s="542"/>
      <c r="B202" s="542"/>
      <c r="C202" s="117">
        <v>0</v>
      </c>
      <c r="D202" s="101" t="s">
        <v>179</v>
      </c>
      <c r="E202" s="78"/>
    </row>
    <row r="203" spans="1:5" s="89" customFormat="1" hidden="1" x14ac:dyDescent="0.25">
      <c r="A203" s="542"/>
      <c r="B203" s="542"/>
      <c r="C203" s="117">
        <v>0</v>
      </c>
      <c r="D203" s="101" t="s">
        <v>179</v>
      </c>
      <c r="E203" s="78"/>
    </row>
    <row r="204" spans="1:5" s="89" customFormat="1" hidden="1" x14ac:dyDescent="0.25">
      <c r="A204" s="542"/>
      <c r="B204" s="542"/>
      <c r="C204" s="117">
        <v>0</v>
      </c>
      <c r="D204" s="101" t="s">
        <v>179</v>
      </c>
      <c r="E204" s="78"/>
    </row>
    <row r="205" spans="1:5" s="89" customFormat="1" hidden="1" x14ac:dyDescent="0.25">
      <c r="A205" s="542"/>
      <c r="B205" s="542"/>
      <c r="C205" s="117">
        <v>0</v>
      </c>
      <c r="D205" s="101" t="s">
        <v>179</v>
      </c>
      <c r="E205" s="78"/>
    </row>
    <row r="206" spans="1:5" s="89" customFormat="1" hidden="1" x14ac:dyDescent="0.25">
      <c r="A206" s="542"/>
      <c r="B206" s="542"/>
      <c r="C206" s="117">
        <v>0</v>
      </c>
      <c r="D206" s="101" t="s">
        <v>179</v>
      </c>
      <c r="E206" s="78"/>
    </row>
    <row r="207" spans="1:5" s="89" customFormat="1" hidden="1" x14ac:dyDescent="0.25">
      <c r="A207" s="542"/>
      <c r="B207" s="542"/>
      <c r="C207" s="117">
        <v>0</v>
      </c>
      <c r="D207" s="101" t="s">
        <v>179</v>
      </c>
      <c r="E207" s="78"/>
    </row>
    <row r="208" spans="1:5" s="89" customFormat="1" hidden="1" x14ac:dyDescent="0.25">
      <c r="A208" s="542"/>
      <c r="B208" s="542"/>
      <c r="C208" s="117">
        <v>0</v>
      </c>
      <c r="D208" s="101" t="s">
        <v>179</v>
      </c>
      <c r="E208" s="78"/>
    </row>
    <row r="209" spans="1:5" s="89" customFormat="1" hidden="1" x14ac:dyDescent="0.25">
      <c r="A209" s="542"/>
      <c r="B209" s="542"/>
      <c r="C209" s="117">
        <v>0</v>
      </c>
      <c r="D209" s="101" t="s">
        <v>179</v>
      </c>
      <c r="E209" s="78"/>
    </row>
    <row r="210" spans="1:5" s="89" customFormat="1" hidden="1" x14ac:dyDescent="0.25">
      <c r="A210" s="542"/>
      <c r="B210" s="542"/>
      <c r="C210" s="117">
        <v>0</v>
      </c>
      <c r="D210" s="101" t="s">
        <v>179</v>
      </c>
      <c r="E210" s="78"/>
    </row>
    <row r="211" spans="1:5" s="89" customFormat="1" hidden="1" x14ac:dyDescent="0.25">
      <c r="A211" s="542"/>
      <c r="B211" s="542"/>
      <c r="C211" s="117">
        <v>0</v>
      </c>
      <c r="D211" s="101" t="s">
        <v>179</v>
      </c>
      <c r="E211" s="78"/>
    </row>
    <row r="212" spans="1:5" s="89" customFormat="1" hidden="1" x14ac:dyDescent="0.25">
      <c r="A212" s="542"/>
      <c r="B212" s="542"/>
      <c r="C212" s="117">
        <v>0</v>
      </c>
      <c r="D212" s="101" t="s">
        <v>179</v>
      </c>
      <c r="E212" s="78"/>
    </row>
    <row r="213" spans="1:5" s="89" customFormat="1" hidden="1" x14ac:dyDescent="0.25">
      <c r="A213" s="542"/>
      <c r="B213" s="542"/>
      <c r="C213" s="117">
        <v>0</v>
      </c>
      <c r="D213" s="101" t="s">
        <v>179</v>
      </c>
      <c r="E213" s="78"/>
    </row>
    <row r="214" spans="1:5" s="89" customFormat="1" hidden="1" x14ac:dyDescent="0.25">
      <c r="A214" s="542"/>
      <c r="B214" s="542"/>
      <c r="C214" s="117">
        <v>0</v>
      </c>
      <c r="D214" s="101" t="s">
        <v>179</v>
      </c>
      <c r="E214" s="78"/>
    </row>
    <row r="215" spans="1:5" s="89" customFormat="1" hidden="1" x14ac:dyDescent="0.25">
      <c r="A215" s="542"/>
      <c r="B215" s="542"/>
      <c r="C215" s="117">
        <v>0</v>
      </c>
      <c r="D215" s="101" t="s">
        <v>179</v>
      </c>
      <c r="E215" s="78"/>
    </row>
    <row r="216" spans="1:5" s="89" customFormat="1" hidden="1" x14ac:dyDescent="0.25">
      <c r="A216" s="542"/>
      <c r="B216" s="542"/>
      <c r="C216" s="117">
        <v>0</v>
      </c>
      <c r="D216" s="101" t="s">
        <v>179</v>
      </c>
      <c r="E216" s="78"/>
    </row>
    <row r="217" spans="1:5" s="89" customFormat="1" hidden="1" x14ac:dyDescent="0.25">
      <c r="A217" s="542"/>
      <c r="B217" s="542"/>
      <c r="C217" s="117">
        <v>0</v>
      </c>
      <c r="D217" s="101" t="s">
        <v>179</v>
      </c>
      <c r="E217" s="78"/>
    </row>
    <row r="218" spans="1:5" s="89" customFormat="1" hidden="1" x14ac:dyDescent="0.25">
      <c r="A218" s="542"/>
      <c r="B218" s="542"/>
      <c r="C218" s="117">
        <v>0</v>
      </c>
      <c r="D218" s="101" t="s">
        <v>179</v>
      </c>
      <c r="E218" s="78"/>
    </row>
    <row r="219" spans="1:5" s="89" customFormat="1" hidden="1" x14ac:dyDescent="0.25">
      <c r="A219" s="542"/>
      <c r="B219" s="542"/>
      <c r="C219" s="117">
        <v>0</v>
      </c>
      <c r="D219" s="101" t="s">
        <v>179</v>
      </c>
      <c r="E219" s="78"/>
    </row>
    <row r="220" spans="1:5" s="89" customFormat="1" hidden="1" x14ac:dyDescent="0.25">
      <c r="A220" s="542"/>
      <c r="B220" s="542"/>
      <c r="C220" s="117">
        <v>0</v>
      </c>
      <c r="D220" s="101" t="s">
        <v>179</v>
      </c>
      <c r="E220" s="78"/>
    </row>
    <row r="221" spans="1:5" s="89" customFormat="1" hidden="1" x14ac:dyDescent="0.25">
      <c r="A221" s="542"/>
      <c r="B221" s="542"/>
      <c r="C221" s="117">
        <v>0</v>
      </c>
      <c r="D221" s="101" t="s">
        <v>179</v>
      </c>
      <c r="E221" s="78"/>
    </row>
    <row r="222" spans="1:5" s="89" customFormat="1" hidden="1" x14ac:dyDescent="0.25">
      <c r="A222" s="542"/>
      <c r="B222" s="542"/>
      <c r="C222" s="117">
        <v>0</v>
      </c>
      <c r="D222" s="101" t="s">
        <v>179</v>
      </c>
      <c r="E222" s="78"/>
    </row>
    <row r="223" spans="1:5" s="89" customFormat="1" hidden="1" x14ac:dyDescent="0.25">
      <c r="A223" s="542"/>
      <c r="B223" s="542"/>
      <c r="C223" s="117">
        <v>0</v>
      </c>
      <c r="D223" s="101" t="s">
        <v>179</v>
      </c>
      <c r="E223" s="78"/>
    </row>
    <row r="224" spans="1:5" s="89" customFormat="1" hidden="1" x14ac:dyDescent="0.25">
      <c r="A224" s="542"/>
      <c r="B224" s="542"/>
      <c r="C224" s="117">
        <v>0</v>
      </c>
      <c r="D224" s="101" t="s">
        <v>179</v>
      </c>
      <c r="E224" s="78"/>
    </row>
    <row r="225" spans="1:5" s="89" customFormat="1" hidden="1" x14ac:dyDescent="0.25">
      <c r="A225" s="542"/>
      <c r="B225" s="542"/>
      <c r="C225" s="117">
        <v>0</v>
      </c>
      <c r="D225" s="101" t="s">
        <v>179</v>
      </c>
      <c r="E225" s="78"/>
    </row>
    <row r="226" spans="1:5" s="89" customFormat="1" hidden="1" x14ac:dyDescent="0.25">
      <c r="A226" s="542"/>
      <c r="B226" s="542"/>
      <c r="C226" s="117">
        <v>0</v>
      </c>
      <c r="D226" s="101" t="s">
        <v>179</v>
      </c>
      <c r="E226" s="78"/>
    </row>
    <row r="227" spans="1:5" s="89" customFormat="1" hidden="1" x14ac:dyDescent="0.25">
      <c r="A227" s="542"/>
      <c r="B227" s="542"/>
      <c r="C227" s="117">
        <v>0</v>
      </c>
      <c r="D227" s="101" t="s">
        <v>179</v>
      </c>
      <c r="E227" s="78"/>
    </row>
    <row r="228" spans="1:5" s="89" customFormat="1" hidden="1" x14ac:dyDescent="0.25">
      <c r="A228" s="542"/>
      <c r="B228" s="542"/>
      <c r="C228" s="117">
        <v>0</v>
      </c>
      <c r="D228" s="101" t="s">
        <v>179</v>
      </c>
      <c r="E228" s="78"/>
    </row>
    <row r="229" spans="1:5" s="89" customFormat="1" hidden="1" x14ac:dyDescent="0.25">
      <c r="A229" s="542"/>
      <c r="B229" s="542"/>
      <c r="C229" s="117">
        <v>0</v>
      </c>
      <c r="D229" s="101" t="s">
        <v>179</v>
      </c>
      <c r="E229" s="78"/>
    </row>
    <row r="230" spans="1:5" s="89" customFormat="1" hidden="1" x14ac:dyDescent="0.25">
      <c r="A230" s="542"/>
      <c r="B230" s="542"/>
      <c r="C230" s="117">
        <v>0</v>
      </c>
      <c r="D230" s="101" t="s">
        <v>179</v>
      </c>
      <c r="E230" s="78"/>
    </row>
    <row r="231" spans="1:5" s="89" customFormat="1" hidden="1" x14ac:dyDescent="0.25">
      <c r="A231" s="542"/>
      <c r="B231" s="542"/>
      <c r="C231" s="117">
        <v>0</v>
      </c>
      <c r="D231" s="101" t="s">
        <v>179</v>
      </c>
      <c r="E231" s="78"/>
    </row>
    <row r="232" spans="1:5" s="89" customFormat="1" hidden="1" x14ac:dyDescent="0.25">
      <c r="A232" s="542"/>
      <c r="B232" s="542"/>
      <c r="C232" s="117">
        <v>0</v>
      </c>
      <c r="D232" s="101" t="s">
        <v>179</v>
      </c>
      <c r="E232" s="78"/>
    </row>
    <row r="233" spans="1:5" s="89" customFormat="1" hidden="1" x14ac:dyDescent="0.25">
      <c r="A233" s="542"/>
      <c r="B233" s="542"/>
      <c r="C233" s="117">
        <v>0</v>
      </c>
      <c r="D233" s="101" t="s">
        <v>179</v>
      </c>
      <c r="E233" s="78"/>
    </row>
    <row r="234" spans="1:5" s="89" customFormat="1" hidden="1" x14ac:dyDescent="0.25">
      <c r="A234" s="542"/>
      <c r="B234" s="542"/>
      <c r="C234" s="117">
        <v>0</v>
      </c>
      <c r="D234" s="101" t="s">
        <v>179</v>
      </c>
      <c r="E234" s="78"/>
    </row>
    <row r="235" spans="1:5" s="89" customFormat="1" hidden="1" x14ac:dyDescent="0.25">
      <c r="A235" s="542"/>
      <c r="B235" s="542"/>
      <c r="C235" s="117">
        <v>0</v>
      </c>
      <c r="D235" s="101" t="s">
        <v>179</v>
      </c>
      <c r="E235" s="78"/>
    </row>
    <row r="236" spans="1:5" s="89" customFormat="1" hidden="1" x14ac:dyDescent="0.25">
      <c r="A236" s="542"/>
      <c r="B236" s="542"/>
      <c r="C236" s="117">
        <v>0</v>
      </c>
      <c r="D236" s="101" t="s">
        <v>179</v>
      </c>
      <c r="E236" s="78"/>
    </row>
    <row r="237" spans="1:5" s="89" customFormat="1" hidden="1" x14ac:dyDescent="0.25">
      <c r="A237" s="542"/>
      <c r="B237" s="542"/>
      <c r="C237" s="117">
        <v>0</v>
      </c>
      <c r="D237" s="101" t="s">
        <v>179</v>
      </c>
      <c r="E237" s="78"/>
    </row>
    <row r="238" spans="1:5" s="89" customFormat="1" hidden="1" x14ac:dyDescent="0.25">
      <c r="A238" s="542"/>
      <c r="B238" s="542"/>
      <c r="C238" s="117">
        <v>0</v>
      </c>
      <c r="D238" s="101" t="s">
        <v>179</v>
      </c>
      <c r="E238" s="78"/>
    </row>
    <row r="239" spans="1:5" s="89" customFormat="1" hidden="1" x14ac:dyDescent="0.25">
      <c r="A239" s="542"/>
      <c r="B239" s="542"/>
      <c r="C239" s="117">
        <v>0</v>
      </c>
      <c r="D239" s="101" t="s">
        <v>179</v>
      </c>
      <c r="E239" s="78"/>
    </row>
    <row r="240" spans="1:5" s="89" customFormat="1" hidden="1" x14ac:dyDescent="0.25">
      <c r="A240" s="542"/>
      <c r="B240" s="542"/>
      <c r="C240" s="117">
        <v>0</v>
      </c>
      <c r="D240" s="101" t="s">
        <v>179</v>
      </c>
      <c r="E240" s="78"/>
    </row>
    <row r="241" spans="1:5" s="89" customFormat="1" hidden="1" x14ac:dyDescent="0.25">
      <c r="A241" s="542"/>
      <c r="B241" s="542"/>
      <c r="C241" s="117">
        <v>0</v>
      </c>
      <c r="D241" s="101" t="s">
        <v>179</v>
      </c>
      <c r="E241" s="78"/>
    </row>
    <row r="242" spans="1:5" s="89" customFormat="1" hidden="1" x14ac:dyDescent="0.25">
      <c r="A242" s="542"/>
      <c r="B242" s="542"/>
      <c r="C242" s="117">
        <v>0</v>
      </c>
      <c r="D242" s="101" t="s">
        <v>179</v>
      </c>
      <c r="E242" s="78"/>
    </row>
    <row r="243" spans="1:5" s="89" customFormat="1" hidden="1" x14ac:dyDescent="0.25">
      <c r="A243" s="542"/>
      <c r="B243" s="542"/>
      <c r="C243" s="117">
        <v>0</v>
      </c>
      <c r="D243" s="101" t="s">
        <v>179</v>
      </c>
      <c r="E243" s="78"/>
    </row>
    <row r="244" spans="1:5" s="89" customFormat="1" hidden="1" x14ac:dyDescent="0.25">
      <c r="A244" s="542"/>
      <c r="B244" s="542"/>
      <c r="C244" s="117">
        <v>0</v>
      </c>
      <c r="D244" s="101" t="s">
        <v>179</v>
      </c>
      <c r="E244" s="78"/>
    </row>
    <row r="245" spans="1:5" s="89" customFormat="1" hidden="1" x14ac:dyDescent="0.25">
      <c r="A245" s="542"/>
      <c r="B245" s="542"/>
      <c r="C245" s="117">
        <v>0</v>
      </c>
      <c r="D245" s="101" t="s">
        <v>179</v>
      </c>
      <c r="E245" s="78"/>
    </row>
    <row r="246" spans="1:5" s="89" customFormat="1" hidden="1" x14ac:dyDescent="0.25">
      <c r="A246" s="542"/>
      <c r="B246" s="542"/>
      <c r="C246" s="117">
        <v>0</v>
      </c>
      <c r="D246" s="101" t="s">
        <v>179</v>
      </c>
      <c r="E246" s="78"/>
    </row>
    <row r="247" spans="1:5" s="89" customFormat="1" hidden="1" x14ac:dyDescent="0.25">
      <c r="A247" s="542"/>
      <c r="B247" s="542"/>
      <c r="C247" s="117">
        <v>0</v>
      </c>
      <c r="D247" s="101" t="s">
        <v>179</v>
      </c>
      <c r="E247" s="78"/>
    </row>
    <row r="248" spans="1:5" s="89" customFormat="1" hidden="1" x14ac:dyDescent="0.25">
      <c r="A248" s="542"/>
      <c r="B248" s="542"/>
      <c r="C248" s="117">
        <v>0</v>
      </c>
      <c r="D248" s="101" t="s">
        <v>179</v>
      </c>
      <c r="E248" s="78"/>
    </row>
    <row r="249" spans="1:5" s="89" customFormat="1" hidden="1" x14ac:dyDescent="0.25">
      <c r="A249" s="542"/>
      <c r="B249" s="542"/>
      <c r="C249" s="117">
        <v>0</v>
      </c>
      <c r="D249" s="101" t="s">
        <v>179</v>
      </c>
      <c r="E249" s="78"/>
    </row>
    <row r="250" spans="1:5" s="89" customFormat="1" hidden="1" x14ac:dyDescent="0.25">
      <c r="A250" s="542"/>
      <c r="B250" s="542"/>
      <c r="C250" s="117">
        <v>0</v>
      </c>
      <c r="D250" s="101" t="s">
        <v>179</v>
      </c>
      <c r="E250" s="78"/>
    </row>
    <row r="251" spans="1:5" s="89" customFormat="1" hidden="1" x14ac:dyDescent="0.25">
      <c r="A251" s="542"/>
      <c r="B251" s="542"/>
      <c r="C251" s="117">
        <v>0</v>
      </c>
      <c r="D251" s="101" t="s">
        <v>179</v>
      </c>
      <c r="E251" s="78"/>
    </row>
    <row r="252" spans="1:5" s="89" customFormat="1" hidden="1" x14ac:dyDescent="0.25">
      <c r="A252" s="542"/>
      <c r="B252" s="542"/>
      <c r="C252" s="117">
        <v>0</v>
      </c>
      <c r="D252" s="101" t="s">
        <v>179</v>
      </c>
      <c r="E252" s="78"/>
    </row>
    <row r="253" spans="1:5" s="89" customFormat="1" hidden="1" x14ac:dyDescent="0.25">
      <c r="A253" s="542"/>
      <c r="B253" s="542"/>
      <c r="C253" s="117">
        <v>0</v>
      </c>
      <c r="D253" s="101" t="s">
        <v>179</v>
      </c>
      <c r="E253" s="78"/>
    </row>
    <row r="254" spans="1:5" s="89" customFormat="1" hidden="1" x14ac:dyDescent="0.25">
      <c r="A254" s="542"/>
      <c r="B254" s="542"/>
      <c r="C254" s="117">
        <v>0</v>
      </c>
      <c r="D254" s="101" t="s">
        <v>179</v>
      </c>
      <c r="E254" s="78"/>
    </row>
    <row r="255" spans="1:5" s="89" customFormat="1" hidden="1" x14ac:dyDescent="0.25">
      <c r="A255" s="542"/>
      <c r="B255" s="542"/>
      <c r="C255" s="117">
        <v>0</v>
      </c>
      <c r="D255" s="101" t="s">
        <v>179</v>
      </c>
      <c r="E255" s="78"/>
    </row>
    <row r="256" spans="1:5" s="89" customFormat="1" hidden="1" x14ac:dyDescent="0.25">
      <c r="A256" s="542"/>
      <c r="B256" s="542"/>
      <c r="C256" s="117">
        <v>0</v>
      </c>
      <c r="D256" s="101" t="s">
        <v>179</v>
      </c>
      <c r="E256" s="78"/>
    </row>
    <row r="257" spans="1:6" s="89" customFormat="1" hidden="1" x14ac:dyDescent="0.25">
      <c r="A257" s="542"/>
      <c r="B257" s="542"/>
      <c r="C257" s="117">
        <v>0</v>
      </c>
      <c r="D257" s="101" t="s">
        <v>179</v>
      </c>
      <c r="E257" s="78"/>
    </row>
    <row r="258" spans="1:6" s="89" customFormat="1" hidden="1" x14ac:dyDescent="0.25">
      <c r="A258" s="542"/>
      <c r="B258" s="542"/>
      <c r="C258" s="117">
        <v>0</v>
      </c>
      <c r="D258" s="101" t="s">
        <v>179</v>
      </c>
      <c r="E258" s="78"/>
    </row>
    <row r="259" spans="1:6" s="89" customFormat="1" hidden="1" x14ac:dyDescent="0.25">
      <c r="A259" s="542"/>
      <c r="B259" s="542"/>
      <c r="C259" s="117">
        <v>0</v>
      </c>
      <c r="D259" s="101" t="s">
        <v>179</v>
      </c>
      <c r="E259" s="78"/>
    </row>
    <row r="260" spans="1:6" s="89" customFormat="1" hidden="1" x14ac:dyDescent="0.25">
      <c r="A260" s="542"/>
      <c r="B260" s="542"/>
      <c r="C260" s="117">
        <v>0</v>
      </c>
      <c r="D260" s="101" t="s">
        <v>179</v>
      </c>
      <c r="E260" s="78"/>
    </row>
    <row r="261" spans="1:6" s="89" customFormat="1" hidden="1" x14ac:dyDescent="0.25">
      <c r="A261" s="542"/>
      <c r="B261" s="542"/>
      <c r="C261" s="117">
        <v>0</v>
      </c>
      <c r="D261" s="101" t="s">
        <v>179</v>
      </c>
      <c r="E261" s="78"/>
    </row>
    <row r="262" spans="1:6" s="89" customFormat="1" hidden="1" x14ac:dyDescent="0.25">
      <c r="A262" s="542"/>
      <c r="B262" s="542"/>
      <c r="C262" s="117">
        <v>0</v>
      </c>
      <c r="D262" s="101" t="s">
        <v>179</v>
      </c>
      <c r="E262" s="78"/>
    </row>
    <row r="263" spans="1:6" s="89" customFormat="1" hidden="1" x14ac:dyDescent="0.25">
      <c r="A263" s="542"/>
      <c r="B263" s="542"/>
      <c r="C263" s="117">
        <v>0</v>
      </c>
      <c r="D263" s="101" t="s">
        <v>179</v>
      </c>
      <c r="E263" s="78"/>
    </row>
    <row r="264" spans="1:6" s="89" customFormat="1" hidden="1" x14ac:dyDescent="0.25">
      <c r="A264" s="542"/>
      <c r="B264" s="542"/>
      <c r="C264" s="117">
        <v>0</v>
      </c>
      <c r="D264" s="101" t="s">
        <v>179</v>
      </c>
      <c r="E264" s="78"/>
    </row>
    <row r="265" spans="1:6" s="89" customFormat="1" hidden="1" x14ac:dyDescent="0.25">
      <c r="A265" s="542"/>
      <c r="B265" s="542"/>
      <c r="C265" s="117">
        <v>0</v>
      </c>
      <c r="D265" s="101" t="s">
        <v>179</v>
      </c>
      <c r="E265" s="78"/>
    </row>
    <row r="266" spans="1:6" s="89" customFormat="1" hidden="1" x14ac:dyDescent="0.25">
      <c r="A266" s="542"/>
      <c r="B266" s="542"/>
      <c r="C266" s="117">
        <v>0</v>
      </c>
      <c r="D266" s="101" t="s">
        <v>179</v>
      </c>
      <c r="E266" s="78"/>
    </row>
    <row r="267" spans="1:6" s="89" customFormat="1" hidden="1" x14ac:dyDescent="0.25">
      <c r="A267" s="542"/>
      <c r="B267" s="542"/>
      <c r="C267" s="117">
        <v>0</v>
      </c>
      <c r="D267" s="101" t="s">
        <v>179</v>
      </c>
      <c r="E267" s="78"/>
    </row>
    <row r="268" spans="1:6" s="89" customFormat="1" x14ac:dyDescent="0.25">
      <c r="A268" s="542"/>
      <c r="B268" s="542"/>
      <c r="C268" s="262">
        <v>0</v>
      </c>
      <c r="D268" s="101" t="s">
        <v>179</v>
      </c>
    </row>
    <row r="269" spans="1:6" s="89" customFormat="1" x14ac:dyDescent="0.25">
      <c r="A269" s="173"/>
      <c r="B269" s="178" t="s">
        <v>180</v>
      </c>
      <c r="C269" s="256">
        <f>ROUND(SUBTOTAL(109,C138:C268),2)</f>
        <v>0</v>
      </c>
      <c r="D269" s="89" t="s">
        <v>179</v>
      </c>
      <c r="F269" s="359" t="s">
        <v>193</v>
      </c>
    </row>
    <row r="270" spans="1:6" x14ac:dyDescent="0.25">
      <c r="C270" s="249"/>
      <c r="D270" s="233" t="s">
        <v>181</v>
      </c>
    </row>
    <row r="271" spans="1:6" x14ac:dyDescent="0.25">
      <c r="B271" s="390" t="s">
        <v>228</v>
      </c>
      <c r="C271" s="70">
        <f>+C137+C269</f>
        <v>0</v>
      </c>
      <c r="D271" s="89" t="s">
        <v>181</v>
      </c>
      <c r="F271" s="124" t="s">
        <v>183</v>
      </c>
    </row>
    <row r="272" spans="1:6" s="89" customFormat="1" x14ac:dyDescent="0.25">
      <c r="A272" s="168"/>
      <c r="B272" s="116"/>
      <c r="C272" s="93"/>
      <c r="D272" s="89" t="s">
        <v>181</v>
      </c>
    </row>
    <row r="273" spans="1:14" s="89" customFormat="1" x14ac:dyDescent="0.25">
      <c r="A273" s="201" t="s">
        <v>229</v>
      </c>
      <c r="B273" s="94"/>
      <c r="C273" s="95"/>
      <c r="D273" s="233" t="s">
        <v>176</v>
      </c>
      <c r="F273" s="125" t="s">
        <v>185</v>
      </c>
    </row>
    <row r="274" spans="1:14" s="89" customFormat="1" ht="45" customHeight="1" x14ac:dyDescent="0.25">
      <c r="A274" s="525"/>
      <c r="B274" s="526"/>
      <c r="C274" s="527"/>
      <c r="D274" s="233" t="s">
        <v>176</v>
      </c>
      <c r="F274" s="522" t="s">
        <v>186</v>
      </c>
      <c r="G274" s="522"/>
      <c r="H274" s="522"/>
      <c r="I274" s="522"/>
      <c r="J274" s="522"/>
      <c r="K274" s="522"/>
      <c r="L274" s="522"/>
      <c r="M274" s="522"/>
      <c r="N274" s="522"/>
    </row>
    <row r="275" spans="1:14" ht="14.25" customHeight="1" x14ac:dyDescent="0.25">
      <c r="D275" s="233" t="s">
        <v>179</v>
      </c>
      <c r="F275"/>
    </row>
    <row r="276" spans="1:14" s="89" customFormat="1" x14ac:dyDescent="0.25">
      <c r="A276" s="201" t="s">
        <v>230</v>
      </c>
      <c r="B276" s="98"/>
      <c r="C276" s="99"/>
      <c r="D276" s="233" t="s">
        <v>179</v>
      </c>
      <c r="F276" s="125" t="s">
        <v>185</v>
      </c>
    </row>
    <row r="277" spans="1:14" s="89" customFormat="1" ht="45" customHeight="1" x14ac:dyDescent="0.25">
      <c r="A277" s="525"/>
      <c r="B277" s="526"/>
      <c r="C277" s="527"/>
      <c r="D277" s="233" t="s">
        <v>179</v>
      </c>
      <c r="F277" s="522" t="s">
        <v>186</v>
      </c>
      <c r="G277" s="522"/>
      <c r="H277" s="522"/>
      <c r="I277" s="522"/>
      <c r="J277" s="522"/>
      <c r="K277" s="522"/>
      <c r="L277" s="522"/>
      <c r="M277" s="522"/>
      <c r="N277" s="522"/>
    </row>
  </sheetData>
  <sheetProtection algorithmName="SHA-512" hashValue="Xl9SG3yXT2f2RrGLmkqbKH9B6q2+Kyqc88riIclqgi/Wor1Yapdu2ZjZzJF9eN8YPuAsKZjTUYESLlOAlNCmFQ==" saltValue="GgcZAgHPtc+FCdMVwGZ+Bw==" spinCount="100000" sheet="1" formatCells="0" formatRows="0" sort="0" autoFilter="0"/>
  <autoFilter ref="D1:D278" xr:uid="{00000000-0001-0000-0C00-000000000000}"/>
  <mergeCells count="271">
    <mergeCell ref="A265:B265"/>
    <mergeCell ref="A266:B266"/>
    <mergeCell ref="A267:B267"/>
    <mergeCell ref="A260:B260"/>
    <mergeCell ref="A261:B261"/>
    <mergeCell ref="A262:B262"/>
    <mergeCell ref="A263:B263"/>
    <mergeCell ref="A264:B264"/>
    <mergeCell ref="A255:B255"/>
    <mergeCell ref="A256:B256"/>
    <mergeCell ref="A257:B257"/>
    <mergeCell ref="A258:B258"/>
    <mergeCell ref="A259:B259"/>
    <mergeCell ref="A250:B250"/>
    <mergeCell ref="A251:B251"/>
    <mergeCell ref="A252:B252"/>
    <mergeCell ref="A253:B253"/>
    <mergeCell ref="A254:B254"/>
    <mergeCell ref="A245:B245"/>
    <mergeCell ref="A246:B246"/>
    <mergeCell ref="A247:B247"/>
    <mergeCell ref="A248:B248"/>
    <mergeCell ref="A249:B249"/>
    <mergeCell ref="A240:B240"/>
    <mergeCell ref="A241:B241"/>
    <mergeCell ref="A242:B242"/>
    <mergeCell ref="A243:B243"/>
    <mergeCell ref="A244:B244"/>
    <mergeCell ref="A235:B235"/>
    <mergeCell ref="A236:B236"/>
    <mergeCell ref="A237:B237"/>
    <mergeCell ref="A238:B238"/>
    <mergeCell ref="A239:B239"/>
    <mergeCell ref="A230:B230"/>
    <mergeCell ref="A231:B231"/>
    <mergeCell ref="A232:B232"/>
    <mergeCell ref="A233:B233"/>
    <mergeCell ref="A234:B234"/>
    <mergeCell ref="A225:B225"/>
    <mergeCell ref="A226:B226"/>
    <mergeCell ref="A227:B227"/>
    <mergeCell ref="A228:B228"/>
    <mergeCell ref="A229:B229"/>
    <mergeCell ref="A220:B220"/>
    <mergeCell ref="A221:B221"/>
    <mergeCell ref="A222:B222"/>
    <mergeCell ref="A223:B223"/>
    <mergeCell ref="A224:B224"/>
    <mergeCell ref="A215:B215"/>
    <mergeCell ref="A216:B216"/>
    <mergeCell ref="A217:B217"/>
    <mergeCell ref="A218:B218"/>
    <mergeCell ref="A219:B219"/>
    <mergeCell ref="A210:B210"/>
    <mergeCell ref="A211:B211"/>
    <mergeCell ref="A212:B212"/>
    <mergeCell ref="A213:B213"/>
    <mergeCell ref="A214:B214"/>
    <mergeCell ref="A205:B205"/>
    <mergeCell ref="A206:B206"/>
    <mergeCell ref="A207:B207"/>
    <mergeCell ref="A208:B208"/>
    <mergeCell ref="A209:B209"/>
    <mergeCell ref="A200:B200"/>
    <mergeCell ref="A201:B201"/>
    <mergeCell ref="A202:B202"/>
    <mergeCell ref="A203:B203"/>
    <mergeCell ref="A204:B204"/>
    <mergeCell ref="A195:B195"/>
    <mergeCell ref="A196:B196"/>
    <mergeCell ref="A197:B197"/>
    <mergeCell ref="A198:B198"/>
    <mergeCell ref="A199:B199"/>
    <mergeCell ref="A190:B190"/>
    <mergeCell ref="A191:B191"/>
    <mergeCell ref="A192:B192"/>
    <mergeCell ref="A193:B193"/>
    <mergeCell ref="A194:B194"/>
    <mergeCell ref="A185:B185"/>
    <mergeCell ref="A186:B186"/>
    <mergeCell ref="A187:B187"/>
    <mergeCell ref="A188:B188"/>
    <mergeCell ref="A189:B189"/>
    <mergeCell ref="A180:B180"/>
    <mergeCell ref="A181:B181"/>
    <mergeCell ref="A182:B182"/>
    <mergeCell ref="A183:B183"/>
    <mergeCell ref="A184:B184"/>
    <mergeCell ref="A175:B175"/>
    <mergeCell ref="A176:B176"/>
    <mergeCell ref="A177:B177"/>
    <mergeCell ref="A178:B178"/>
    <mergeCell ref="A179:B179"/>
    <mergeCell ref="A170:B170"/>
    <mergeCell ref="A171:B171"/>
    <mergeCell ref="A172:B172"/>
    <mergeCell ref="A173:B173"/>
    <mergeCell ref="A174:B174"/>
    <mergeCell ref="A165:B165"/>
    <mergeCell ref="A166:B166"/>
    <mergeCell ref="A167:B167"/>
    <mergeCell ref="A168:B168"/>
    <mergeCell ref="A169:B169"/>
    <mergeCell ref="A160:B160"/>
    <mergeCell ref="A161:B161"/>
    <mergeCell ref="A162:B162"/>
    <mergeCell ref="A163:B163"/>
    <mergeCell ref="A164:B164"/>
    <mergeCell ref="A155:B155"/>
    <mergeCell ref="A156:B156"/>
    <mergeCell ref="A157:B157"/>
    <mergeCell ref="A158:B158"/>
    <mergeCell ref="A159:B159"/>
    <mergeCell ref="A150:B150"/>
    <mergeCell ref="A151:B151"/>
    <mergeCell ref="A152:B152"/>
    <mergeCell ref="A153:B153"/>
    <mergeCell ref="A154:B154"/>
    <mergeCell ref="A145:B145"/>
    <mergeCell ref="A146:B146"/>
    <mergeCell ref="A147:B147"/>
    <mergeCell ref="A148:B148"/>
    <mergeCell ref="A149:B149"/>
    <mergeCell ref="A140:B140"/>
    <mergeCell ref="A141:B141"/>
    <mergeCell ref="A142:B142"/>
    <mergeCell ref="A143:B143"/>
    <mergeCell ref="A144:B144"/>
    <mergeCell ref="A131:B131"/>
    <mergeCell ref="A132:B132"/>
    <mergeCell ref="A133:B133"/>
    <mergeCell ref="A134:B134"/>
    <mergeCell ref="A135:B135"/>
    <mergeCell ref="A126:B126"/>
    <mergeCell ref="A127:B127"/>
    <mergeCell ref="A128:B128"/>
    <mergeCell ref="A129:B129"/>
    <mergeCell ref="A130:B130"/>
    <mergeCell ref="A121:B121"/>
    <mergeCell ref="A122:B122"/>
    <mergeCell ref="A123:B123"/>
    <mergeCell ref="A124:B124"/>
    <mergeCell ref="A125:B125"/>
    <mergeCell ref="A116:B116"/>
    <mergeCell ref="A117:B117"/>
    <mergeCell ref="A118:B118"/>
    <mergeCell ref="A119:B119"/>
    <mergeCell ref="A120:B120"/>
    <mergeCell ref="A111:B111"/>
    <mergeCell ref="A112:B112"/>
    <mergeCell ref="A113:B113"/>
    <mergeCell ref="A114:B114"/>
    <mergeCell ref="A115:B115"/>
    <mergeCell ref="A106:B106"/>
    <mergeCell ref="A107:B107"/>
    <mergeCell ref="A108:B108"/>
    <mergeCell ref="A109:B109"/>
    <mergeCell ref="A110:B110"/>
    <mergeCell ref="A101:B101"/>
    <mergeCell ref="A102:B102"/>
    <mergeCell ref="A103:B103"/>
    <mergeCell ref="A104:B104"/>
    <mergeCell ref="A105:B105"/>
    <mergeCell ref="A96:B96"/>
    <mergeCell ref="A97:B97"/>
    <mergeCell ref="A98:B98"/>
    <mergeCell ref="A99:B99"/>
    <mergeCell ref="A100:B100"/>
    <mergeCell ref="A91:B91"/>
    <mergeCell ref="A92:B92"/>
    <mergeCell ref="A93:B93"/>
    <mergeCell ref="A94:B94"/>
    <mergeCell ref="A95:B95"/>
    <mergeCell ref="A87:B87"/>
    <mergeCell ref="A88:B88"/>
    <mergeCell ref="A89:B89"/>
    <mergeCell ref="A90:B90"/>
    <mergeCell ref="A68:B68"/>
    <mergeCell ref="A69:B69"/>
    <mergeCell ref="A72:B72"/>
    <mergeCell ref="A73:B73"/>
    <mergeCell ref="A74:B74"/>
    <mergeCell ref="A65:B65"/>
    <mergeCell ref="A66:B66"/>
    <mergeCell ref="A67:B67"/>
    <mergeCell ref="A58:B58"/>
    <mergeCell ref="A59:B59"/>
    <mergeCell ref="A60:B60"/>
    <mergeCell ref="A61:B61"/>
    <mergeCell ref="A62:B62"/>
    <mergeCell ref="A86:B86"/>
    <mergeCell ref="A82:B82"/>
    <mergeCell ref="A83:B83"/>
    <mergeCell ref="A84:B84"/>
    <mergeCell ref="A85:B85"/>
    <mergeCell ref="A56:B56"/>
    <mergeCell ref="A57:B57"/>
    <mergeCell ref="A48:B48"/>
    <mergeCell ref="A49:B49"/>
    <mergeCell ref="A50:B50"/>
    <mergeCell ref="A51:B51"/>
    <mergeCell ref="A52:B52"/>
    <mergeCell ref="A63:B63"/>
    <mergeCell ref="A64:B64"/>
    <mergeCell ref="A47:B47"/>
    <mergeCell ref="A38:B38"/>
    <mergeCell ref="A39:B39"/>
    <mergeCell ref="A40:B40"/>
    <mergeCell ref="A41:B41"/>
    <mergeCell ref="A42:B42"/>
    <mergeCell ref="A53:B53"/>
    <mergeCell ref="A54:B54"/>
    <mergeCell ref="A55:B55"/>
    <mergeCell ref="A43:B43"/>
    <mergeCell ref="A44:B44"/>
    <mergeCell ref="A45:B45"/>
    <mergeCell ref="A46:B46"/>
    <mergeCell ref="A8:B8"/>
    <mergeCell ref="A9:B9"/>
    <mergeCell ref="A10:B10"/>
    <mergeCell ref="A11:B11"/>
    <mergeCell ref="A12:B12"/>
    <mergeCell ref="A23:B23"/>
    <mergeCell ref="A24:B24"/>
    <mergeCell ref="A25:B25"/>
    <mergeCell ref="A26:B26"/>
    <mergeCell ref="A18:B18"/>
    <mergeCell ref="A19:B19"/>
    <mergeCell ref="A20:B20"/>
    <mergeCell ref="A21:B21"/>
    <mergeCell ref="A22:B22"/>
    <mergeCell ref="A13:B13"/>
    <mergeCell ref="A14:B14"/>
    <mergeCell ref="A15:B15"/>
    <mergeCell ref="A16:B16"/>
    <mergeCell ref="A17:B17"/>
    <mergeCell ref="A27:B27"/>
    <mergeCell ref="A33:B33"/>
    <mergeCell ref="A34:B34"/>
    <mergeCell ref="A35:B35"/>
    <mergeCell ref="A36:B36"/>
    <mergeCell ref="A37:B37"/>
    <mergeCell ref="A28:B28"/>
    <mergeCell ref="A29:B29"/>
    <mergeCell ref="A30:B30"/>
    <mergeCell ref="A31:B31"/>
    <mergeCell ref="A32:B32"/>
    <mergeCell ref="A1:B1"/>
    <mergeCell ref="A2:C2"/>
    <mergeCell ref="A6:B6"/>
    <mergeCell ref="A7:B7"/>
    <mergeCell ref="A3:C3"/>
    <mergeCell ref="A4:C4"/>
    <mergeCell ref="A5:C5"/>
    <mergeCell ref="F277:N277"/>
    <mergeCell ref="F274:N274"/>
    <mergeCell ref="A274:C274"/>
    <mergeCell ref="A277:C277"/>
    <mergeCell ref="A268:B268"/>
    <mergeCell ref="A70:B70"/>
    <mergeCell ref="A71:B71"/>
    <mergeCell ref="A136:B136"/>
    <mergeCell ref="A138:B138"/>
    <mergeCell ref="A139:B139"/>
    <mergeCell ref="A75:B75"/>
    <mergeCell ref="A76:B76"/>
    <mergeCell ref="A77:B77"/>
    <mergeCell ref="A78:B78"/>
    <mergeCell ref="A79:B79"/>
    <mergeCell ref="A80:B80"/>
    <mergeCell ref="A81:B81"/>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291597E9-3A38-4C92-940C-A8016FE67DEE}">
            <xm:f>Categories!$A$7=FALSE</xm:f>
            <x14:dxf>
              <fill>
                <patternFill>
                  <bgColor theme="0" tint="-0.34998626667073579"/>
                </patternFill>
              </fill>
            </x14:dxf>
          </x14:cfRule>
          <xm:sqref>A1:C277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547"/>
  <sheetViews>
    <sheetView view="pageBreakPreview" zoomScaleNormal="100" zoomScaleSheetLayoutView="100" workbookViewId="0">
      <selection activeCell="D4" sqref="D4"/>
    </sheetView>
  </sheetViews>
  <sheetFormatPr defaultColWidth="9.140625" defaultRowHeight="15" x14ac:dyDescent="0.25"/>
  <cols>
    <col min="1" max="1" width="37.140625" style="3" customWidth="1"/>
    <col min="2" max="2" width="27.5703125" style="3" customWidth="1"/>
    <col min="3" max="6" width="13" style="3" customWidth="1"/>
    <col min="7" max="7" width="17" style="3" customWidth="1"/>
    <col min="8" max="8" width="11" hidden="1" customWidth="1"/>
    <col min="9" max="9" width="2.85546875" style="3" customWidth="1"/>
    <col min="10" max="16384" width="9.140625" style="3"/>
  </cols>
  <sheetData>
    <row r="1" spans="1:8" ht="30" customHeight="1" x14ac:dyDescent="0.25">
      <c r="A1" s="520" t="s">
        <v>165</v>
      </c>
      <c r="B1" s="520"/>
      <c r="C1" s="520"/>
      <c r="D1" s="520"/>
      <c r="E1" s="520"/>
      <c r="F1" s="520"/>
      <c r="G1" s="3">
        <f>+'Section A'!B2</f>
        <v>0</v>
      </c>
      <c r="H1" s="47" t="s">
        <v>174</v>
      </c>
    </row>
    <row r="2" spans="1:8" ht="46.5" customHeight="1" x14ac:dyDescent="0.25">
      <c r="A2" s="543" t="s">
        <v>231</v>
      </c>
      <c r="B2" s="543"/>
      <c r="C2" s="543"/>
      <c r="D2" s="543"/>
      <c r="E2" s="543"/>
      <c r="F2" s="543"/>
      <c r="G2" s="543"/>
      <c r="H2" s="3" t="s">
        <v>181</v>
      </c>
    </row>
    <row r="3" spans="1:8" ht="25.5" x14ac:dyDescent="0.25">
      <c r="A3" s="198" t="s">
        <v>232</v>
      </c>
      <c r="B3" s="546" t="s">
        <v>233</v>
      </c>
      <c r="C3" s="546"/>
      <c r="D3" s="12" t="s">
        <v>234</v>
      </c>
      <c r="E3" s="12" t="s">
        <v>235</v>
      </c>
      <c r="F3" s="12" t="s">
        <v>211</v>
      </c>
      <c r="G3" s="252" t="s">
        <v>236</v>
      </c>
      <c r="H3" t="s">
        <v>181</v>
      </c>
    </row>
    <row r="4" spans="1:8" s="89" customFormat="1" x14ac:dyDescent="0.25">
      <c r="A4" s="220"/>
      <c r="B4" s="545"/>
      <c r="C4" s="545"/>
      <c r="D4" s="224"/>
      <c r="E4" s="217"/>
      <c r="F4" s="221"/>
      <c r="G4" s="70">
        <f t="shared" ref="G4:G35" si="0">ROUND(+D4*F4,2)</f>
        <v>0</v>
      </c>
      <c r="H4" s="232" t="s">
        <v>176</v>
      </c>
    </row>
    <row r="5" spans="1:8" s="89" customFormat="1" x14ac:dyDescent="0.25">
      <c r="A5" s="220"/>
      <c r="B5" s="545"/>
      <c r="C5" s="545"/>
      <c r="D5" s="224"/>
      <c r="E5" s="217"/>
      <c r="F5" s="221"/>
      <c r="G5" s="70">
        <f t="shared" si="0"/>
        <v>0</v>
      </c>
      <c r="H5" s="232" t="s">
        <v>176</v>
      </c>
    </row>
    <row r="6" spans="1:8" s="89" customFormat="1" x14ac:dyDescent="0.25">
      <c r="A6" s="220"/>
      <c r="B6" s="545"/>
      <c r="C6" s="545"/>
      <c r="D6" s="224"/>
      <c r="E6" s="217"/>
      <c r="F6" s="221"/>
      <c r="G6" s="70">
        <f t="shared" si="0"/>
        <v>0</v>
      </c>
      <c r="H6" s="232" t="s">
        <v>176</v>
      </c>
    </row>
    <row r="7" spans="1:8" s="89" customFormat="1" hidden="1" x14ac:dyDescent="0.25">
      <c r="A7" s="220"/>
      <c r="B7" s="545"/>
      <c r="C7" s="545"/>
      <c r="D7" s="224"/>
      <c r="E7" s="217"/>
      <c r="F7" s="221"/>
      <c r="G7" s="70">
        <f t="shared" si="0"/>
        <v>0</v>
      </c>
      <c r="H7" s="232" t="s">
        <v>176</v>
      </c>
    </row>
    <row r="8" spans="1:8" s="89" customFormat="1" hidden="1" x14ac:dyDescent="0.25">
      <c r="A8" s="220"/>
      <c r="B8" s="545"/>
      <c r="C8" s="545"/>
      <c r="D8" s="224"/>
      <c r="E8" s="217"/>
      <c r="F8" s="221"/>
      <c r="G8" s="70">
        <f t="shared" si="0"/>
        <v>0</v>
      </c>
      <c r="H8" s="232" t="s">
        <v>176</v>
      </c>
    </row>
    <row r="9" spans="1:8" s="89" customFormat="1" hidden="1" x14ac:dyDescent="0.25">
      <c r="A9" s="220"/>
      <c r="B9" s="545"/>
      <c r="C9" s="545"/>
      <c r="D9" s="224"/>
      <c r="E9" s="217"/>
      <c r="F9" s="221"/>
      <c r="G9" s="70">
        <f t="shared" si="0"/>
        <v>0</v>
      </c>
      <c r="H9" s="232" t="s">
        <v>176</v>
      </c>
    </row>
    <row r="10" spans="1:8" s="89" customFormat="1" hidden="1" x14ac:dyDescent="0.25">
      <c r="A10" s="220"/>
      <c r="B10" s="545"/>
      <c r="C10" s="545"/>
      <c r="D10" s="224"/>
      <c r="E10" s="217"/>
      <c r="F10" s="221"/>
      <c r="G10" s="70">
        <f t="shared" si="0"/>
        <v>0</v>
      </c>
      <c r="H10" s="232" t="s">
        <v>176</v>
      </c>
    </row>
    <row r="11" spans="1:8" s="89" customFormat="1" hidden="1" x14ac:dyDescent="0.25">
      <c r="A11" s="220"/>
      <c r="B11" s="545"/>
      <c r="C11" s="545"/>
      <c r="D11" s="224"/>
      <c r="E11" s="217"/>
      <c r="F11" s="221"/>
      <c r="G11" s="70">
        <f t="shared" si="0"/>
        <v>0</v>
      </c>
      <c r="H11" s="232" t="s">
        <v>176</v>
      </c>
    </row>
    <row r="12" spans="1:8" s="89" customFormat="1" hidden="1" x14ac:dyDescent="0.25">
      <c r="A12" s="220"/>
      <c r="B12" s="545"/>
      <c r="C12" s="545"/>
      <c r="D12" s="224"/>
      <c r="E12" s="217"/>
      <c r="F12" s="221"/>
      <c r="G12" s="70">
        <f t="shared" si="0"/>
        <v>0</v>
      </c>
      <c r="H12" s="232" t="s">
        <v>176</v>
      </c>
    </row>
    <row r="13" spans="1:8" s="89" customFormat="1" hidden="1" x14ac:dyDescent="0.25">
      <c r="A13" s="220"/>
      <c r="B13" s="545"/>
      <c r="C13" s="545"/>
      <c r="D13" s="224"/>
      <c r="E13" s="217"/>
      <c r="F13" s="221"/>
      <c r="G13" s="70">
        <f t="shared" si="0"/>
        <v>0</v>
      </c>
      <c r="H13" s="232" t="s">
        <v>176</v>
      </c>
    </row>
    <row r="14" spans="1:8" s="89" customFormat="1" hidden="1" x14ac:dyDescent="0.25">
      <c r="A14" s="220"/>
      <c r="B14" s="545"/>
      <c r="C14" s="545"/>
      <c r="D14" s="224"/>
      <c r="E14" s="217"/>
      <c r="F14" s="221"/>
      <c r="G14" s="70">
        <f t="shared" si="0"/>
        <v>0</v>
      </c>
      <c r="H14" s="232" t="s">
        <v>176</v>
      </c>
    </row>
    <row r="15" spans="1:8" s="89" customFormat="1" hidden="1" x14ac:dyDescent="0.25">
      <c r="A15" s="220"/>
      <c r="B15" s="545"/>
      <c r="C15" s="545"/>
      <c r="D15" s="224"/>
      <c r="E15" s="217"/>
      <c r="F15" s="221"/>
      <c r="G15" s="70">
        <f t="shared" si="0"/>
        <v>0</v>
      </c>
      <c r="H15" s="232" t="s">
        <v>176</v>
      </c>
    </row>
    <row r="16" spans="1:8" s="89" customFormat="1" hidden="1" x14ac:dyDescent="0.25">
      <c r="A16" s="220"/>
      <c r="B16" s="545"/>
      <c r="C16" s="545"/>
      <c r="D16" s="224"/>
      <c r="E16" s="217"/>
      <c r="F16" s="221"/>
      <c r="G16" s="70">
        <f t="shared" si="0"/>
        <v>0</v>
      </c>
      <c r="H16" s="232" t="s">
        <v>176</v>
      </c>
    </row>
    <row r="17" spans="1:8" s="89" customFormat="1" hidden="1" x14ac:dyDescent="0.25">
      <c r="A17" s="220"/>
      <c r="B17" s="545"/>
      <c r="C17" s="545"/>
      <c r="D17" s="224"/>
      <c r="E17" s="217"/>
      <c r="F17" s="221"/>
      <c r="G17" s="70">
        <f t="shared" si="0"/>
        <v>0</v>
      </c>
      <c r="H17" s="232" t="s">
        <v>176</v>
      </c>
    </row>
    <row r="18" spans="1:8" s="89" customFormat="1" hidden="1" x14ac:dyDescent="0.25">
      <c r="A18" s="220"/>
      <c r="B18" s="545"/>
      <c r="C18" s="545"/>
      <c r="D18" s="224"/>
      <c r="E18" s="217"/>
      <c r="F18" s="221"/>
      <c r="G18" s="70">
        <f t="shared" si="0"/>
        <v>0</v>
      </c>
      <c r="H18" s="232" t="s">
        <v>176</v>
      </c>
    </row>
    <row r="19" spans="1:8" s="89" customFormat="1" hidden="1" x14ac:dyDescent="0.25">
      <c r="A19" s="220"/>
      <c r="B19" s="545"/>
      <c r="C19" s="545"/>
      <c r="D19" s="224"/>
      <c r="E19" s="217"/>
      <c r="F19" s="221"/>
      <c r="G19" s="70">
        <f t="shared" si="0"/>
        <v>0</v>
      </c>
      <c r="H19" s="232" t="s">
        <v>176</v>
      </c>
    </row>
    <row r="20" spans="1:8" s="89" customFormat="1" hidden="1" x14ac:dyDescent="0.25">
      <c r="A20" s="220"/>
      <c r="B20" s="545"/>
      <c r="C20" s="545"/>
      <c r="D20" s="224"/>
      <c r="E20" s="217"/>
      <c r="F20" s="221"/>
      <c r="G20" s="70">
        <f t="shared" si="0"/>
        <v>0</v>
      </c>
      <c r="H20" s="232" t="s">
        <v>176</v>
      </c>
    </row>
    <row r="21" spans="1:8" s="89" customFormat="1" hidden="1" x14ac:dyDescent="0.25">
      <c r="A21" s="220"/>
      <c r="B21" s="545"/>
      <c r="C21" s="545"/>
      <c r="D21" s="224"/>
      <c r="E21" s="217"/>
      <c r="F21" s="221"/>
      <c r="G21" s="70">
        <f t="shared" si="0"/>
        <v>0</v>
      </c>
      <c r="H21" s="232" t="s">
        <v>176</v>
      </c>
    </row>
    <row r="22" spans="1:8" s="89" customFormat="1" hidden="1" x14ac:dyDescent="0.25">
      <c r="A22" s="220"/>
      <c r="B22" s="545"/>
      <c r="C22" s="545"/>
      <c r="D22" s="224"/>
      <c r="E22" s="217"/>
      <c r="F22" s="221"/>
      <c r="G22" s="70">
        <f t="shared" si="0"/>
        <v>0</v>
      </c>
      <c r="H22" s="232" t="s">
        <v>176</v>
      </c>
    </row>
    <row r="23" spans="1:8" s="89" customFormat="1" hidden="1" x14ac:dyDescent="0.25">
      <c r="A23" s="220"/>
      <c r="B23" s="545"/>
      <c r="C23" s="545"/>
      <c r="D23" s="224"/>
      <c r="E23" s="217"/>
      <c r="F23" s="221"/>
      <c r="G23" s="70">
        <f t="shared" si="0"/>
        <v>0</v>
      </c>
      <c r="H23" s="232" t="s">
        <v>176</v>
      </c>
    </row>
    <row r="24" spans="1:8" s="89" customFormat="1" hidden="1" x14ac:dyDescent="0.25">
      <c r="A24" s="220"/>
      <c r="B24" s="545"/>
      <c r="C24" s="545"/>
      <c r="D24" s="224"/>
      <c r="E24" s="217"/>
      <c r="F24" s="221"/>
      <c r="G24" s="70">
        <f t="shared" si="0"/>
        <v>0</v>
      </c>
      <c r="H24" s="232" t="s">
        <v>176</v>
      </c>
    </row>
    <row r="25" spans="1:8" s="89" customFormat="1" hidden="1" x14ac:dyDescent="0.25">
      <c r="A25" s="220"/>
      <c r="B25" s="545"/>
      <c r="C25" s="545"/>
      <c r="D25" s="224"/>
      <c r="E25" s="217"/>
      <c r="F25" s="221"/>
      <c r="G25" s="70">
        <f t="shared" si="0"/>
        <v>0</v>
      </c>
      <c r="H25" s="232" t="s">
        <v>176</v>
      </c>
    </row>
    <row r="26" spans="1:8" s="89" customFormat="1" hidden="1" x14ac:dyDescent="0.25">
      <c r="A26" s="220"/>
      <c r="B26" s="545"/>
      <c r="C26" s="545"/>
      <c r="D26" s="224"/>
      <c r="E26" s="217"/>
      <c r="F26" s="221"/>
      <c r="G26" s="70">
        <f t="shared" si="0"/>
        <v>0</v>
      </c>
      <c r="H26" s="232" t="s">
        <v>176</v>
      </c>
    </row>
    <row r="27" spans="1:8" s="89" customFormat="1" hidden="1" x14ac:dyDescent="0.25">
      <c r="A27" s="220"/>
      <c r="B27" s="545"/>
      <c r="C27" s="545"/>
      <c r="D27" s="224"/>
      <c r="E27" s="217"/>
      <c r="F27" s="221"/>
      <c r="G27" s="70">
        <f t="shared" si="0"/>
        <v>0</v>
      </c>
      <c r="H27" s="232" t="s">
        <v>176</v>
      </c>
    </row>
    <row r="28" spans="1:8" s="89" customFormat="1" hidden="1" x14ac:dyDescent="0.25">
      <c r="A28" s="220"/>
      <c r="B28" s="545"/>
      <c r="C28" s="545"/>
      <c r="D28" s="224"/>
      <c r="E28" s="217"/>
      <c r="F28" s="221"/>
      <c r="G28" s="70">
        <f t="shared" si="0"/>
        <v>0</v>
      </c>
      <c r="H28" s="232" t="s">
        <v>176</v>
      </c>
    </row>
    <row r="29" spans="1:8" s="89" customFormat="1" hidden="1" x14ac:dyDescent="0.25">
      <c r="A29" s="220"/>
      <c r="B29" s="545"/>
      <c r="C29" s="545"/>
      <c r="D29" s="224"/>
      <c r="E29" s="217"/>
      <c r="F29" s="221"/>
      <c r="G29" s="70">
        <f t="shared" si="0"/>
        <v>0</v>
      </c>
      <c r="H29" s="232" t="s">
        <v>176</v>
      </c>
    </row>
    <row r="30" spans="1:8" s="89" customFormat="1" hidden="1" x14ac:dyDescent="0.25">
      <c r="A30" s="220"/>
      <c r="B30" s="545"/>
      <c r="C30" s="545"/>
      <c r="D30" s="224"/>
      <c r="E30" s="217"/>
      <c r="F30" s="221"/>
      <c r="G30" s="70">
        <f t="shared" si="0"/>
        <v>0</v>
      </c>
      <c r="H30" s="232" t="s">
        <v>176</v>
      </c>
    </row>
    <row r="31" spans="1:8" s="89" customFormat="1" hidden="1" x14ac:dyDescent="0.25">
      <c r="A31" s="220"/>
      <c r="B31" s="545"/>
      <c r="C31" s="545"/>
      <c r="D31" s="224"/>
      <c r="E31" s="217"/>
      <c r="F31" s="221"/>
      <c r="G31" s="70">
        <f t="shared" si="0"/>
        <v>0</v>
      </c>
      <c r="H31" s="232" t="s">
        <v>176</v>
      </c>
    </row>
    <row r="32" spans="1:8" s="89" customFormat="1" hidden="1" x14ac:dyDescent="0.25">
      <c r="A32" s="220"/>
      <c r="B32" s="545"/>
      <c r="C32" s="545"/>
      <c r="D32" s="224"/>
      <c r="E32" s="217"/>
      <c r="F32" s="221"/>
      <c r="G32" s="70">
        <f t="shared" si="0"/>
        <v>0</v>
      </c>
      <c r="H32" s="232" t="s">
        <v>176</v>
      </c>
    </row>
    <row r="33" spans="1:8" s="89" customFormat="1" hidden="1" x14ac:dyDescent="0.25">
      <c r="A33" s="220"/>
      <c r="B33" s="545"/>
      <c r="C33" s="545"/>
      <c r="D33" s="224"/>
      <c r="E33" s="217"/>
      <c r="F33" s="221"/>
      <c r="G33" s="70">
        <f t="shared" si="0"/>
        <v>0</v>
      </c>
      <c r="H33" s="232" t="s">
        <v>176</v>
      </c>
    </row>
    <row r="34" spans="1:8" s="89" customFormat="1" hidden="1" x14ac:dyDescent="0.25">
      <c r="A34" s="220"/>
      <c r="B34" s="545"/>
      <c r="C34" s="545"/>
      <c r="D34" s="224"/>
      <c r="E34" s="217"/>
      <c r="F34" s="221"/>
      <c r="G34" s="70">
        <f t="shared" si="0"/>
        <v>0</v>
      </c>
      <c r="H34" s="232" t="s">
        <v>176</v>
      </c>
    </row>
    <row r="35" spans="1:8" s="89" customFormat="1" hidden="1" x14ac:dyDescent="0.25">
      <c r="A35" s="220"/>
      <c r="B35" s="545"/>
      <c r="C35" s="545"/>
      <c r="D35" s="224"/>
      <c r="E35" s="217"/>
      <c r="F35" s="221"/>
      <c r="G35" s="70">
        <f t="shared" si="0"/>
        <v>0</v>
      </c>
      <c r="H35" s="232" t="s">
        <v>176</v>
      </c>
    </row>
    <row r="36" spans="1:8" s="89" customFormat="1" hidden="1" x14ac:dyDescent="0.25">
      <c r="A36" s="220"/>
      <c r="B36" s="545"/>
      <c r="C36" s="545"/>
      <c r="D36" s="224"/>
      <c r="E36" s="217"/>
      <c r="F36" s="221"/>
      <c r="G36" s="70">
        <f t="shared" ref="G36:G67" si="1">ROUND(+D36*F36,2)</f>
        <v>0</v>
      </c>
      <c r="H36" s="232" t="s">
        <v>176</v>
      </c>
    </row>
    <row r="37" spans="1:8" s="89" customFormat="1" hidden="1" x14ac:dyDescent="0.25">
      <c r="A37" s="220"/>
      <c r="B37" s="545"/>
      <c r="C37" s="545"/>
      <c r="D37" s="224"/>
      <c r="E37" s="217"/>
      <c r="F37" s="221"/>
      <c r="G37" s="70">
        <f t="shared" si="1"/>
        <v>0</v>
      </c>
      <c r="H37" s="232" t="s">
        <v>176</v>
      </c>
    </row>
    <row r="38" spans="1:8" s="89" customFormat="1" hidden="1" x14ac:dyDescent="0.25">
      <c r="A38" s="220"/>
      <c r="B38" s="545"/>
      <c r="C38" s="545"/>
      <c r="D38" s="224"/>
      <c r="E38" s="217"/>
      <c r="F38" s="221"/>
      <c r="G38" s="70">
        <f t="shared" si="1"/>
        <v>0</v>
      </c>
      <c r="H38" s="232" t="s">
        <v>176</v>
      </c>
    </row>
    <row r="39" spans="1:8" s="89" customFormat="1" hidden="1" x14ac:dyDescent="0.25">
      <c r="A39" s="220"/>
      <c r="B39" s="545"/>
      <c r="C39" s="545"/>
      <c r="D39" s="224"/>
      <c r="E39" s="217"/>
      <c r="F39" s="221"/>
      <c r="G39" s="70">
        <f t="shared" si="1"/>
        <v>0</v>
      </c>
      <c r="H39" s="232" t="s">
        <v>176</v>
      </c>
    </row>
    <row r="40" spans="1:8" s="89" customFormat="1" hidden="1" x14ac:dyDescent="0.25">
      <c r="A40" s="220"/>
      <c r="B40" s="545"/>
      <c r="C40" s="545"/>
      <c r="D40" s="224"/>
      <c r="E40" s="217"/>
      <c r="F40" s="221"/>
      <c r="G40" s="70">
        <f t="shared" si="1"/>
        <v>0</v>
      </c>
      <c r="H40" s="232" t="s">
        <v>176</v>
      </c>
    </row>
    <row r="41" spans="1:8" s="89" customFormat="1" hidden="1" x14ac:dyDescent="0.25">
      <c r="A41" s="220"/>
      <c r="B41" s="545"/>
      <c r="C41" s="545"/>
      <c r="D41" s="224"/>
      <c r="E41" s="217"/>
      <c r="F41" s="221"/>
      <c r="G41" s="70">
        <f t="shared" si="1"/>
        <v>0</v>
      </c>
      <c r="H41" s="232" t="s">
        <v>176</v>
      </c>
    </row>
    <row r="42" spans="1:8" s="89" customFormat="1" hidden="1" x14ac:dyDescent="0.25">
      <c r="A42" s="220"/>
      <c r="B42" s="545"/>
      <c r="C42" s="545"/>
      <c r="D42" s="224"/>
      <c r="E42" s="217"/>
      <c r="F42" s="221"/>
      <c r="G42" s="70">
        <f t="shared" si="1"/>
        <v>0</v>
      </c>
      <c r="H42" s="232" t="s">
        <v>176</v>
      </c>
    </row>
    <row r="43" spans="1:8" s="89" customFormat="1" hidden="1" x14ac:dyDescent="0.25">
      <c r="A43" s="220"/>
      <c r="B43" s="545"/>
      <c r="C43" s="545"/>
      <c r="D43" s="224"/>
      <c r="E43" s="217"/>
      <c r="F43" s="221"/>
      <c r="G43" s="70">
        <f t="shared" si="1"/>
        <v>0</v>
      </c>
      <c r="H43" s="232" t="s">
        <v>176</v>
      </c>
    </row>
    <row r="44" spans="1:8" s="89" customFormat="1" hidden="1" x14ac:dyDescent="0.25">
      <c r="A44" s="220"/>
      <c r="B44" s="545"/>
      <c r="C44" s="545"/>
      <c r="D44" s="224"/>
      <c r="E44" s="217"/>
      <c r="F44" s="221"/>
      <c r="G44" s="70">
        <f t="shared" si="1"/>
        <v>0</v>
      </c>
      <c r="H44" s="232" t="s">
        <v>176</v>
      </c>
    </row>
    <row r="45" spans="1:8" s="89" customFormat="1" hidden="1" x14ac:dyDescent="0.25">
      <c r="A45" s="220"/>
      <c r="B45" s="545"/>
      <c r="C45" s="545"/>
      <c r="D45" s="224"/>
      <c r="E45" s="217"/>
      <c r="F45" s="221"/>
      <c r="G45" s="70">
        <f t="shared" si="1"/>
        <v>0</v>
      </c>
      <c r="H45" s="232" t="s">
        <v>176</v>
      </c>
    </row>
    <row r="46" spans="1:8" s="89" customFormat="1" hidden="1" x14ac:dyDescent="0.25">
      <c r="A46" s="220"/>
      <c r="B46" s="545"/>
      <c r="C46" s="545"/>
      <c r="D46" s="224"/>
      <c r="E46" s="217"/>
      <c r="F46" s="221"/>
      <c r="G46" s="70">
        <f t="shared" si="1"/>
        <v>0</v>
      </c>
      <c r="H46" s="232" t="s">
        <v>176</v>
      </c>
    </row>
    <row r="47" spans="1:8" s="89" customFormat="1" hidden="1" x14ac:dyDescent="0.25">
      <c r="A47" s="220"/>
      <c r="B47" s="545"/>
      <c r="C47" s="545"/>
      <c r="D47" s="224"/>
      <c r="E47" s="217"/>
      <c r="F47" s="221"/>
      <c r="G47" s="70">
        <f t="shared" si="1"/>
        <v>0</v>
      </c>
      <c r="H47" s="232" t="s">
        <v>176</v>
      </c>
    </row>
    <row r="48" spans="1:8" s="89" customFormat="1" hidden="1" x14ac:dyDescent="0.25">
      <c r="A48" s="220"/>
      <c r="B48" s="545"/>
      <c r="C48" s="545"/>
      <c r="D48" s="224"/>
      <c r="E48" s="217"/>
      <c r="F48" s="221"/>
      <c r="G48" s="70">
        <f t="shared" si="1"/>
        <v>0</v>
      </c>
      <c r="H48" s="232" t="s">
        <v>176</v>
      </c>
    </row>
    <row r="49" spans="1:8" s="89" customFormat="1" hidden="1" x14ac:dyDescent="0.25">
      <c r="A49" s="220"/>
      <c r="B49" s="545"/>
      <c r="C49" s="545"/>
      <c r="D49" s="224"/>
      <c r="E49" s="217"/>
      <c r="F49" s="221"/>
      <c r="G49" s="70">
        <f t="shared" si="1"/>
        <v>0</v>
      </c>
      <c r="H49" s="232" t="s">
        <v>176</v>
      </c>
    </row>
    <row r="50" spans="1:8" s="89" customFormat="1" hidden="1" x14ac:dyDescent="0.25">
      <c r="A50" s="220"/>
      <c r="B50" s="545"/>
      <c r="C50" s="545"/>
      <c r="D50" s="224"/>
      <c r="E50" s="217"/>
      <c r="F50" s="221"/>
      <c r="G50" s="70">
        <f t="shared" si="1"/>
        <v>0</v>
      </c>
      <c r="H50" s="232" t="s">
        <v>176</v>
      </c>
    </row>
    <row r="51" spans="1:8" s="89" customFormat="1" hidden="1" x14ac:dyDescent="0.25">
      <c r="A51" s="220"/>
      <c r="B51" s="545"/>
      <c r="C51" s="545"/>
      <c r="D51" s="224"/>
      <c r="E51" s="217"/>
      <c r="F51" s="221"/>
      <c r="G51" s="70">
        <f t="shared" si="1"/>
        <v>0</v>
      </c>
      <c r="H51" s="232" t="s">
        <v>176</v>
      </c>
    </row>
    <row r="52" spans="1:8" s="89" customFormat="1" hidden="1" x14ac:dyDescent="0.25">
      <c r="A52" s="220"/>
      <c r="B52" s="545"/>
      <c r="C52" s="545"/>
      <c r="D52" s="224"/>
      <c r="E52" s="217"/>
      <c r="F52" s="221"/>
      <c r="G52" s="70">
        <f t="shared" si="1"/>
        <v>0</v>
      </c>
      <c r="H52" s="232" t="s">
        <v>176</v>
      </c>
    </row>
    <row r="53" spans="1:8" s="89" customFormat="1" hidden="1" x14ac:dyDescent="0.25">
      <c r="A53" s="220"/>
      <c r="B53" s="545"/>
      <c r="C53" s="545"/>
      <c r="D53" s="224"/>
      <c r="E53" s="217"/>
      <c r="F53" s="221"/>
      <c r="G53" s="70">
        <f t="shared" si="1"/>
        <v>0</v>
      </c>
      <c r="H53" s="232" t="s">
        <v>176</v>
      </c>
    </row>
    <row r="54" spans="1:8" s="89" customFormat="1" hidden="1" x14ac:dyDescent="0.25">
      <c r="A54" s="220"/>
      <c r="B54" s="545"/>
      <c r="C54" s="545"/>
      <c r="D54" s="224"/>
      <c r="E54" s="217"/>
      <c r="F54" s="221"/>
      <c r="G54" s="70">
        <f t="shared" si="1"/>
        <v>0</v>
      </c>
      <c r="H54" s="232" t="s">
        <v>176</v>
      </c>
    </row>
    <row r="55" spans="1:8" s="89" customFormat="1" hidden="1" x14ac:dyDescent="0.25">
      <c r="A55" s="220"/>
      <c r="B55" s="545"/>
      <c r="C55" s="545"/>
      <c r="D55" s="224"/>
      <c r="E55" s="217"/>
      <c r="F55" s="221"/>
      <c r="G55" s="70">
        <f t="shared" si="1"/>
        <v>0</v>
      </c>
      <c r="H55" s="232" t="s">
        <v>176</v>
      </c>
    </row>
    <row r="56" spans="1:8" s="89" customFormat="1" hidden="1" x14ac:dyDescent="0.25">
      <c r="A56" s="220"/>
      <c r="B56" s="545"/>
      <c r="C56" s="545"/>
      <c r="D56" s="224"/>
      <c r="E56" s="217"/>
      <c r="F56" s="221"/>
      <c r="G56" s="70">
        <f t="shared" si="1"/>
        <v>0</v>
      </c>
      <c r="H56" s="232" t="s">
        <v>176</v>
      </c>
    </row>
    <row r="57" spans="1:8" s="89" customFormat="1" hidden="1" x14ac:dyDescent="0.25">
      <c r="A57" s="220"/>
      <c r="B57" s="545"/>
      <c r="C57" s="545"/>
      <c r="D57" s="224"/>
      <c r="E57" s="217"/>
      <c r="F57" s="221"/>
      <c r="G57" s="70">
        <f t="shared" si="1"/>
        <v>0</v>
      </c>
      <c r="H57" s="232" t="s">
        <v>176</v>
      </c>
    </row>
    <row r="58" spans="1:8" s="89" customFormat="1" hidden="1" x14ac:dyDescent="0.25">
      <c r="A58" s="220"/>
      <c r="B58" s="545"/>
      <c r="C58" s="545"/>
      <c r="D58" s="224"/>
      <c r="E58" s="217"/>
      <c r="F58" s="221"/>
      <c r="G58" s="70">
        <f t="shared" si="1"/>
        <v>0</v>
      </c>
      <c r="H58" s="232" t="s">
        <v>176</v>
      </c>
    </row>
    <row r="59" spans="1:8" s="89" customFormat="1" hidden="1" x14ac:dyDescent="0.25">
      <c r="A59" s="220"/>
      <c r="B59" s="545"/>
      <c r="C59" s="545"/>
      <c r="D59" s="224"/>
      <c r="E59" s="217"/>
      <c r="F59" s="221"/>
      <c r="G59" s="70">
        <f t="shared" si="1"/>
        <v>0</v>
      </c>
      <c r="H59" s="232" t="s">
        <v>176</v>
      </c>
    </row>
    <row r="60" spans="1:8" s="89" customFormat="1" hidden="1" x14ac:dyDescent="0.25">
      <c r="A60" s="220"/>
      <c r="B60" s="545"/>
      <c r="C60" s="545"/>
      <c r="D60" s="224"/>
      <c r="E60" s="217"/>
      <c r="F60" s="221"/>
      <c r="G60" s="70">
        <f t="shared" si="1"/>
        <v>0</v>
      </c>
      <c r="H60" s="232" t="s">
        <v>176</v>
      </c>
    </row>
    <row r="61" spans="1:8" s="89" customFormat="1" hidden="1" x14ac:dyDescent="0.25">
      <c r="A61" s="220"/>
      <c r="B61" s="545"/>
      <c r="C61" s="545"/>
      <c r="D61" s="224"/>
      <c r="E61" s="217"/>
      <c r="F61" s="221"/>
      <c r="G61" s="70">
        <f t="shared" si="1"/>
        <v>0</v>
      </c>
      <c r="H61" s="232" t="s">
        <v>176</v>
      </c>
    </row>
    <row r="62" spans="1:8" s="89" customFormat="1" hidden="1" x14ac:dyDescent="0.25">
      <c r="A62" s="220"/>
      <c r="B62" s="545"/>
      <c r="C62" s="545"/>
      <c r="D62" s="224"/>
      <c r="E62" s="217"/>
      <c r="F62" s="221"/>
      <c r="G62" s="70">
        <f t="shared" si="1"/>
        <v>0</v>
      </c>
      <c r="H62" s="232" t="s">
        <v>176</v>
      </c>
    </row>
    <row r="63" spans="1:8" s="89" customFormat="1" hidden="1" x14ac:dyDescent="0.25">
      <c r="A63" s="220"/>
      <c r="B63" s="545"/>
      <c r="C63" s="545"/>
      <c r="D63" s="224"/>
      <c r="E63" s="217"/>
      <c r="F63" s="221"/>
      <c r="G63" s="70">
        <f t="shared" si="1"/>
        <v>0</v>
      </c>
      <c r="H63" s="232" t="s">
        <v>176</v>
      </c>
    </row>
    <row r="64" spans="1:8" s="89" customFormat="1" hidden="1" x14ac:dyDescent="0.25">
      <c r="A64" s="220"/>
      <c r="B64" s="545"/>
      <c r="C64" s="545"/>
      <c r="D64" s="224"/>
      <c r="E64" s="217"/>
      <c r="F64" s="221"/>
      <c r="G64" s="70">
        <f t="shared" si="1"/>
        <v>0</v>
      </c>
      <c r="H64" s="232" t="s">
        <v>176</v>
      </c>
    </row>
    <row r="65" spans="1:8" s="89" customFormat="1" hidden="1" x14ac:dyDescent="0.25">
      <c r="A65" s="220"/>
      <c r="B65" s="545"/>
      <c r="C65" s="545"/>
      <c r="D65" s="224"/>
      <c r="E65" s="217"/>
      <c r="F65" s="221"/>
      <c r="G65" s="70">
        <f t="shared" si="1"/>
        <v>0</v>
      </c>
      <c r="H65" s="232" t="s">
        <v>176</v>
      </c>
    </row>
    <row r="66" spans="1:8" s="89" customFormat="1" hidden="1" x14ac:dyDescent="0.25">
      <c r="A66" s="220"/>
      <c r="B66" s="545"/>
      <c r="C66" s="545"/>
      <c r="D66" s="224"/>
      <c r="E66" s="217"/>
      <c r="F66" s="221"/>
      <c r="G66" s="70">
        <f t="shared" si="1"/>
        <v>0</v>
      </c>
      <c r="H66" s="232" t="s">
        <v>176</v>
      </c>
    </row>
    <row r="67" spans="1:8" s="89" customFormat="1" hidden="1" x14ac:dyDescent="0.25">
      <c r="A67" s="220"/>
      <c r="B67" s="545"/>
      <c r="C67" s="545"/>
      <c r="D67" s="224"/>
      <c r="E67" s="217"/>
      <c r="F67" s="221"/>
      <c r="G67" s="70">
        <f t="shared" si="1"/>
        <v>0</v>
      </c>
      <c r="H67" s="232" t="s">
        <v>176</v>
      </c>
    </row>
    <row r="68" spans="1:8" s="89" customFormat="1" hidden="1" x14ac:dyDescent="0.25">
      <c r="A68" s="220"/>
      <c r="B68" s="545"/>
      <c r="C68" s="545"/>
      <c r="D68" s="224"/>
      <c r="E68" s="217"/>
      <c r="F68" s="221"/>
      <c r="G68" s="70">
        <f t="shared" ref="G68:G99" si="2">ROUND(+D68*F68,2)</f>
        <v>0</v>
      </c>
      <c r="H68" s="232" t="s">
        <v>176</v>
      </c>
    </row>
    <row r="69" spans="1:8" s="89" customFormat="1" hidden="1" x14ac:dyDescent="0.25">
      <c r="A69" s="220"/>
      <c r="B69" s="545"/>
      <c r="C69" s="545"/>
      <c r="D69" s="224"/>
      <c r="E69" s="217"/>
      <c r="F69" s="221"/>
      <c r="G69" s="70">
        <f t="shared" si="2"/>
        <v>0</v>
      </c>
      <c r="H69" s="232" t="s">
        <v>176</v>
      </c>
    </row>
    <row r="70" spans="1:8" s="89" customFormat="1" hidden="1" x14ac:dyDescent="0.25">
      <c r="A70" s="220"/>
      <c r="B70" s="545"/>
      <c r="C70" s="545"/>
      <c r="D70" s="224"/>
      <c r="E70" s="217"/>
      <c r="F70" s="221"/>
      <c r="G70" s="70">
        <f t="shared" si="2"/>
        <v>0</v>
      </c>
      <c r="H70" s="232" t="s">
        <v>176</v>
      </c>
    </row>
    <row r="71" spans="1:8" s="89" customFormat="1" hidden="1" x14ac:dyDescent="0.25">
      <c r="A71" s="220"/>
      <c r="B71" s="545"/>
      <c r="C71" s="545"/>
      <c r="D71" s="224"/>
      <c r="E71" s="217"/>
      <c r="F71" s="221"/>
      <c r="G71" s="70">
        <f t="shared" si="2"/>
        <v>0</v>
      </c>
      <c r="H71" s="232" t="s">
        <v>176</v>
      </c>
    </row>
    <row r="72" spans="1:8" s="89" customFormat="1" hidden="1" x14ac:dyDescent="0.25">
      <c r="A72" s="220"/>
      <c r="B72" s="545"/>
      <c r="C72" s="545"/>
      <c r="D72" s="224"/>
      <c r="E72" s="217"/>
      <c r="F72" s="221"/>
      <c r="G72" s="70">
        <f t="shared" si="2"/>
        <v>0</v>
      </c>
      <c r="H72" s="232" t="s">
        <v>176</v>
      </c>
    </row>
    <row r="73" spans="1:8" s="89" customFormat="1" hidden="1" x14ac:dyDescent="0.25">
      <c r="A73" s="220"/>
      <c r="B73" s="545"/>
      <c r="C73" s="545"/>
      <c r="D73" s="224"/>
      <c r="E73" s="217"/>
      <c r="F73" s="221"/>
      <c r="G73" s="70">
        <f t="shared" si="2"/>
        <v>0</v>
      </c>
      <c r="H73" s="232" t="s">
        <v>176</v>
      </c>
    </row>
    <row r="74" spans="1:8" s="89" customFormat="1" hidden="1" x14ac:dyDescent="0.25">
      <c r="A74" s="220"/>
      <c r="B74" s="545"/>
      <c r="C74" s="545"/>
      <c r="D74" s="224"/>
      <c r="E74" s="217"/>
      <c r="F74" s="221"/>
      <c r="G74" s="70">
        <f t="shared" si="2"/>
        <v>0</v>
      </c>
      <c r="H74" s="232" t="s">
        <v>176</v>
      </c>
    </row>
    <row r="75" spans="1:8" s="89" customFormat="1" hidden="1" x14ac:dyDescent="0.25">
      <c r="A75" s="220"/>
      <c r="B75" s="545"/>
      <c r="C75" s="545"/>
      <c r="D75" s="224"/>
      <c r="E75" s="217"/>
      <c r="F75" s="221"/>
      <c r="G75" s="70">
        <f t="shared" si="2"/>
        <v>0</v>
      </c>
      <c r="H75" s="232" t="s">
        <v>176</v>
      </c>
    </row>
    <row r="76" spans="1:8" s="89" customFormat="1" hidden="1" x14ac:dyDescent="0.25">
      <c r="A76" s="220"/>
      <c r="B76" s="545"/>
      <c r="C76" s="545"/>
      <c r="D76" s="224"/>
      <c r="E76" s="217"/>
      <c r="F76" s="221"/>
      <c r="G76" s="70">
        <f t="shared" si="2"/>
        <v>0</v>
      </c>
      <c r="H76" s="232" t="s">
        <v>176</v>
      </c>
    </row>
    <row r="77" spans="1:8" s="89" customFormat="1" hidden="1" x14ac:dyDescent="0.25">
      <c r="A77" s="220"/>
      <c r="B77" s="545"/>
      <c r="C77" s="545"/>
      <c r="D77" s="224"/>
      <c r="E77" s="217"/>
      <c r="F77" s="221"/>
      <c r="G77" s="70">
        <f t="shared" si="2"/>
        <v>0</v>
      </c>
      <c r="H77" s="232" t="s">
        <v>176</v>
      </c>
    </row>
    <row r="78" spans="1:8" s="89" customFormat="1" hidden="1" x14ac:dyDescent="0.25">
      <c r="A78" s="220"/>
      <c r="B78" s="545"/>
      <c r="C78" s="545"/>
      <c r="D78" s="224"/>
      <c r="E78" s="217"/>
      <c r="F78" s="221"/>
      <c r="G78" s="70">
        <f t="shared" si="2"/>
        <v>0</v>
      </c>
      <c r="H78" s="232" t="s">
        <v>176</v>
      </c>
    </row>
    <row r="79" spans="1:8" s="89" customFormat="1" hidden="1" x14ac:dyDescent="0.25">
      <c r="A79" s="220"/>
      <c r="B79" s="545"/>
      <c r="C79" s="545"/>
      <c r="D79" s="224"/>
      <c r="E79" s="217"/>
      <c r="F79" s="221"/>
      <c r="G79" s="70">
        <f t="shared" si="2"/>
        <v>0</v>
      </c>
      <c r="H79" s="232" t="s">
        <v>176</v>
      </c>
    </row>
    <row r="80" spans="1:8" s="89" customFormat="1" hidden="1" x14ac:dyDescent="0.25">
      <c r="A80" s="220"/>
      <c r="B80" s="545"/>
      <c r="C80" s="545"/>
      <c r="D80" s="224"/>
      <c r="E80" s="217"/>
      <c r="F80" s="221"/>
      <c r="G80" s="70">
        <f t="shared" si="2"/>
        <v>0</v>
      </c>
      <c r="H80" s="232" t="s">
        <v>176</v>
      </c>
    </row>
    <row r="81" spans="1:8" s="89" customFormat="1" hidden="1" x14ac:dyDescent="0.25">
      <c r="A81" s="220"/>
      <c r="B81" s="545"/>
      <c r="C81" s="545"/>
      <c r="D81" s="224"/>
      <c r="E81" s="217"/>
      <c r="F81" s="221"/>
      <c r="G81" s="70">
        <f t="shared" si="2"/>
        <v>0</v>
      </c>
      <c r="H81" s="232" t="s">
        <v>176</v>
      </c>
    </row>
    <row r="82" spans="1:8" s="89" customFormat="1" hidden="1" x14ac:dyDescent="0.25">
      <c r="A82" s="220"/>
      <c r="B82" s="545"/>
      <c r="C82" s="545"/>
      <c r="D82" s="224"/>
      <c r="E82" s="217"/>
      <c r="F82" s="221"/>
      <c r="G82" s="70">
        <f t="shared" si="2"/>
        <v>0</v>
      </c>
      <c r="H82" s="232" t="s">
        <v>176</v>
      </c>
    </row>
    <row r="83" spans="1:8" s="89" customFormat="1" hidden="1" x14ac:dyDescent="0.25">
      <c r="A83" s="220"/>
      <c r="B83" s="545"/>
      <c r="C83" s="545"/>
      <c r="D83" s="224"/>
      <c r="E83" s="217"/>
      <c r="F83" s="221"/>
      <c r="G83" s="70">
        <f t="shared" si="2"/>
        <v>0</v>
      </c>
      <c r="H83" s="232" t="s">
        <v>176</v>
      </c>
    </row>
    <row r="84" spans="1:8" s="89" customFormat="1" hidden="1" x14ac:dyDescent="0.25">
      <c r="A84" s="220"/>
      <c r="B84" s="545"/>
      <c r="C84" s="545"/>
      <c r="D84" s="224"/>
      <c r="E84" s="217"/>
      <c r="F84" s="221"/>
      <c r="G84" s="70">
        <f t="shared" si="2"/>
        <v>0</v>
      </c>
      <c r="H84" s="232" t="s">
        <v>176</v>
      </c>
    </row>
    <row r="85" spans="1:8" s="89" customFormat="1" hidden="1" x14ac:dyDescent="0.25">
      <c r="A85" s="220"/>
      <c r="B85" s="545"/>
      <c r="C85" s="545"/>
      <c r="D85" s="224"/>
      <c r="E85" s="217"/>
      <c r="F85" s="221"/>
      <c r="G85" s="70">
        <f t="shared" si="2"/>
        <v>0</v>
      </c>
      <c r="H85" s="232" t="s">
        <v>176</v>
      </c>
    </row>
    <row r="86" spans="1:8" s="89" customFormat="1" hidden="1" x14ac:dyDescent="0.25">
      <c r="A86" s="220"/>
      <c r="B86" s="545"/>
      <c r="C86" s="545"/>
      <c r="D86" s="224"/>
      <c r="E86" s="217"/>
      <c r="F86" s="221"/>
      <c r="G86" s="70">
        <f t="shared" si="2"/>
        <v>0</v>
      </c>
      <c r="H86" s="232" t="s">
        <v>176</v>
      </c>
    </row>
    <row r="87" spans="1:8" s="89" customFormat="1" hidden="1" x14ac:dyDescent="0.25">
      <c r="A87" s="220"/>
      <c r="B87" s="545"/>
      <c r="C87" s="545"/>
      <c r="D87" s="224"/>
      <c r="E87" s="217"/>
      <c r="F87" s="221"/>
      <c r="G87" s="70">
        <f t="shared" si="2"/>
        <v>0</v>
      </c>
      <c r="H87" s="232" t="s">
        <v>176</v>
      </c>
    </row>
    <row r="88" spans="1:8" s="89" customFormat="1" hidden="1" x14ac:dyDescent="0.25">
      <c r="A88" s="220"/>
      <c r="B88" s="545"/>
      <c r="C88" s="545"/>
      <c r="D88" s="224"/>
      <c r="E88" s="217"/>
      <c r="F88" s="221"/>
      <c r="G88" s="70">
        <f t="shared" si="2"/>
        <v>0</v>
      </c>
      <c r="H88" s="232" t="s">
        <v>176</v>
      </c>
    </row>
    <row r="89" spans="1:8" s="89" customFormat="1" hidden="1" x14ac:dyDescent="0.25">
      <c r="A89" s="220"/>
      <c r="B89" s="545"/>
      <c r="C89" s="545"/>
      <c r="D89" s="224"/>
      <c r="E89" s="217"/>
      <c r="F89" s="221"/>
      <c r="G89" s="70">
        <f t="shared" si="2"/>
        <v>0</v>
      </c>
      <c r="H89" s="232" t="s">
        <v>176</v>
      </c>
    </row>
    <row r="90" spans="1:8" s="89" customFormat="1" hidden="1" x14ac:dyDescent="0.25">
      <c r="A90" s="220"/>
      <c r="B90" s="545"/>
      <c r="C90" s="545"/>
      <c r="D90" s="224"/>
      <c r="E90" s="217"/>
      <c r="F90" s="221"/>
      <c r="G90" s="70">
        <f t="shared" si="2"/>
        <v>0</v>
      </c>
      <c r="H90" s="232" t="s">
        <v>176</v>
      </c>
    </row>
    <row r="91" spans="1:8" s="89" customFormat="1" hidden="1" x14ac:dyDescent="0.25">
      <c r="A91" s="220"/>
      <c r="B91" s="545"/>
      <c r="C91" s="545"/>
      <c r="D91" s="224"/>
      <c r="E91" s="217"/>
      <c r="F91" s="221"/>
      <c r="G91" s="70">
        <f t="shared" si="2"/>
        <v>0</v>
      </c>
      <c r="H91" s="232" t="s">
        <v>176</v>
      </c>
    </row>
    <row r="92" spans="1:8" s="89" customFormat="1" hidden="1" x14ac:dyDescent="0.25">
      <c r="A92" s="220"/>
      <c r="B92" s="545"/>
      <c r="C92" s="545"/>
      <c r="D92" s="224"/>
      <c r="E92" s="217"/>
      <c r="F92" s="221"/>
      <c r="G92" s="70">
        <f t="shared" si="2"/>
        <v>0</v>
      </c>
      <c r="H92" s="232" t="s">
        <v>176</v>
      </c>
    </row>
    <row r="93" spans="1:8" s="89" customFormat="1" hidden="1" x14ac:dyDescent="0.25">
      <c r="A93" s="220"/>
      <c r="B93" s="545"/>
      <c r="C93" s="545"/>
      <c r="D93" s="224"/>
      <c r="E93" s="217"/>
      <c r="F93" s="221"/>
      <c r="G93" s="70">
        <f t="shared" si="2"/>
        <v>0</v>
      </c>
      <c r="H93" s="232" t="s">
        <v>176</v>
      </c>
    </row>
    <row r="94" spans="1:8" s="89" customFormat="1" hidden="1" x14ac:dyDescent="0.25">
      <c r="A94" s="220"/>
      <c r="B94" s="545"/>
      <c r="C94" s="545"/>
      <c r="D94" s="224"/>
      <c r="E94" s="217"/>
      <c r="F94" s="221"/>
      <c r="G94" s="70">
        <f t="shared" si="2"/>
        <v>0</v>
      </c>
      <c r="H94" s="232" t="s">
        <v>176</v>
      </c>
    </row>
    <row r="95" spans="1:8" s="89" customFormat="1" hidden="1" x14ac:dyDescent="0.25">
      <c r="A95" s="220"/>
      <c r="B95" s="545"/>
      <c r="C95" s="545"/>
      <c r="D95" s="224"/>
      <c r="E95" s="217"/>
      <c r="F95" s="221"/>
      <c r="G95" s="70">
        <f t="shared" si="2"/>
        <v>0</v>
      </c>
      <c r="H95" s="232" t="s">
        <v>176</v>
      </c>
    </row>
    <row r="96" spans="1:8" s="89" customFormat="1" hidden="1" x14ac:dyDescent="0.25">
      <c r="A96" s="220"/>
      <c r="B96" s="545"/>
      <c r="C96" s="545"/>
      <c r="D96" s="224"/>
      <c r="E96" s="217"/>
      <c r="F96" s="221"/>
      <c r="G96" s="70">
        <f t="shared" si="2"/>
        <v>0</v>
      </c>
      <c r="H96" s="232" t="s">
        <v>176</v>
      </c>
    </row>
    <row r="97" spans="1:8" s="89" customFormat="1" hidden="1" x14ac:dyDescent="0.25">
      <c r="A97" s="220"/>
      <c r="B97" s="545"/>
      <c r="C97" s="545"/>
      <c r="D97" s="224"/>
      <c r="E97" s="217"/>
      <c r="F97" s="221"/>
      <c r="G97" s="70">
        <f t="shared" si="2"/>
        <v>0</v>
      </c>
      <c r="H97" s="232" t="s">
        <v>176</v>
      </c>
    </row>
    <row r="98" spans="1:8" s="89" customFormat="1" hidden="1" x14ac:dyDescent="0.25">
      <c r="A98" s="220"/>
      <c r="B98" s="545"/>
      <c r="C98" s="545"/>
      <c r="D98" s="224"/>
      <c r="E98" s="217"/>
      <c r="F98" s="221"/>
      <c r="G98" s="70">
        <f t="shared" si="2"/>
        <v>0</v>
      </c>
      <c r="H98" s="232" t="s">
        <v>176</v>
      </c>
    </row>
    <row r="99" spans="1:8" s="89" customFormat="1" hidden="1" x14ac:dyDescent="0.25">
      <c r="A99" s="220"/>
      <c r="B99" s="545"/>
      <c r="C99" s="545"/>
      <c r="D99" s="224"/>
      <c r="E99" s="217"/>
      <c r="F99" s="221"/>
      <c r="G99" s="70">
        <f t="shared" si="2"/>
        <v>0</v>
      </c>
      <c r="H99" s="232" t="s">
        <v>176</v>
      </c>
    </row>
    <row r="100" spans="1:8" s="89" customFormat="1" hidden="1" x14ac:dyDescent="0.25">
      <c r="A100" s="220"/>
      <c r="B100" s="545"/>
      <c r="C100" s="545"/>
      <c r="D100" s="224"/>
      <c r="E100" s="217"/>
      <c r="F100" s="221"/>
      <c r="G100" s="70">
        <f t="shared" ref="G100:G131" si="3">ROUND(+D100*F100,2)</f>
        <v>0</v>
      </c>
      <c r="H100" s="232" t="s">
        <v>176</v>
      </c>
    </row>
    <row r="101" spans="1:8" s="89" customFormat="1" hidden="1" x14ac:dyDescent="0.25">
      <c r="A101" s="220"/>
      <c r="B101" s="545"/>
      <c r="C101" s="545"/>
      <c r="D101" s="224"/>
      <c r="E101" s="217"/>
      <c r="F101" s="221"/>
      <c r="G101" s="70">
        <f t="shared" si="3"/>
        <v>0</v>
      </c>
      <c r="H101" s="232" t="s">
        <v>176</v>
      </c>
    </row>
    <row r="102" spans="1:8" s="89" customFormat="1" hidden="1" x14ac:dyDescent="0.25">
      <c r="A102" s="220"/>
      <c r="B102" s="545"/>
      <c r="C102" s="545"/>
      <c r="D102" s="224"/>
      <c r="E102" s="217"/>
      <c r="F102" s="221"/>
      <c r="G102" s="70">
        <f t="shared" si="3"/>
        <v>0</v>
      </c>
      <c r="H102" s="232" t="s">
        <v>176</v>
      </c>
    </row>
    <row r="103" spans="1:8" s="89" customFormat="1" hidden="1" x14ac:dyDescent="0.25">
      <c r="A103" s="220"/>
      <c r="B103" s="545"/>
      <c r="C103" s="545"/>
      <c r="D103" s="224"/>
      <c r="E103" s="217"/>
      <c r="F103" s="221"/>
      <c r="G103" s="70">
        <f t="shared" si="3"/>
        <v>0</v>
      </c>
      <c r="H103" s="232" t="s">
        <v>176</v>
      </c>
    </row>
    <row r="104" spans="1:8" s="89" customFormat="1" hidden="1" x14ac:dyDescent="0.25">
      <c r="A104" s="220"/>
      <c r="B104" s="545"/>
      <c r="C104" s="545"/>
      <c r="D104" s="224"/>
      <c r="E104" s="217"/>
      <c r="F104" s="221"/>
      <c r="G104" s="70">
        <f t="shared" si="3"/>
        <v>0</v>
      </c>
      <c r="H104" s="232" t="s">
        <v>176</v>
      </c>
    </row>
    <row r="105" spans="1:8" s="89" customFormat="1" hidden="1" x14ac:dyDescent="0.25">
      <c r="A105" s="220"/>
      <c r="B105" s="545"/>
      <c r="C105" s="545"/>
      <c r="D105" s="224"/>
      <c r="E105" s="217"/>
      <c r="F105" s="221"/>
      <c r="G105" s="70">
        <f t="shared" si="3"/>
        <v>0</v>
      </c>
      <c r="H105" s="232" t="s">
        <v>176</v>
      </c>
    </row>
    <row r="106" spans="1:8" s="89" customFormat="1" hidden="1" x14ac:dyDescent="0.25">
      <c r="A106" s="220"/>
      <c r="B106" s="545"/>
      <c r="C106" s="545"/>
      <c r="D106" s="224"/>
      <c r="E106" s="217"/>
      <c r="F106" s="221"/>
      <c r="G106" s="70">
        <f t="shared" si="3"/>
        <v>0</v>
      </c>
      <c r="H106" s="232" t="s">
        <v>176</v>
      </c>
    </row>
    <row r="107" spans="1:8" s="89" customFormat="1" hidden="1" x14ac:dyDescent="0.25">
      <c r="A107" s="220"/>
      <c r="B107" s="545"/>
      <c r="C107" s="545"/>
      <c r="D107" s="224"/>
      <c r="E107" s="217"/>
      <c r="F107" s="221"/>
      <c r="G107" s="70">
        <f t="shared" si="3"/>
        <v>0</v>
      </c>
      <c r="H107" s="232" t="s">
        <v>176</v>
      </c>
    </row>
    <row r="108" spans="1:8" s="89" customFormat="1" hidden="1" x14ac:dyDescent="0.25">
      <c r="A108" s="220"/>
      <c r="B108" s="545"/>
      <c r="C108" s="545"/>
      <c r="D108" s="224"/>
      <c r="E108" s="217"/>
      <c r="F108" s="221"/>
      <c r="G108" s="70">
        <f t="shared" si="3"/>
        <v>0</v>
      </c>
      <c r="H108" s="232" t="s">
        <v>176</v>
      </c>
    </row>
    <row r="109" spans="1:8" s="89" customFormat="1" hidden="1" x14ac:dyDescent="0.25">
      <c r="A109" s="220"/>
      <c r="B109" s="545"/>
      <c r="C109" s="545"/>
      <c r="D109" s="224"/>
      <c r="E109" s="217"/>
      <c r="F109" s="221"/>
      <c r="G109" s="70">
        <f t="shared" si="3"/>
        <v>0</v>
      </c>
      <c r="H109" s="232" t="s">
        <v>176</v>
      </c>
    </row>
    <row r="110" spans="1:8" s="89" customFormat="1" hidden="1" x14ac:dyDescent="0.25">
      <c r="A110" s="220"/>
      <c r="B110" s="545"/>
      <c r="C110" s="545"/>
      <c r="D110" s="224"/>
      <c r="E110" s="217"/>
      <c r="F110" s="221"/>
      <c r="G110" s="70">
        <f t="shared" si="3"/>
        <v>0</v>
      </c>
      <c r="H110" s="232" t="s">
        <v>176</v>
      </c>
    </row>
    <row r="111" spans="1:8" s="89" customFormat="1" hidden="1" x14ac:dyDescent="0.25">
      <c r="A111" s="220"/>
      <c r="B111" s="545"/>
      <c r="C111" s="545"/>
      <c r="D111" s="224"/>
      <c r="E111" s="217"/>
      <c r="F111" s="221"/>
      <c r="G111" s="70">
        <f t="shared" si="3"/>
        <v>0</v>
      </c>
      <c r="H111" s="232" t="s">
        <v>176</v>
      </c>
    </row>
    <row r="112" spans="1:8" s="89" customFormat="1" hidden="1" x14ac:dyDescent="0.25">
      <c r="A112" s="220"/>
      <c r="B112" s="545"/>
      <c r="C112" s="545"/>
      <c r="D112" s="224"/>
      <c r="E112" s="217"/>
      <c r="F112" s="221"/>
      <c r="G112" s="70">
        <f t="shared" si="3"/>
        <v>0</v>
      </c>
      <c r="H112" s="232" t="s">
        <v>176</v>
      </c>
    </row>
    <row r="113" spans="1:8" s="89" customFormat="1" hidden="1" x14ac:dyDescent="0.25">
      <c r="A113" s="220"/>
      <c r="B113" s="545"/>
      <c r="C113" s="545"/>
      <c r="D113" s="224"/>
      <c r="E113" s="217"/>
      <c r="F113" s="221"/>
      <c r="G113" s="70">
        <f t="shared" si="3"/>
        <v>0</v>
      </c>
      <c r="H113" s="232" t="s">
        <v>176</v>
      </c>
    </row>
    <row r="114" spans="1:8" s="89" customFormat="1" hidden="1" x14ac:dyDescent="0.25">
      <c r="A114" s="220"/>
      <c r="B114" s="545"/>
      <c r="C114" s="545"/>
      <c r="D114" s="224"/>
      <c r="E114" s="217"/>
      <c r="F114" s="221"/>
      <c r="G114" s="70">
        <f t="shared" si="3"/>
        <v>0</v>
      </c>
      <c r="H114" s="232" t="s">
        <v>176</v>
      </c>
    </row>
    <row r="115" spans="1:8" s="89" customFormat="1" hidden="1" x14ac:dyDescent="0.25">
      <c r="A115" s="220"/>
      <c r="B115" s="545"/>
      <c r="C115" s="545"/>
      <c r="D115" s="224"/>
      <c r="E115" s="217"/>
      <c r="F115" s="221"/>
      <c r="G115" s="70">
        <f t="shared" si="3"/>
        <v>0</v>
      </c>
      <c r="H115" s="232" t="s">
        <v>176</v>
      </c>
    </row>
    <row r="116" spans="1:8" s="89" customFormat="1" hidden="1" x14ac:dyDescent="0.25">
      <c r="A116" s="220"/>
      <c r="B116" s="545"/>
      <c r="C116" s="545"/>
      <c r="D116" s="224"/>
      <c r="E116" s="217"/>
      <c r="F116" s="221"/>
      <c r="G116" s="70">
        <f t="shared" si="3"/>
        <v>0</v>
      </c>
      <c r="H116" s="232" t="s">
        <v>176</v>
      </c>
    </row>
    <row r="117" spans="1:8" s="89" customFormat="1" hidden="1" x14ac:dyDescent="0.25">
      <c r="A117" s="220"/>
      <c r="B117" s="545"/>
      <c r="C117" s="545"/>
      <c r="D117" s="224"/>
      <c r="E117" s="217"/>
      <c r="F117" s="221"/>
      <c r="G117" s="70">
        <f t="shared" si="3"/>
        <v>0</v>
      </c>
      <c r="H117" s="232" t="s">
        <v>176</v>
      </c>
    </row>
    <row r="118" spans="1:8" s="89" customFormat="1" hidden="1" x14ac:dyDescent="0.25">
      <c r="A118" s="220"/>
      <c r="B118" s="545"/>
      <c r="C118" s="545"/>
      <c r="D118" s="224"/>
      <c r="E118" s="217"/>
      <c r="F118" s="221"/>
      <c r="G118" s="70">
        <f t="shared" si="3"/>
        <v>0</v>
      </c>
      <c r="H118" s="232" t="s">
        <v>176</v>
      </c>
    </row>
    <row r="119" spans="1:8" s="89" customFormat="1" hidden="1" x14ac:dyDescent="0.25">
      <c r="A119" s="220"/>
      <c r="B119" s="545"/>
      <c r="C119" s="545"/>
      <c r="D119" s="224"/>
      <c r="E119" s="217"/>
      <c r="F119" s="221"/>
      <c r="G119" s="70">
        <f t="shared" si="3"/>
        <v>0</v>
      </c>
      <c r="H119" s="232" t="s">
        <v>176</v>
      </c>
    </row>
    <row r="120" spans="1:8" s="89" customFormat="1" hidden="1" x14ac:dyDescent="0.25">
      <c r="A120" s="220"/>
      <c r="B120" s="545"/>
      <c r="C120" s="545"/>
      <c r="D120" s="224"/>
      <c r="E120" s="217"/>
      <c r="F120" s="221"/>
      <c r="G120" s="70">
        <f t="shared" si="3"/>
        <v>0</v>
      </c>
      <c r="H120" s="232" t="s">
        <v>176</v>
      </c>
    </row>
    <row r="121" spans="1:8" s="89" customFormat="1" hidden="1" x14ac:dyDescent="0.25">
      <c r="A121" s="220"/>
      <c r="B121" s="545"/>
      <c r="C121" s="545"/>
      <c r="D121" s="224"/>
      <c r="E121" s="217"/>
      <c r="F121" s="221"/>
      <c r="G121" s="70">
        <f t="shared" si="3"/>
        <v>0</v>
      </c>
      <c r="H121" s="232" t="s">
        <v>176</v>
      </c>
    </row>
    <row r="122" spans="1:8" s="89" customFormat="1" hidden="1" x14ac:dyDescent="0.25">
      <c r="A122" s="220"/>
      <c r="B122" s="545"/>
      <c r="C122" s="545"/>
      <c r="D122" s="224"/>
      <c r="E122" s="217"/>
      <c r="F122" s="221"/>
      <c r="G122" s="70">
        <f t="shared" si="3"/>
        <v>0</v>
      </c>
      <c r="H122" s="232" t="s">
        <v>176</v>
      </c>
    </row>
    <row r="123" spans="1:8" s="89" customFormat="1" hidden="1" x14ac:dyDescent="0.25">
      <c r="A123" s="220"/>
      <c r="B123" s="545"/>
      <c r="C123" s="545"/>
      <c r="D123" s="224"/>
      <c r="E123" s="217"/>
      <c r="F123" s="221"/>
      <c r="G123" s="70">
        <f t="shared" si="3"/>
        <v>0</v>
      </c>
      <c r="H123" s="232" t="s">
        <v>176</v>
      </c>
    </row>
    <row r="124" spans="1:8" s="89" customFormat="1" hidden="1" x14ac:dyDescent="0.25">
      <c r="A124" s="220"/>
      <c r="B124" s="545"/>
      <c r="C124" s="545"/>
      <c r="D124" s="224"/>
      <c r="E124" s="217"/>
      <c r="F124" s="221"/>
      <c r="G124" s="70">
        <f t="shared" si="3"/>
        <v>0</v>
      </c>
      <c r="H124" s="232" t="s">
        <v>176</v>
      </c>
    </row>
    <row r="125" spans="1:8" s="89" customFormat="1" hidden="1" x14ac:dyDescent="0.25">
      <c r="A125" s="220"/>
      <c r="B125" s="545"/>
      <c r="C125" s="545"/>
      <c r="D125" s="224"/>
      <c r="E125" s="217"/>
      <c r="F125" s="221"/>
      <c r="G125" s="70">
        <f t="shared" si="3"/>
        <v>0</v>
      </c>
      <c r="H125" s="232" t="s">
        <v>176</v>
      </c>
    </row>
    <row r="126" spans="1:8" s="89" customFormat="1" hidden="1" x14ac:dyDescent="0.25">
      <c r="A126" s="220"/>
      <c r="B126" s="545"/>
      <c r="C126" s="545"/>
      <c r="D126" s="224"/>
      <c r="E126" s="217"/>
      <c r="F126" s="221"/>
      <c r="G126" s="70">
        <f t="shared" si="3"/>
        <v>0</v>
      </c>
      <c r="H126" s="232" t="s">
        <v>176</v>
      </c>
    </row>
    <row r="127" spans="1:8" s="89" customFormat="1" hidden="1" x14ac:dyDescent="0.25">
      <c r="A127" s="220"/>
      <c r="B127" s="545"/>
      <c r="C127" s="545"/>
      <c r="D127" s="224"/>
      <c r="E127" s="217"/>
      <c r="F127" s="221"/>
      <c r="G127" s="70">
        <f t="shared" si="3"/>
        <v>0</v>
      </c>
      <c r="H127" s="232" t="s">
        <v>176</v>
      </c>
    </row>
    <row r="128" spans="1:8" s="89" customFormat="1" hidden="1" x14ac:dyDescent="0.25">
      <c r="A128" s="220"/>
      <c r="B128" s="545"/>
      <c r="C128" s="545"/>
      <c r="D128" s="224"/>
      <c r="E128" s="217"/>
      <c r="F128" s="221"/>
      <c r="G128" s="70">
        <f t="shared" si="3"/>
        <v>0</v>
      </c>
      <c r="H128" s="232" t="s">
        <v>176</v>
      </c>
    </row>
    <row r="129" spans="1:10" s="89" customFormat="1" hidden="1" x14ac:dyDescent="0.25">
      <c r="A129" s="220"/>
      <c r="B129" s="545"/>
      <c r="C129" s="545"/>
      <c r="D129" s="224"/>
      <c r="E129" s="217"/>
      <c r="F129" s="221"/>
      <c r="G129" s="70">
        <f t="shared" si="3"/>
        <v>0</v>
      </c>
      <c r="H129" s="232" t="s">
        <v>176</v>
      </c>
    </row>
    <row r="130" spans="1:10" s="89" customFormat="1" hidden="1" x14ac:dyDescent="0.25">
      <c r="A130" s="220"/>
      <c r="B130" s="545"/>
      <c r="C130" s="545"/>
      <c r="D130" s="224"/>
      <c r="E130" s="217"/>
      <c r="F130" s="221"/>
      <c r="G130" s="70">
        <f t="shared" si="3"/>
        <v>0</v>
      </c>
      <c r="H130" s="232" t="s">
        <v>176</v>
      </c>
    </row>
    <row r="131" spans="1:10" s="89" customFormat="1" hidden="1" x14ac:dyDescent="0.25">
      <c r="A131" s="220"/>
      <c r="B131" s="545"/>
      <c r="C131" s="545"/>
      <c r="D131" s="224"/>
      <c r="E131" s="217"/>
      <c r="F131" s="221"/>
      <c r="G131" s="70">
        <f t="shared" si="3"/>
        <v>0</v>
      </c>
      <c r="H131" s="232" t="s">
        <v>176</v>
      </c>
    </row>
    <row r="132" spans="1:10" s="89" customFormat="1" hidden="1" x14ac:dyDescent="0.25">
      <c r="A132" s="220"/>
      <c r="B132" s="545"/>
      <c r="C132" s="545"/>
      <c r="D132" s="224"/>
      <c r="E132" s="217"/>
      <c r="F132" s="221"/>
      <c r="G132" s="70">
        <f t="shared" ref="G132:G133" si="4">ROUND(+D132*F132,2)</f>
        <v>0</v>
      </c>
      <c r="H132" s="232" t="s">
        <v>176</v>
      </c>
    </row>
    <row r="133" spans="1:10" s="89" customFormat="1" ht="15" customHeight="1" x14ac:dyDescent="0.25">
      <c r="A133" s="220"/>
      <c r="B133" s="545"/>
      <c r="C133" s="545"/>
      <c r="D133" s="224"/>
      <c r="E133" s="217"/>
      <c r="F133" s="221"/>
      <c r="G133" s="242">
        <f t="shared" si="4"/>
        <v>0</v>
      </c>
      <c r="H133" s="101" t="s">
        <v>176</v>
      </c>
    </row>
    <row r="134" spans="1:10" s="89" customFormat="1" x14ac:dyDescent="0.25">
      <c r="A134" s="192"/>
      <c r="B134" s="544"/>
      <c r="C134" s="544"/>
      <c r="D134" s="85"/>
      <c r="E134" s="175"/>
      <c r="F134" s="181" t="s">
        <v>192</v>
      </c>
      <c r="G134" s="256">
        <f>ROUND(SUBTOTAL(109,G4:G133),2)</f>
        <v>0</v>
      </c>
      <c r="H134" s="101" t="s">
        <v>176</v>
      </c>
      <c r="J134" s="359" t="s">
        <v>193</v>
      </c>
    </row>
    <row r="135" spans="1:10" s="89" customFormat="1" x14ac:dyDescent="0.25">
      <c r="A135" s="192"/>
      <c r="B135" s="544"/>
      <c r="C135" s="544"/>
      <c r="D135" s="85"/>
      <c r="E135" s="175"/>
      <c r="F135" s="175"/>
      <c r="G135" s="70"/>
      <c r="H135" s="101" t="s">
        <v>179</v>
      </c>
      <c r="J135" s="359"/>
    </row>
    <row r="136" spans="1:10" s="89" customFormat="1" x14ac:dyDescent="0.25">
      <c r="A136" s="220"/>
      <c r="B136" s="545"/>
      <c r="C136" s="545"/>
      <c r="D136" s="224"/>
      <c r="E136" s="217"/>
      <c r="F136" s="221"/>
      <c r="G136" s="70">
        <f t="shared" ref="G136:G167" si="5">ROUND(+D136*F136,2)</f>
        <v>0</v>
      </c>
      <c r="H136" s="101" t="s">
        <v>179</v>
      </c>
    </row>
    <row r="137" spans="1:10" s="89" customFormat="1" x14ac:dyDescent="0.25">
      <c r="A137" s="220"/>
      <c r="B137" s="392"/>
      <c r="C137" s="392"/>
      <c r="D137" s="224"/>
      <c r="E137" s="217"/>
      <c r="F137" s="221"/>
      <c r="G137" s="70">
        <f t="shared" si="5"/>
        <v>0</v>
      </c>
      <c r="H137" s="101" t="s">
        <v>179</v>
      </c>
    </row>
    <row r="138" spans="1:10" s="89" customFormat="1" x14ac:dyDescent="0.25">
      <c r="A138" s="220"/>
      <c r="B138" s="392"/>
      <c r="C138" s="392"/>
      <c r="D138" s="224"/>
      <c r="E138" s="217"/>
      <c r="F138" s="221"/>
      <c r="G138" s="70">
        <f t="shared" si="5"/>
        <v>0</v>
      </c>
      <c r="H138" s="101" t="s">
        <v>179</v>
      </c>
    </row>
    <row r="139" spans="1:10" s="89" customFormat="1" hidden="1" x14ac:dyDescent="0.25">
      <c r="A139" s="220"/>
      <c r="B139" s="392"/>
      <c r="C139" s="392"/>
      <c r="D139" s="224"/>
      <c r="E139" s="217"/>
      <c r="F139" s="221"/>
      <c r="G139" s="70">
        <f t="shared" si="5"/>
        <v>0</v>
      </c>
      <c r="H139" s="101" t="s">
        <v>179</v>
      </c>
    </row>
    <row r="140" spans="1:10" s="89" customFormat="1" hidden="1" x14ac:dyDescent="0.25">
      <c r="A140" s="220"/>
      <c r="B140" s="392"/>
      <c r="C140" s="392"/>
      <c r="D140" s="224"/>
      <c r="E140" s="217"/>
      <c r="F140" s="221"/>
      <c r="G140" s="70">
        <f t="shared" si="5"/>
        <v>0</v>
      </c>
      <c r="H140" s="101" t="s">
        <v>179</v>
      </c>
    </row>
    <row r="141" spans="1:10" s="89" customFormat="1" hidden="1" x14ac:dyDescent="0.25">
      <c r="A141" s="220"/>
      <c r="B141" s="392"/>
      <c r="C141" s="392"/>
      <c r="D141" s="224"/>
      <c r="E141" s="217"/>
      <c r="F141" s="221"/>
      <c r="G141" s="70">
        <f t="shared" si="5"/>
        <v>0</v>
      </c>
      <c r="H141" s="101" t="s">
        <v>179</v>
      </c>
    </row>
    <row r="142" spans="1:10" s="89" customFormat="1" hidden="1" x14ac:dyDescent="0.25">
      <c r="A142" s="220"/>
      <c r="B142" s="392"/>
      <c r="C142" s="392"/>
      <c r="D142" s="224"/>
      <c r="E142" s="217"/>
      <c r="F142" s="221"/>
      <c r="G142" s="70">
        <f t="shared" si="5"/>
        <v>0</v>
      </c>
      <c r="H142" s="101" t="s">
        <v>179</v>
      </c>
    </row>
    <row r="143" spans="1:10" s="89" customFormat="1" hidden="1" x14ac:dyDescent="0.25">
      <c r="A143" s="220"/>
      <c r="B143" s="392"/>
      <c r="C143" s="392"/>
      <c r="D143" s="224"/>
      <c r="E143" s="217"/>
      <c r="F143" s="221"/>
      <c r="G143" s="70">
        <f t="shared" si="5"/>
        <v>0</v>
      </c>
      <c r="H143" s="101" t="s">
        <v>179</v>
      </c>
    </row>
    <row r="144" spans="1:10" s="89" customFormat="1" hidden="1" x14ac:dyDescent="0.25">
      <c r="A144" s="220"/>
      <c r="B144" s="392"/>
      <c r="C144" s="392"/>
      <c r="D144" s="224"/>
      <c r="E144" s="217"/>
      <c r="F144" s="221"/>
      <c r="G144" s="70">
        <f t="shared" si="5"/>
        <v>0</v>
      </c>
      <c r="H144" s="101" t="s">
        <v>179</v>
      </c>
    </row>
    <row r="145" spans="1:8" s="89" customFormat="1" hidden="1" x14ac:dyDescent="0.25">
      <c r="A145" s="220"/>
      <c r="B145" s="392"/>
      <c r="C145" s="392"/>
      <c r="D145" s="224"/>
      <c r="E145" s="217"/>
      <c r="F145" s="221"/>
      <c r="G145" s="70">
        <f t="shared" si="5"/>
        <v>0</v>
      </c>
      <c r="H145" s="101" t="s">
        <v>179</v>
      </c>
    </row>
    <row r="146" spans="1:8" s="89" customFormat="1" hidden="1" x14ac:dyDescent="0.25">
      <c r="A146" s="220"/>
      <c r="B146" s="392"/>
      <c r="C146" s="392"/>
      <c r="D146" s="224"/>
      <c r="E146" s="217"/>
      <c r="F146" s="221"/>
      <c r="G146" s="70">
        <f t="shared" si="5"/>
        <v>0</v>
      </c>
      <c r="H146" s="101" t="s">
        <v>179</v>
      </c>
    </row>
    <row r="147" spans="1:8" s="89" customFormat="1" hidden="1" x14ac:dyDescent="0.25">
      <c r="A147" s="220"/>
      <c r="B147" s="392"/>
      <c r="C147" s="392"/>
      <c r="D147" s="224"/>
      <c r="E147" s="217"/>
      <c r="F147" s="221"/>
      <c r="G147" s="70">
        <f t="shared" si="5"/>
        <v>0</v>
      </c>
      <c r="H147" s="101" t="s">
        <v>179</v>
      </c>
    </row>
    <row r="148" spans="1:8" s="89" customFormat="1" hidden="1" x14ac:dyDescent="0.25">
      <c r="A148" s="220"/>
      <c r="B148" s="392"/>
      <c r="C148" s="392"/>
      <c r="D148" s="224"/>
      <c r="E148" s="217"/>
      <c r="F148" s="221"/>
      <c r="G148" s="70">
        <f t="shared" si="5"/>
        <v>0</v>
      </c>
      <c r="H148" s="101" t="s">
        <v>179</v>
      </c>
    </row>
    <row r="149" spans="1:8" s="89" customFormat="1" hidden="1" x14ac:dyDescent="0.25">
      <c r="A149" s="220"/>
      <c r="B149" s="392"/>
      <c r="C149" s="392"/>
      <c r="D149" s="224"/>
      <c r="E149" s="217"/>
      <c r="F149" s="221"/>
      <c r="G149" s="70">
        <f t="shared" si="5"/>
        <v>0</v>
      </c>
      <c r="H149" s="101" t="s">
        <v>179</v>
      </c>
    </row>
    <row r="150" spans="1:8" s="89" customFormat="1" hidden="1" x14ac:dyDescent="0.25">
      <c r="A150" s="220"/>
      <c r="B150" s="392"/>
      <c r="C150" s="392"/>
      <c r="D150" s="224"/>
      <c r="E150" s="217"/>
      <c r="F150" s="221"/>
      <c r="G150" s="70">
        <f t="shared" si="5"/>
        <v>0</v>
      </c>
      <c r="H150" s="101" t="s">
        <v>179</v>
      </c>
    </row>
    <row r="151" spans="1:8" s="89" customFormat="1" hidden="1" x14ac:dyDescent="0.25">
      <c r="A151" s="220"/>
      <c r="B151" s="392"/>
      <c r="C151" s="392"/>
      <c r="D151" s="224"/>
      <c r="E151" s="217"/>
      <c r="F151" s="221"/>
      <c r="G151" s="70">
        <f t="shared" si="5"/>
        <v>0</v>
      </c>
      <c r="H151" s="101" t="s">
        <v>179</v>
      </c>
    </row>
    <row r="152" spans="1:8" s="89" customFormat="1" hidden="1" x14ac:dyDescent="0.25">
      <c r="A152" s="220"/>
      <c r="B152" s="392"/>
      <c r="C152" s="392"/>
      <c r="D152" s="224"/>
      <c r="E152" s="217"/>
      <c r="F152" s="221"/>
      <c r="G152" s="70">
        <f t="shared" si="5"/>
        <v>0</v>
      </c>
      <c r="H152" s="101" t="s">
        <v>179</v>
      </c>
    </row>
    <row r="153" spans="1:8" s="89" customFormat="1" hidden="1" x14ac:dyDescent="0.25">
      <c r="A153" s="220"/>
      <c r="B153" s="392"/>
      <c r="C153" s="392"/>
      <c r="D153" s="224"/>
      <c r="E153" s="217"/>
      <c r="F153" s="221"/>
      <c r="G153" s="70">
        <f t="shared" si="5"/>
        <v>0</v>
      </c>
      <c r="H153" s="101" t="s">
        <v>179</v>
      </c>
    </row>
    <row r="154" spans="1:8" s="89" customFormat="1" hidden="1" x14ac:dyDescent="0.25">
      <c r="A154" s="220"/>
      <c r="B154" s="392"/>
      <c r="C154" s="392"/>
      <c r="D154" s="224"/>
      <c r="E154" s="217"/>
      <c r="F154" s="221"/>
      <c r="G154" s="70">
        <f t="shared" si="5"/>
        <v>0</v>
      </c>
      <c r="H154" s="101" t="s">
        <v>179</v>
      </c>
    </row>
    <row r="155" spans="1:8" s="89" customFormat="1" hidden="1" x14ac:dyDescent="0.25">
      <c r="A155" s="220"/>
      <c r="B155" s="392"/>
      <c r="C155" s="392"/>
      <c r="D155" s="224"/>
      <c r="E155" s="217"/>
      <c r="F155" s="221"/>
      <c r="G155" s="70">
        <f t="shared" si="5"/>
        <v>0</v>
      </c>
      <c r="H155" s="101" t="s">
        <v>179</v>
      </c>
    </row>
    <row r="156" spans="1:8" s="89" customFormat="1" hidden="1" x14ac:dyDescent="0.25">
      <c r="A156" s="220"/>
      <c r="B156" s="392"/>
      <c r="C156" s="392"/>
      <c r="D156" s="224"/>
      <c r="E156" s="217"/>
      <c r="F156" s="221"/>
      <c r="G156" s="70">
        <f t="shared" si="5"/>
        <v>0</v>
      </c>
      <c r="H156" s="101" t="s">
        <v>179</v>
      </c>
    </row>
    <row r="157" spans="1:8" s="89" customFormat="1" hidden="1" x14ac:dyDescent="0.25">
      <c r="A157" s="220"/>
      <c r="B157" s="392"/>
      <c r="C157" s="392"/>
      <c r="D157" s="224"/>
      <c r="E157" s="217"/>
      <c r="F157" s="221"/>
      <c r="G157" s="70">
        <f t="shared" si="5"/>
        <v>0</v>
      </c>
      <c r="H157" s="101" t="s">
        <v>179</v>
      </c>
    </row>
    <row r="158" spans="1:8" s="89" customFormat="1" hidden="1" x14ac:dyDescent="0.25">
      <c r="A158" s="220"/>
      <c r="B158" s="392"/>
      <c r="C158" s="392"/>
      <c r="D158" s="224"/>
      <c r="E158" s="217"/>
      <c r="F158" s="221"/>
      <c r="G158" s="70">
        <f t="shared" si="5"/>
        <v>0</v>
      </c>
      <c r="H158" s="101" t="s">
        <v>179</v>
      </c>
    </row>
    <row r="159" spans="1:8" s="89" customFormat="1" hidden="1" x14ac:dyDescent="0.25">
      <c r="A159" s="220"/>
      <c r="B159" s="392"/>
      <c r="C159" s="392"/>
      <c r="D159" s="224"/>
      <c r="E159" s="217"/>
      <c r="F159" s="221"/>
      <c r="G159" s="70">
        <f t="shared" si="5"/>
        <v>0</v>
      </c>
      <c r="H159" s="101" t="s">
        <v>179</v>
      </c>
    </row>
    <row r="160" spans="1:8" s="89" customFormat="1" hidden="1" x14ac:dyDescent="0.25">
      <c r="A160" s="220"/>
      <c r="B160" s="392"/>
      <c r="C160" s="392"/>
      <c r="D160" s="224"/>
      <c r="E160" s="217"/>
      <c r="F160" s="221"/>
      <c r="G160" s="70">
        <f t="shared" si="5"/>
        <v>0</v>
      </c>
      <c r="H160" s="101" t="s">
        <v>179</v>
      </c>
    </row>
    <row r="161" spans="1:8" s="89" customFormat="1" hidden="1" x14ac:dyDescent="0.25">
      <c r="A161" s="220"/>
      <c r="B161" s="392"/>
      <c r="C161" s="392"/>
      <c r="D161" s="224"/>
      <c r="E161" s="217"/>
      <c r="F161" s="221"/>
      <c r="G161" s="70">
        <f t="shared" si="5"/>
        <v>0</v>
      </c>
      <c r="H161" s="101" t="s">
        <v>179</v>
      </c>
    </row>
    <row r="162" spans="1:8" s="89" customFormat="1" hidden="1" x14ac:dyDescent="0.25">
      <c r="A162" s="220"/>
      <c r="B162" s="392"/>
      <c r="C162" s="392"/>
      <c r="D162" s="224"/>
      <c r="E162" s="217"/>
      <c r="F162" s="221"/>
      <c r="G162" s="70">
        <f t="shared" si="5"/>
        <v>0</v>
      </c>
      <c r="H162" s="101" t="s">
        <v>179</v>
      </c>
    </row>
    <row r="163" spans="1:8" s="89" customFormat="1" hidden="1" x14ac:dyDescent="0.25">
      <c r="A163" s="220"/>
      <c r="B163" s="392"/>
      <c r="C163" s="392"/>
      <c r="D163" s="224"/>
      <c r="E163" s="217"/>
      <c r="F163" s="221"/>
      <c r="G163" s="70">
        <f t="shared" si="5"/>
        <v>0</v>
      </c>
      <c r="H163" s="101" t="s">
        <v>179</v>
      </c>
    </row>
    <row r="164" spans="1:8" s="89" customFormat="1" hidden="1" x14ac:dyDescent="0.25">
      <c r="A164" s="220"/>
      <c r="B164" s="392"/>
      <c r="C164" s="392"/>
      <c r="D164" s="224"/>
      <c r="E164" s="217"/>
      <c r="F164" s="221"/>
      <c r="G164" s="70">
        <f t="shared" si="5"/>
        <v>0</v>
      </c>
      <c r="H164" s="101" t="s">
        <v>179</v>
      </c>
    </row>
    <row r="165" spans="1:8" s="89" customFormat="1" hidden="1" x14ac:dyDescent="0.25">
      <c r="A165" s="220"/>
      <c r="B165" s="392"/>
      <c r="C165" s="392"/>
      <c r="D165" s="224"/>
      <c r="E165" s="217"/>
      <c r="F165" s="221"/>
      <c r="G165" s="70">
        <f t="shared" si="5"/>
        <v>0</v>
      </c>
      <c r="H165" s="101" t="s">
        <v>179</v>
      </c>
    </row>
    <row r="166" spans="1:8" s="89" customFormat="1" hidden="1" x14ac:dyDescent="0.25">
      <c r="A166" s="220"/>
      <c r="B166" s="392"/>
      <c r="C166" s="392"/>
      <c r="D166" s="224"/>
      <c r="E166" s="217"/>
      <c r="F166" s="221"/>
      <c r="G166" s="70">
        <f t="shared" si="5"/>
        <v>0</v>
      </c>
      <c r="H166" s="101" t="s">
        <v>179</v>
      </c>
    </row>
    <row r="167" spans="1:8" s="89" customFormat="1" hidden="1" x14ac:dyDescent="0.25">
      <c r="A167" s="220"/>
      <c r="B167" s="392"/>
      <c r="C167" s="392"/>
      <c r="D167" s="224"/>
      <c r="E167" s="217"/>
      <c r="F167" s="221"/>
      <c r="G167" s="70">
        <f t="shared" si="5"/>
        <v>0</v>
      </c>
      <c r="H167" s="101" t="s">
        <v>179</v>
      </c>
    </row>
    <row r="168" spans="1:8" s="89" customFormat="1" hidden="1" x14ac:dyDescent="0.25">
      <c r="A168" s="220"/>
      <c r="B168" s="392"/>
      <c r="C168" s="392"/>
      <c r="D168" s="224"/>
      <c r="E168" s="217"/>
      <c r="F168" s="221"/>
      <c r="G168" s="70">
        <f t="shared" ref="G168:G199" si="6">ROUND(+D168*F168,2)</f>
        <v>0</v>
      </c>
      <c r="H168" s="101" t="s">
        <v>179</v>
      </c>
    </row>
    <row r="169" spans="1:8" s="89" customFormat="1" hidden="1" x14ac:dyDescent="0.25">
      <c r="A169" s="220"/>
      <c r="B169" s="392"/>
      <c r="C169" s="392"/>
      <c r="D169" s="224"/>
      <c r="E169" s="217"/>
      <c r="F169" s="221"/>
      <c r="G169" s="70">
        <f t="shared" si="6"/>
        <v>0</v>
      </c>
      <c r="H169" s="101" t="s">
        <v>179</v>
      </c>
    </row>
    <row r="170" spans="1:8" s="89" customFormat="1" hidden="1" x14ac:dyDescent="0.25">
      <c r="A170" s="220"/>
      <c r="B170" s="392"/>
      <c r="C170" s="392"/>
      <c r="D170" s="224"/>
      <c r="E170" s="217"/>
      <c r="F170" s="221"/>
      <c r="G170" s="70">
        <f t="shared" si="6"/>
        <v>0</v>
      </c>
      <c r="H170" s="101" t="s">
        <v>179</v>
      </c>
    </row>
    <row r="171" spans="1:8" s="89" customFormat="1" hidden="1" x14ac:dyDescent="0.25">
      <c r="A171" s="220"/>
      <c r="B171" s="392"/>
      <c r="C171" s="392"/>
      <c r="D171" s="224"/>
      <c r="E171" s="217"/>
      <c r="F171" s="221"/>
      <c r="G171" s="70">
        <f t="shared" si="6"/>
        <v>0</v>
      </c>
      <c r="H171" s="101" t="s">
        <v>179</v>
      </c>
    </row>
    <row r="172" spans="1:8" s="89" customFormat="1" hidden="1" x14ac:dyDescent="0.25">
      <c r="A172" s="220"/>
      <c r="B172" s="392"/>
      <c r="C172" s="392"/>
      <c r="D172" s="224"/>
      <c r="E172" s="217"/>
      <c r="F172" s="221"/>
      <c r="G172" s="70">
        <f t="shared" si="6"/>
        <v>0</v>
      </c>
      <c r="H172" s="101" t="s">
        <v>179</v>
      </c>
    </row>
    <row r="173" spans="1:8" s="89" customFormat="1" hidden="1" x14ac:dyDescent="0.25">
      <c r="A173" s="220"/>
      <c r="B173" s="392"/>
      <c r="C173" s="392"/>
      <c r="D173" s="224"/>
      <c r="E173" s="217"/>
      <c r="F173" s="221"/>
      <c r="G173" s="70">
        <f t="shared" si="6"/>
        <v>0</v>
      </c>
      <c r="H173" s="101" t="s">
        <v>179</v>
      </c>
    </row>
    <row r="174" spans="1:8" s="89" customFormat="1" hidden="1" x14ac:dyDescent="0.25">
      <c r="A174" s="220"/>
      <c r="B174" s="392"/>
      <c r="C174" s="392"/>
      <c r="D174" s="224"/>
      <c r="E174" s="217"/>
      <c r="F174" s="221"/>
      <c r="G174" s="70">
        <f t="shared" si="6"/>
        <v>0</v>
      </c>
      <c r="H174" s="101" t="s">
        <v>179</v>
      </c>
    </row>
    <row r="175" spans="1:8" s="89" customFormat="1" hidden="1" x14ac:dyDescent="0.25">
      <c r="A175" s="220"/>
      <c r="B175" s="392"/>
      <c r="C175" s="392"/>
      <c r="D175" s="224"/>
      <c r="E175" s="217"/>
      <c r="F175" s="221"/>
      <c r="G175" s="70">
        <f t="shared" si="6"/>
        <v>0</v>
      </c>
      <c r="H175" s="101" t="s">
        <v>179</v>
      </c>
    </row>
    <row r="176" spans="1:8" s="89" customFormat="1" hidden="1" x14ac:dyDescent="0.25">
      <c r="A176" s="220"/>
      <c r="B176" s="392"/>
      <c r="C176" s="392"/>
      <c r="D176" s="224"/>
      <c r="E176" s="217"/>
      <c r="F176" s="221"/>
      <c r="G176" s="70">
        <f t="shared" si="6"/>
        <v>0</v>
      </c>
      <c r="H176" s="101" t="s">
        <v>179</v>
      </c>
    </row>
    <row r="177" spans="1:8" s="89" customFormat="1" hidden="1" x14ac:dyDescent="0.25">
      <c r="A177" s="220"/>
      <c r="B177" s="392"/>
      <c r="C177" s="392"/>
      <c r="D177" s="224"/>
      <c r="E177" s="217"/>
      <c r="F177" s="221"/>
      <c r="G177" s="70">
        <f t="shared" si="6"/>
        <v>0</v>
      </c>
      <c r="H177" s="101" t="s">
        <v>179</v>
      </c>
    </row>
    <row r="178" spans="1:8" s="89" customFormat="1" hidden="1" x14ac:dyDescent="0.25">
      <c r="A178" s="220"/>
      <c r="B178" s="392"/>
      <c r="C178" s="392"/>
      <c r="D178" s="224"/>
      <c r="E178" s="217"/>
      <c r="F178" s="221"/>
      <c r="G178" s="70">
        <f t="shared" si="6"/>
        <v>0</v>
      </c>
      <c r="H178" s="101" t="s">
        <v>179</v>
      </c>
    </row>
    <row r="179" spans="1:8" s="89" customFormat="1" hidden="1" x14ac:dyDescent="0.25">
      <c r="A179" s="220"/>
      <c r="B179" s="392"/>
      <c r="C179" s="392"/>
      <c r="D179" s="224"/>
      <c r="E179" s="217"/>
      <c r="F179" s="221"/>
      <c r="G179" s="70">
        <f t="shared" si="6"/>
        <v>0</v>
      </c>
      <c r="H179" s="101" t="s">
        <v>179</v>
      </c>
    </row>
    <row r="180" spans="1:8" s="89" customFormat="1" hidden="1" x14ac:dyDescent="0.25">
      <c r="A180" s="220"/>
      <c r="B180" s="392"/>
      <c r="C180" s="392"/>
      <c r="D180" s="224"/>
      <c r="E180" s="217"/>
      <c r="F180" s="221"/>
      <c r="G180" s="70">
        <f t="shared" si="6"/>
        <v>0</v>
      </c>
      <c r="H180" s="101" t="s">
        <v>179</v>
      </c>
    </row>
    <row r="181" spans="1:8" s="89" customFormat="1" hidden="1" x14ac:dyDescent="0.25">
      <c r="A181" s="220"/>
      <c r="B181" s="392"/>
      <c r="C181" s="392"/>
      <c r="D181" s="224"/>
      <c r="E181" s="217"/>
      <c r="F181" s="221"/>
      <c r="G181" s="70">
        <f t="shared" si="6"/>
        <v>0</v>
      </c>
      <c r="H181" s="101" t="s">
        <v>179</v>
      </c>
    </row>
    <row r="182" spans="1:8" s="89" customFormat="1" hidden="1" x14ac:dyDescent="0.25">
      <c r="A182" s="220"/>
      <c r="B182" s="392"/>
      <c r="C182" s="392"/>
      <c r="D182" s="224"/>
      <c r="E182" s="217"/>
      <c r="F182" s="221"/>
      <c r="G182" s="70">
        <f t="shared" si="6"/>
        <v>0</v>
      </c>
      <c r="H182" s="101" t="s">
        <v>179</v>
      </c>
    </row>
    <row r="183" spans="1:8" s="89" customFormat="1" hidden="1" x14ac:dyDescent="0.25">
      <c r="A183" s="220"/>
      <c r="B183" s="392"/>
      <c r="C183" s="392"/>
      <c r="D183" s="224"/>
      <c r="E183" s="217"/>
      <c r="F183" s="221"/>
      <c r="G183" s="70">
        <f t="shared" si="6"/>
        <v>0</v>
      </c>
      <c r="H183" s="101" t="s">
        <v>179</v>
      </c>
    </row>
    <row r="184" spans="1:8" s="89" customFormat="1" hidden="1" x14ac:dyDescent="0.25">
      <c r="A184" s="220"/>
      <c r="B184" s="392"/>
      <c r="C184" s="392"/>
      <c r="D184" s="224"/>
      <c r="E184" s="217"/>
      <c r="F184" s="221"/>
      <c r="G184" s="70">
        <f t="shared" si="6"/>
        <v>0</v>
      </c>
      <c r="H184" s="101" t="s">
        <v>179</v>
      </c>
    </row>
    <row r="185" spans="1:8" s="89" customFormat="1" hidden="1" x14ac:dyDescent="0.25">
      <c r="A185" s="220"/>
      <c r="B185" s="392"/>
      <c r="C185" s="392"/>
      <c r="D185" s="224"/>
      <c r="E185" s="217"/>
      <c r="F185" s="221"/>
      <c r="G185" s="70">
        <f t="shared" si="6"/>
        <v>0</v>
      </c>
      <c r="H185" s="101" t="s">
        <v>179</v>
      </c>
    </row>
    <row r="186" spans="1:8" s="89" customFormat="1" hidden="1" x14ac:dyDescent="0.25">
      <c r="A186" s="220"/>
      <c r="B186" s="392"/>
      <c r="C186" s="392"/>
      <c r="D186" s="224"/>
      <c r="E186" s="217"/>
      <c r="F186" s="221"/>
      <c r="G186" s="70">
        <f t="shared" si="6"/>
        <v>0</v>
      </c>
      <c r="H186" s="101" t="s">
        <v>179</v>
      </c>
    </row>
    <row r="187" spans="1:8" s="89" customFormat="1" hidden="1" x14ac:dyDescent="0.25">
      <c r="A187" s="220"/>
      <c r="B187" s="392"/>
      <c r="C187" s="392"/>
      <c r="D187" s="224"/>
      <c r="E187" s="217"/>
      <c r="F187" s="221"/>
      <c r="G187" s="70">
        <f t="shared" si="6"/>
        <v>0</v>
      </c>
      <c r="H187" s="101" t="s">
        <v>179</v>
      </c>
    </row>
    <row r="188" spans="1:8" s="89" customFormat="1" hidden="1" x14ac:dyDescent="0.25">
      <c r="A188" s="220"/>
      <c r="B188" s="392"/>
      <c r="C188" s="392"/>
      <c r="D188" s="224"/>
      <c r="E188" s="217"/>
      <c r="F188" s="221"/>
      <c r="G188" s="70">
        <f t="shared" si="6"/>
        <v>0</v>
      </c>
      <c r="H188" s="101" t="s">
        <v>179</v>
      </c>
    </row>
    <row r="189" spans="1:8" s="89" customFormat="1" hidden="1" x14ac:dyDescent="0.25">
      <c r="A189" s="220"/>
      <c r="B189" s="392"/>
      <c r="C189" s="392"/>
      <c r="D189" s="224"/>
      <c r="E189" s="217"/>
      <c r="F189" s="221"/>
      <c r="G189" s="70">
        <f t="shared" si="6"/>
        <v>0</v>
      </c>
      <c r="H189" s="101" t="s">
        <v>179</v>
      </c>
    </row>
    <row r="190" spans="1:8" s="89" customFormat="1" hidden="1" x14ac:dyDescent="0.25">
      <c r="A190" s="220"/>
      <c r="B190" s="392"/>
      <c r="C190" s="392"/>
      <c r="D190" s="224"/>
      <c r="E190" s="217"/>
      <c r="F190" s="221"/>
      <c r="G190" s="70">
        <f t="shared" si="6"/>
        <v>0</v>
      </c>
      <c r="H190" s="101" t="s">
        <v>179</v>
      </c>
    </row>
    <row r="191" spans="1:8" s="89" customFormat="1" hidden="1" x14ac:dyDescent="0.25">
      <c r="A191" s="220"/>
      <c r="B191" s="392"/>
      <c r="C191" s="392"/>
      <c r="D191" s="224"/>
      <c r="E191" s="217"/>
      <c r="F191" s="221"/>
      <c r="G191" s="70">
        <f t="shared" si="6"/>
        <v>0</v>
      </c>
      <c r="H191" s="101" t="s">
        <v>179</v>
      </c>
    </row>
    <row r="192" spans="1:8" s="89" customFormat="1" hidden="1" x14ac:dyDescent="0.25">
      <c r="A192" s="220"/>
      <c r="B192" s="392"/>
      <c r="C192" s="392"/>
      <c r="D192" s="224"/>
      <c r="E192" s="217"/>
      <c r="F192" s="221"/>
      <c r="G192" s="70">
        <f t="shared" si="6"/>
        <v>0</v>
      </c>
      <c r="H192" s="101" t="s">
        <v>179</v>
      </c>
    </row>
    <row r="193" spans="1:8" s="89" customFormat="1" hidden="1" x14ac:dyDescent="0.25">
      <c r="A193" s="220"/>
      <c r="B193" s="392"/>
      <c r="C193" s="392"/>
      <c r="D193" s="224"/>
      <c r="E193" s="217"/>
      <c r="F193" s="221"/>
      <c r="G193" s="70">
        <f t="shared" si="6"/>
        <v>0</v>
      </c>
      <c r="H193" s="101" t="s">
        <v>179</v>
      </c>
    </row>
    <row r="194" spans="1:8" s="89" customFormat="1" hidden="1" x14ac:dyDescent="0.25">
      <c r="A194" s="220"/>
      <c r="B194" s="392"/>
      <c r="C194" s="392"/>
      <c r="D194" s="224"/>
      <c r="E194" s="217"/>
      <c r="F194" s="221"/>
      <c r="G194" s="70">
        <f t="shared" si="6"/>
        <v>0</v>
      </c>
      <c r="H194" s="101" t="s">
        <v>179</v>
      </c>
    </row>
    <row r="195" spans="1:8" s="89" customFormat="1" hidden="1" x14ac:dyDescent="0.25">
      <c r="A195" s="220"/>
      <c r="B195" s="392"/>
      <c r="C195" s="392"/>
      <c r="D195" s="224"/>
      <c r="E195" s="217"/>
      <c r="F195" s="221"/>
      <c r="G195" s="70">
        <f t="shared" si="6"/>
        <v>0</v>
      </c>
      <c r="H195" s="101" t="s">
        <v>179</v>
      </c>
    </row>
    <row r="196" spans="1:8" s="89" customFormat="1" hidden="1" x14ac:dyDescent="0.25">
      <c r="A196" s="220"/>
      <c r="B196" s="392"/>
      <c r="C196" s="392"/>
      <c r="D196" s="224"/>
      <c r="E196" s="217"/>
      <c r="F196" s="221"/>
      <c r="G196" s="70">
        <f t="shared" si="6"/>
        <v>0</v>
      </c>
      <c r="H196" s="101" t="s">
        <v>179</v>
      </c>
    </row>
    <row r="197" spans="1:8" s="89" customFormat="1" hidden="1" x14ac:dyDescent="0.25">
      <c r="A197" s="220"/>
      <c r="B197" s="392"/>
      <c r="C197" s="392"/>
      <c r="D197" s="224"/>
      <c r="E197" s="217"/>
      <c r="F197" s="221"/>
      <c r="G197" s="70">
        <f t="shared" si="6"/>
        <v>0</v>
      </c>
      <c r="H197" s="101" t="s">
        <v>179</v>
      </c>
    </row>
    <row r="198" spans="1:8" s="89" customFormat="1" hidden="1" x14ac:dyDescent="0.25">
      <c r="A198" s="220"/>
      <c r="B198" s="392"/>
      <c r="C198" s="392"/>
      <c r="D198" s="224"/>
      <c r="E198" s="217"/>
      <c r="F198" s="221"/>
      <c r="G198" s="70">
        <f t="shared" si="6"/>
        <v>0</v>
      </c>
      <c r="H198" s="101" t="s">
        <v>179</v>
      </c>
    </row>
    <row r="199" spans="1:8" s="89" customFormat="1" hidden="1" x14ac:dyDescent="0.25">
      <c r="A199" s="220"/>
      <c r="B199" s="392"/>
      <c r="C199" s="392"/>
      <c r="D199" s="224"/>
      <c r="E199" s="217"/>
      <c r="F199" s="221"/>
      <c r="G199" s="70">
        <f t="shared" si="6"/>
        <v>0</v>
      </c>
      <c r="H199" s="101" t="s">
        <v>179</v>
      </c>
    </row>
    <row r="200" spans="1:8" s="89" customFormat="1" hidden="1" x14ac:dyDescent="0.25">
      <c r="A200" s="220"/>
      <c r="B200" s="392"/>
      <c r="C200" s="392"/>
      <c r="D200" s="224"/>
      <c r="E200" s="217"/>
      <c r="F200" s="221"/>
      <c r="G200" s="70">
        <f t="shared" ref="G200:G231" si="7">ROUND(+D200*F200,2)</f>
        <v>0</v>
      </c>
      <c r="H200" s="101" t="s">
        <v>179</v>
      </c>
    </row>
    <row r="201" spans="1:8" s="89" customFormat="1" hidden="1" x14ac:dyDescent="0.25">
      <c r="A201" s="220"/>
      <c r="B201" s="392"/>
      <c r="C201" s="392"/>
      <c r="D201" s="224"/>
      <c r="E201" s="217"/>
      <c r="F201" s="221"/>
      <c r="G201" s="70">
        <f t="shared" si="7"/>
        <v>0</v>
      </c>
      <c r="H201" s="101" t="s">
        <v>179</v>
      </c>
    </row>
    <row r="202" spans="1:8" s="89" customFormat="1" hidden="1" x14ac:dyDescent="0.25">
      <c r="A202" s="220"/>
      <c r="B202" s="392"/>
      <c r="C202" s="392"/>
      <c r="D202" s="224"/>
      <c r="E202" s="217"/>
      <c r="F202" s="221"/>
      <c r="G202" s="70">
        <f t="shared" si="7"/>
        <v>0</v>
      </c>
      <c r="H202" s="101" t="s">
        <v>179</v>
      </c>
    </row>
    <row r="203" spans="1:8" s="89" customFormat="1" hidden="1" x14ac:dyDescent="0.25">
      <c r="A203" s="220"/>
      <c r="B203" s="392"/>
      <c r="C203" s="392"/>
      <c r="D203" s="224"/>
      <c r="E203" s="217"/>
      <c r="F203" s="221"/>
      <c r="G203" s="70">
        <f t="shared" si="7"/>
        <v>0</v>
      </c>
      <c r="H203" s="101" t="s">
        <v>179</v>
      </c>
    </row>
    <row r="204" spans="1:8" s="89" customFormat="1" hidden="1" x14ac:dyDescent="0.25">
      <c r="A204" s="220"/>
      <c r="B204" s="392"/>
      <c r="C204" s="392"/>
      <c r="D204" s="224"/>
      <c r="E204" s="217"/>
      <c r="F204" s="221"/>
      <c r="G204" s="70">
        <f t="shared" si="7"/>
        <v>0</v>
      </c>
      <c r="H204" s="101" t="s">
        <v>179</v>
      </c>
    </row>
    <row r="205" spans="1:8" s="89" customFormat="1" hidden="1" x14ac:dyDescent="0.25">
      <c r="A205" s="220"/>
      <c r="B205" s="392"/>
      <c r="C205" s="392"/>
      <c r="D205" s="224"/>
      <c r="E205" s="217"/>
      <c r="F205" s="221"/>
      <c r="G205" s="70">
        <f t="shared" si="7"/>
        <v>0</v>
      </c>
      <c r="H205" s="101" t="s">
        <v>179</v>
      </c>
    </row>
    <row r="206" spans="1:8" s="89" customFormat="1" hidden="1" x14ac:dyDescent="0.25">
      <c r="A206" s="220"/>
      <c r="B206" s="392"/>
      <c r="C206" s="392"/>
      <c r="D206" s="224"/>
      <c r="E206" s="217"/>
      <c r="F206" s="221"/>
      <c r="G206" s="70">
        <f t="shared" si="7"/>
        <v>0</v>
      </c>
      <c r="H206" s="101" t="s">
        <v>179</v>
      </c>
    </row>
    <row r="207" spans="1:8" s="89" customFormat="1" hidden="1" x14ac:dyDescent="0.25">
      <c r="A207" s="220"/>
      <c r="B207" s="392"/>
      <c r="C207" s="392"/>
      <c r="D207" s="224"/>
      <c r="E207" s="217"/>
      <c r="F207" s="221"/>
      <c r="G207" s="70">
        <f t="shared" si="7"/>
        <v>0</v>
      </c>
      <c r="H207" s="101" t="s">
        <v>179</v>
      </c>
    </row>
    <row r="208" spans="1:8" s="89" customFormat="1" hidden="1" x14ac:dyDescent="0.25">
      <c r="A208" s="220"/>
      <c r="B208" s="392"/>
      <c r="C208" s="392"/>
      <c r="D208" s="224"/>
      <c r="E208" s="217"/>
      <c r="F208" s="221"/>
      <c r="G208" s="70">
        <f t="shared" si="7"/>
        <v>0</v>
      </c>
      <c r="H208" s="101" t="s">
        <v>179</v>
      </c>
    </row>
    <row r="209" spans="1:8" s="89" customFormat="1" hidden="1" x14ac:dyDescent="0.25">
      <c r="A209" s="220"/>
      <c r="B209" s="392"/>
      <c r="C209" s="392"/>
      <c r="D209" s="224"/>
      <c r="E209" s="217"/>
      <c r="F209" s="221"/>
      <c r="G209" s="70">
        <f t="shared" si="7"/>
        <v>0</v>
      </c>
      <c r="H209" s="101" t="s">
        <v>179</v>
      </c>
    </row>
    <row r="210" spans="1:8" s="89" customFormat="1" hidden="1" x14ac:dyDescent="0.25">
      <c r="A210" s="220"/>
      <c r="B210" s="392"/>
      <c r="C210" s="392"/>
      <c r="D210" s="224"/>
      <c r="E210" s="217"/>
      <c r="F210" s="221"/>
      <c r="G210" s="70">
        <f t="shared" si="7"/>
        <v>0</v>
      </c>
      <c r="H210" s="101" t="s">
        <v>179</v>
      </c>
    </row>
    <row r="211" spans="1:8" s="89" customFormat="1" hidden="1" x14ac:dyDescent="0.25">
      <c r="A211" s="220"/>
      <c r="B211" s="392"/>
      <c r="C211" s="392"/>
      <c r="D211" s="224"/>
      <c r="E211" s="217"/>
      <c r="F211" s="221"/>
      <c r="G211" s="70">
        <f t="shared" si="7"/>
        <v>0</v>
      </c>
      <c r="H211" s="101" t="s">
        <v>179</v>
      </c>
    </row>
    <row r="212" spans="1:8" s="89" customFormat="1" hidden="1" x14ac:dyDescent="0.25">
      <c r="A212" s="220"/>
      <c r="B212" s="392"/>
      <c r="C212" s="392"/>
      <c r="D212" s="224"/>
      <c r="E212" s="217"/>
      <c r="F212" s="221"/>
      <c r="G212" s="70">
        <f t="shared" si="7"/>
        <v>0</v>
      </c>
      <c r="H212" s="101" t="s">
        <v>179</v>
      </c>
    </row>
    <row r="213" spans="1:8" s="89" customFormat="1" hidden="1" x14ac:dyDescent="0.25">
      <c r="A213" s="220"/>
      <c r="B213" s="392"/>
      <c r="C213" s="392"/>
      <c r="D213" s="224"/>
      <c r="E213" s="217"/>
      <c r="F213" s="221"/>
      <c r="G213" s="70">
        <f t="shared" si="7"/>
        <v>0</v>
      </c>
      <c r="H213" s="101" t="s">
        <v>179</v>
      </c>
    </row>
    <row r="214" spans="1:8" s="89" customFormat="1" hidden="1" x14ac:dyDescent="0.25">
      <c r="A214" s="220"/>
      <c r="B214" s="392"/>
      <c r="C214" s="392"/>
      <c r="D214" s="224"/>
      <c r="E214" s="217"/>
      <c r="F214" s="221"/>
      <c r="G214" s="70">
        <f t="shared" si="7"/>
        <v>0</v>
      </c>
      <c r="H214" s="101" t="s">
        <v>179</v>
      </c>
    </row>
    <row r="215" spans="1:8" s="89" customFormat="1" hidden="1" x14ac:dyDescent="0.25">
      <c r="A215" s="220"/>
      <c r="B215" s="392"/>
      <c r="C215" s="392"/>
      <c r="D215" s="224"/>
      <c r="E215" s="217"/>
      <c r="F215" s="221"/>
      <c r="G215" s="70">
        <f t="shared" si="7"/>
        <v>0</v>
      </c>
      <c r="H215" s="101" t="s">
        <v>179</v>
      </c>
    </row>
    <row r="216" spans="1:8" s="89" customFormat="1" hidden="1" x14ac:dyDescent="0.25">
      <c r="A216" s="220"/>
      <c r="B216" s="392"/>
      <c r="C216" s="392"/>
      <c r="D216" s="224"/>
      <c r="E216" s="217"/>
      <c r="F216" s="221"/>
      <c r="G216" s="70">
        <f t="shared" si="7"/>
        <v>0</v>
      </c>
      <c r="H216" s="101" t="s">
        <v>179</v>
      </c>
    </row>
    <row r="217" spans="1:8" s="89" customFormat="1" hidden="1" x14ac:dyDescent="0.25">
      <c r="A217" s="220"/>
      <c r="B217" s="392"/>
      <c r="C217" s="392"/>
      <c r="D217" s="224"/>
      <c r="E217" s="217"/>
      <c r="F217" s="221"/>
      <c r="G217" s="70">
        <f t="shared" si="7"/>
        <v>0</v>
      </c>
      <c r="H217" s="101" t="s">
        <v>179</v>
      </c>
    </row>
    <row r="218" spans="1:8" s="89" customFormat="1" hidden="1" x14ac:dyDescent="0.25">
      <c r="A218" s="220"/>
      <c r="B218" s="392"/>
      <c r="C218" s="392"/>
      <c r="D218" s="224"/>
      <c r="E218" s="217"/>
      <c r="F218" s="221"/>
      <c r="G218" s="70">
        <f t="shared" si="7"/>
        <v>0</v>
      </c>
      <c r="H218" s="101" t="s">
        <v>179</v>
      </c>
    </row>
    <row r="219" spans="1:8" s="89" customFormat="1" hidden="1" x14ac:dyDescent="0.25">
      <c r="A219" s="220"/>
      <c r="B219" s="392"/>
      <c r="C219" s="392"/>
      <c r="D219" s="224"/>
      <c r="E219" s="217"/>
      <c r="F219" s="221"/>
      <c r="G219" s="70">
        <f t="shared" si="7"/>
        <v>0</v>
      </c>
      <c r="H219" s="101" t="s">
        <v>179</v>
      </c>
    </row>
    <row r="220" spans="1:8" s="89" customFormat="1" hidden="1" x14ac:dyDescent="0.25">
      <c r="A220" s="220"/>
      <c r="B220" s="392"/>
      <c r="C220" s="392"/>
      <c r="D220" s="224"/>
      <c r="E220" s="217"/>
      <c r="F220" s="221"/>
      <c r="G220" s="70">
        <f t="shared" si="7"/>
        <v>0</v>
      </c>
      <c r="H220" s="101" t="s">
        <v>179</v>
      </c>
    </row>
    <row r="221" spans="1:8" s="89" customFormat="1" hidden="1" x14ac:dyDescent="0.25">
      <c r="A221" s="220"/>
      <c r="B221" s="392"/>
      <c r="C221" s="392"/>
      <c r="D221" s="224"/>
      <c r="E221" s="217"/>
      <c r="F221" s="221"/>
      <c r="G221" s="70">
        <f t="shared" si="7"/>
        <v>0</v>
      </c>
      <c r="H221" s="101" t="s">
        <v>179</v>
      </c>
    </row>
    <row r="222" spans="1:8" s="89" customFormat="1" hidden="1" x14ac:dyDescent="0.25">
      <c r="A222" s="220"/>
      <c r="B222" s="392"/>
      <c r="C222" s="392"/>
      <c r="D222" s="224"/>
      <c r="E222" s="217"/>
      <c r="F222" s="221"/>
      <c r="G222" s="70">
        <f t="shared" si="7"/>
        <v>0</v>
      </c>
      <c r="H222" s="101" t="s">
        <v>179</v>
      </c>
    </row>
    <row r="223" spans="1:8" s="89" customFormat="1" hidden="1" x14ac:dyDescent="0.25">
      <c r="A223" s="220"/>
      <c r="B223" s="392"/>
      <c r="C223" s="392"/>
      <c r="D223" s="224"/>
      <c r="E223" s="217"/>
      <c r="F223" s="221"/>
      <c r="G223" s="70">
        <f t="shared" si="7"/>
        <v>0</v>
      </c>
      <c r="H223" s="101" t="s">
        <v>179</v>
      </c>
    </row>
    <row r="224" spans="1:8" s="89" customFormat="1" hidden="1" x14ac:dyDescent="0.25">
      <c r="A224" s="220"/>
      <c r="B224" s="392"/>
      <c r="C224" s="392"/>
      <c r="D224" s="224"/>
      <c r="E224" s="217"/>
      <c r="F224" s="221"/>
      <c r="G224" s="70">
        <f t="shared" si="7"/>
        <v>0</v>
      </c>
      <c r="H224" s="101" t="s">
        <v>179</v>
      </c>
    </row>
    <row r="225" spans="1:8" s="89" customFormat="1" hidden="1" x14ac:dyDescent="0.25">
      <c r="A225" s="220"/>
      <c r="B225" s="392"/>
      <c r="C225" s="392"/>
      <c r="D225" s="224"/>
      <c r="E225" s="217"/>
      <c r="F225" s="221"/>
      <c r="G225" s="70">
        <f t="shared" si="7"/>
        <v>0</v>
      </c>
      <c r="H225" s="101" t="s">
        <v>179</v>
      </c>
    </row>
    <row r="226" spans="1:8" s="89" customFormat="1" hidden="1" x14ac:dyDescent="0.25">
      <c r="A226" s="220"/>
      <c r="B226" s="392"/>
      <c r="C226" s="392"/>
      <c r="D226" s="224"/>
      <c r="E226" s="217"/>
      <c r="F226" s="221"/>
      <c r="G226" s="70">
        <f t="shared" si="7"/>
        <v>0</v>
      </c>
      <c r="H226" s="101" t="s">
        <v>179</v>
      </c>
    </row>
    <row r="227" spans="1:8" s="89" customFormat="1" hidden="1" x14ac:dyDescent="0.25">
      <c r="A227" s="220"/>
      <c r="B227" s="392"/>
      <c r="C227" s="392"/>
      <c r="D227" s="224"/>
      <c r="E227" s="217"/>
      <c r="F227" s="221"/>
      <c r="G227" s="70">
        <f t="shared" si="7"/>
        <v>0</v>
      </c>
      <c r="H227" s="101" t="s">
        <v>179</v>
      </c>
    </row>
    <row r="228" spans="1:8" s="89" customFormat="1" hidden="1" x14ac:dyDescent="0.25">
      <c r="A228" s="220"/>
      <c r="B228" s="392"/>
      <c r="C228" s="392"/>
      <c r="D228" s="224"/>
      <c r="E228" s="217"/>
      <c r="F228" s="221"/>
      <c r="G228" s="70">
        <f t="shared" si="7"/>
        <v>0</v>
      </c>
      <c r="H228" s="101" t="s">
        <v>179</v>
      </c>
    </row>
    <row r="229" spans="1:8" s="89" customFormat="1" hidden="1" x14ac:dyDescent="0.25">
      <c r="A229" s="220"/>
      <c r="B229" s="392"/>
      <c r="C229" s="392"/>
      <c r="D229" s="224"/>
      <c r="E229" s="217"/>
      <c r="F229" s="221"/>
      <c r="G229" s="70">
        <f t="shared" si="7"/>
        <v>0</v>
      </c>
      <c r="H229" s="101" t="s">
        <v>179</v>
      </c>
    </row>
    <row r="230" spans="1:8" s="89" customFormat="1" hidden="1" x14ac:dyDescent="0.25">
      <c r="A230" s="220"/>
      <c r="B230" s="392"/>
      <c r="C230" s="392"/>
      <c r="D230" s="224"/>
      <c r="E230" s="217"/>
      <c r="F230" s="221"/>
      <c r="G230" s="70">
        <f t="shared" si="7"/>
        <v>0</v>
      </c>
      <c r="H230" s="101" t="s">
        <v>179</v>
      </c>
    </row>
    <row r="231" spans="1:8" s="89" customFormat="1" hidden="1" x14ac:dyDescent="0.25">
      <c r="A231" s="220"/>
      <c r="B231" s="392"/>
      <c r="C231" s="392"/>
      <c r="D231" s="224"/>
      <c r="E231" s="217"/>
      <c r="F231" s="221"/>
      <c r="G231" s="70">
        <f t="shared" si="7"/>
        <v>0</v>
      </c>
      <c r="H231" s="101" t="s">
        <v>179</v>
      </c>
    </row>
    <row r="232" spans="1:8" s="89" customFormat="1" hidden="1" x14ac:dyDescent="0.25">
      <c r="A232" s="220"/>
      <c r="B232" s="392"/>
      <c r="C232" s="392"/>
      <c r="D232" s="224"/>
      <c r="E232" s="217"/>
      <c r="F232" s="221"/>
      <c r="G232" s="70">
        <f t="shared" ref="G232:G263" si="8">ROUND(+D232*F232,2)</f>
        <v>0</v>
      </c>
      <c r="H232" s="101" t="s">
        <v>179</v>
      </c>
    </row>
    <row r="233" spans="1:8" s="89" customFormat="1" hidden="1" x14ac:dyDescent="0.25">
      <c r="A233" s="220"/>
      <c r="B233" s="392"/>
      <c r="C233" s="392"/>
      <c r="D233" s="224"/>
      <c r="E233" s="217"/>
      <c r="F233" s="221"/>
      <c r="G233" s="70">
        <f t="shared" si="8"/>
        <v>0</v>
      </c>
      <c r="H233" s="101" t="s">
        <v>179</v>
      </c>
    </row>
    <row r="234" spans="1:8" s="89" customFormat="1" hidden="1" x14ac:dyDescent="0.25">
      <c r="A234" s="220"/>
      <c r="B234" s="392"/>
      <c r="C234" s="392"/>
      <c r="D234" s="224"/>
      <c r="E234" s="217"/>
      <c r="F234" s="221"/>
      <c r="G234" s="70">
        <f t="shared" si="8"/>
        <v>0</v>
      </c>
      <c r="H234" s="101" t="s">
        <v>179</v>
      </c>
    </row>
    <row r="235" spans="1:8" s="89" customFormat="1" hidden="1" x14ac:dyDescent="0.25">
      <c r="A235" s="220"/>
      <c r="B235" s="392"/>
      <c r="C235" s="392"/>
      <c r="D235" s="224"/>
      <c r="E235" s="217"/>
      <c r="F235" s="221"/>
      <c r="G235" s="70">
        <f t="shared" si="8"/>
        <v>0</v>
      </c>
      <c r="H235" s="101" t="s">
        <v>179</v>
      </c>
    </row>
    <row r="236" spans="1:8" s="89" customFormat="1" hidden="1" x14ac:dyDescent="0.25">
      <c r="A236" s="220"/>
      <c r="B236" s="392"/>
      <c r="C236" s="392"/>
      <c r="D236" s="224"/>
      <c r="E236" s="217"/>
      <c r="F236" s="221"/>
      <c r="G236" s="70">
        <f t="shared" si="8"/>
        <v>0</v>
      </c>
      <c r="H236" s="101" t="s">
        <v>179</v>
      </c>
    </row>
    <row r="237" spans="1:8" s="89" customFormat="1" hidden="1" x14ac:dyDescent="0.25">
      <c r="A237" s="220"/>
      <c r="B237" s="392"/>
      <c r="C237" s="392"/>
      <c r="D237" s="224"/>
      <c r="E237" s="217"/>
      <c r="F237" s="221"/>
      <c r="G237" s="70">
        <f t="shared" si="8"/>
        <v>0</v>
      </c>
      <c r="H237" s="101" t="s">
        <v>179</v>
      </c>
    </row>
    <row r="238" spans="1:8" s="89" customFormat="1" hidden="1" x14ac:dyDescent="0.25">
      <c r="A238" s="220"/>
      <c r="B238" s="392"/>
      <c r="C238" s="392"/>
      <c r="D238" s="224"/>
      <c r="E238" s="217"/>
      <c r="F238" s="221"/>
      <c r="G238" s="70">
        <f t="shared" si="8"/>
        <v>0</v>
      </c>
      <c r="H238" s="101" t="s">
        <v>179</v>
      </c>
    </row>
    <row r="239" spans="1:8" s="89" customFormat="1" hidden="1" x14ac:dyDescent="0.25">
      <c r="A239" s="220"/>
      <c r="B239" s="392"/>
      <c r="C239" s="392"/>
      <c r="D239" s="224"/>
      <c r="E239" s="217"/>
      <c r="F239" s="221"/>
      <c r="G239" s="70">
        <f t="shared" si="8"/>
        <v>0</v>
      </c>
      <c r="H239" s="101" t="s">
        <v>179</v>
      </c>
    </row>
    <row r="240" spans="1:8" s="89" customFormat="1" hidden="1" x14ac:dyDescent="0.25">
      <c r="A240" s="220"/>
      <c r="B240" s="392"/>
      <c r="C240" s="392"/>
      <c r="D240" s="224"/>
      <c r="E240" s="217"/>
      <c r="F240" s="221"/>
      <c r="G240" s="70">
        <f t="shared" si="8"/>
        <v>0</v>
      </c>
      <c r="H240" s="101" t="s">
        <v>179</v>
      </c>
    </row>
    <row r="241" spans="1:8" s="89" customFormat="1" hidden="1" x14ac:dyDescent="0.25">
      <c r="A241" s="220"/>
      <c r="B241" s="392"/>
      <c r="C241" s="392"/>
      <c r="D241" s="224"/>
      <c r="E241" s="217"/>
      <c r="F241" s="221"/>
      <c r="G241" s="70">
        <f t="shared" si="8"/>
        <v>0</v>
      </c>
      <c r="H241" s="101" t="s">
        <v>179</v>
      </c>
    </row>
    <row r="242" spans="1:8" s="89" customFormat="1" hidden="1" x14ac:dyDescent="0.25">
      <c r="A242" s="220"/>
      <c r="B242" s="392"/>
      <c r="C242" s="392"/>
      <c r="D242" s="224"/>
      <c r="E242" s="217"/>
      <c r="F242" s="221"/>
      <c r="G242" s="70">
        <f t="shared" si="8"/>
        <v>0</v>
      </c>
      <c r="H242" s="101" t="s">
        <v>179</v>
      </c>
    </row>
    <row r="243" spans="1:8" s="89" customFormat="1" hidden="1" x14ac:dyDescent="0.25">
      <c r="A243" s="220"/>
      <c r="B243" s="392"/>
      <c r="C243" s="392"/>
      <c r="D243" s="224"/>
      <c r="E243" s="217"/>
      <c r="F243" s="221"/>
      <c r="G243" s="70">
        <f t="shared" si="8"/>
        <v>0</v>
      </c>
      <c r="H243" s="101" t="s">
        <v>179</v>
      </c>
    </row>
    <row r="244" spans="1:8" s="89" customFormat="1" hidden="1" x14ac:dyDescent="0.25">
      <c r="A244" s="220"/>
      <c r="B244" s="392"/>
      <c r="C244" s="392"/>
      <c r="D244" s="224"/>
      <c r="E244" s="217"/>
      <c r="F244" s="221"/>
      <c r="G244" s="70">
        <f t="shared" si="8"/>
        <v>0</v>
      </c>
      <c r="H244" s="101" t="s">
        <v>179</v>
      </c>
    </row>
    <row r="245" spans="1:8" s="89" customFormat="1" hidden="1" x14ac:dyDescent="0.25">
      <c r="A245" s="220"/>
      <c r="B245" s="392"/>
      <c r="C245" s="392"/>
      <c r="D245" s="224"/>
      <c r="E245" s="217"/>
      <c r="F245" s="221"/>
      <c r="G245" s="70">
        <f t="shared" si="8"/>
        <v>0</v>
      </c>
      <c r="H245" s="101" t="s">
        <v>179</v>
      </c>
    </row>
    <row r="246" spans="1:8" s="89" customFormat="1" hidden="1" x14ac:dyDescent="0.25">
      <c r="A246" s="220"/>
      <c r="B246" s="392"/>
      <c r="C246" s="392"/>
      <c r="D246" s="224"/>
      <c r="E246" s="217"/>
      <c r="F246" s="221"/>
      <c r="G246" s="70">
        <f t="shared" si="8"/>
        <v>0</v>
      </c>
      <c r="H246" s="101" t="s">
        <v>179</v>
      </c>
    </row>
    <row r="247" spans="1:8" s="89" customFormat="1" hidden="1" x14ac:dyDescent="0.25">
      <c r="A247" s="220"/>
      <c r="B247" s="392"/>
      <c r="C247" s="392"/>
      <c r="D247" s="224"/>
      <c r="E247" s="217"/>
      <c r="F247" s="221"/>
      <c r="G247" s="70">
        <f t="shared" si="8"/>
        <v>0</v>
      </c>
      <c r="H247" s="101" t="s">
        <v>179</v>
      </c>
    </row>
    <row r="248" spans="1:8" s="89" customFormat="1" hidden="1" x14ac:dyDescent="0.25">
      <c r="A248" s="220"/>
      <c r="B248" s="392"/>
      <c r="C248" s="392"/>
      <c r="D248" s="224"/>
      <c r="E248" s="217"/>
      <c r="F248" s="221"/>
      <c r="G248" s="70">
        <f t="shared" si="8"/>
        <v>0</v>
      </c>
      <c r="H248" s="101" t="s">
        <v>179</v>
      </c>
    </row>
    <row r="249" spans="1:8" s="89" customFormat="1" hidden="1" x14ac:dyDescent="0.25">
      <c r="A249" s="220"/>
      <c r="B249" s="392"/>
      <c r="C249" s="392"/>
      <c r="D249" s="224"/>
      <c r="E249" s="217"/>
      <c r="F249" s="221"/>
      <c r="G249" s="70">
        <f t="shared" si="8"/>
        <v>0</v>
      </c>
      <c r="H249" s="101" t="s">
        <v>179</v>
      </c>
    </row>
    <row r="250" spans="1:8" s="89" customFormat="1" hidden="1" x14ac:dyDescent="0.25">
      <c r="A250" s="220"/>
      <c r="B250" s="392"/>
      <c r="C250" s="392"/>
      <c r="D250" s="224"/>
      <c r="E250" s="217"/>
      <c r="F250" s="221"/>
      <c r="G250" s="70">
        <f t="shared" si="8"/>
        <v>0</v>
      </c>
      <c r="H250" s="101" t="s">
        <v>179</v>
      </c>
    </row>
    <row r="251" spans="1:8" s="89" customFormat="1" hidden="1" x14ac:dyDescent="0.25">
      <c r="A251" s="220"/>
      <c r="B251" s="392"/>
      <c r="C251" s="392"/>
      <c r="D251" s="224"/>
      <c r="E251" s="217"/>
      <c r="F251" s="221"/>
      <c r="G251" s="70">
        <f t="shared" si="8"/>
        <v>0</v>
      </c>
      <c r="H251" s="101" t="s">
        <v>179</v>
      </c>
    </row>
    <row r="252" spans="1:8" s="89" customFormat="1" hidden="1" x14ac:dyDescent="0.25">
      <c r="A252" s="220"/>
      <c r="B252" s="392"/>
      <c r="C252" s="392"/>
      <c r="D252" s="224"/>
      <c r="E252" s="217"/>
      <c r="F252" s="221"/>
      <c r="G252" s="70">
        <f t="shared" si="8"/>
        <v>0</v>
      </c>
      <c r="H252" s="101" t="s">
        <v>179</v>
      </c>
    </row>
    <row r="253" spans="1:8" s="89" customFormat="1" hidden="1" x14ac:dyDescent="0.25">
      <c r="A253" s="220"/>
      <c r="B253" s="392"/>
      <c r="C253" s="392"/>
      <c r="D253" s="224"/>
      <c r="E253" s="217"/>
      <c r="F253" s="221"/>
      <c r="G253" s="70">
        <f t="shared" si="8"/>
        <v>0</v>
      </c>
      <c r="H253" s="101" t="s">
        <v>179</v>
      </c>
    </row>
    <row r="254" spans="1:8" s="89" customFormat="1" hidden="1" x14ac:dyDescent="0.25">
      <c r="A254" s="220"/>
      <c r="B254" s="392"/>
      <c r="C254" s="392"/>
      <c r="D254" s="224"/>
      <c r="E254" s="217"/>
      <c r="F254" s="221"/>
      <c r="G254" s="70">
        <f t="shared" si="8"/>
        <v>0</v>
      </c>
      <c r="H254" s="101" t="s">
        <v>179</v>
      </c>
    </row>
    <row r="255" spans="1:8" s="89" customFormat="1" hidden="1" x14ac:dyDescent="0.25">
      <c r="A255" s="220"/>
      <c r="B255" s="392"/>
      <c r="C255" s="392"/>
      <c r="D255" s="224"/>
      <c r="E255" s="217"/>
      <c r="F255" s="221"/>
      <c r="G255" s="70">
        <f t="shared" si="8"/>
        <v>0</v>
      </c>
      <c r="H255" s="101" t="s">
        <v>179</v>
      </c>
    </row>
    <row r="256" spans="1:8" s="89" customFormat="1" hidden="1" x14ac:dyDescent="0.25">
      <c r="A256" s="220"/>
      <c r="B256" s="392"/>
      <c r="C256" s="392"/>
      <c r="D256" s="224"/>
      <c r="E256" s="217"/>
      <c r="F256" s="221"/>
      <c r="G256" s="70">
        <f t="shared" si="8"/>
        <v>0</v>
      </c>
      <c r="H256" s="101" t="s">
        <v>179</v>
      </c>
    </row>
    <row r="257" spans="1:10" s="89" customFormat="1" hidden="1" x14ac:dyDescent="0.25">
      <c r="A257" s="220"/>
      <c r="B257" s="392"/>
      <c r="C257" s="392"/>
      <c r="D257" s="224"/>
      <c r="E257" s="217"/>
      <c r="F257" s="221"/>
      <c r="G257" s="70">
        <f t="shared" si="8"/>
        <v>0</v>
      </c>
      <c r="H257" s="101" t="s">
        <v>179</v>
      </c>
    </row>
    <row r="258" spans="1:10" s="89" customFormat="1" hidden="1" x14ac:dyDescent="0.25">
      <c r="A258" s="220"/>
      <c r="B258" s="392"/>
      <c r="C258" s="392"/>
      <c r="D258" s="224"/>
      <c r="E258" s="217"/>
      <c r="F258" s="221"/>
      <c r="G258" s="70">
        <f t="shared" si="8"/>
        <v>0</v>
      </c>
      <c r="H258" s="101" t="s">
        <v>179</v>
      </c>
    </row>
    <row r="259" spans="1:10" s="89" customFormat="1" hidden="1" x14ac:dyDescent="0.25">
      <c r="A259" s="220"/>
      <c r="B259" s="392"/>
      <c r="C259" s="392"/>
      <c r="D259" s="224"/>
      <c r="E259" s="217"/>
      <c r="F259" s="221"/>
      <c r="G259" s="70">
        <f t="shared" si="8"/>
        <v>0</v>
      </c>
      <c r="H259" s="101" t="s">
        <v>179</v>
      </c>
    </row>
    <row r="260" spans="1:10" s="89" customFormat="1" hidden="1" x14ac:dyDescent="0.25">
      <c r="A260" s="220"/>
      <c r="B260" s="392"/>
      <c r="C260" s="392"/>
      <c r="D260" s="224"/>
      <c r="E260" s="217"/>
      <c r="F260" s="221"/>
      <c r="G260" s="70">
        <f t="shared" si="8"/>
        <v>0</v>
      </c>
      <c r="H260" s="101" t="s">
        <v>179</v>
      </c>
    </row>
    <row r="261" spans="1:10" s="89" customFormat="1" hidden="1" x14ac:dyDescent="0.25">
      <c r="A261" s="220"/>
      <c r="B261" s="392"/>
      <c r="C261" s="392"/>
      <c r="D261" s="224"/>
      <c r="E261" s="217"/>
      <c r="F261" s="221"/>
      <c r="G261" s="70">
        <f t="shared" si="8"/>
        <v>0</v>
      </c>
      <c r="H261" s="101" t="s">
        <v>179</v>
      </c>
    </row>
    <row r="262" spans="1:10" s="89" customFormat="1" hidden="1" x14ac:dyDescent="0.25">
      <c r="A262" s="220"/>
      <c r="B262" s="392"/>
      <c r="C262" s="392"/>
      <c r="D262" s="224"/>
      <c r="E262" s="217"/>
      <c r="F262" s="221"/>
      <c r="G262" s="70">
        <f t="shared" si="8"/>
        <v>0</v>
      </c>
      <c r="H262" s="101" t="s">
        <v>179</v>
      </c>
    </row>
    <row r="263" spans="1:10" s="89" customFormat="1" hidden="1" x14ac:dyDescent="0.25">
      <c r="A263" s="220"/>
      <c r="B263" s="392"/>
      <c r="C263" s="392"/>
      <c r="D263" s="224"/>
      <c r="E263" s="217"/>
      <c r="F263" s="221"/>
      <c r="G263" s="70">
        <f t="shared" si="8"/>
        <v>0</v>
      </c>
      <c r="H263" s="101" t="s">
        <v>179</v>
      </c>
    </row>
    <row r="264" spans="1:10" s="89" customFormat="1" hidden="1" x14ac:dyDescent="0.25">
      <c r="A264" s="220"/>
      <c r="B264" s="392"/>
      <c r="C264" s="392"/>
      <c r="D264" s="224"/>
      <c r="E264" s="217"/>
      <c r="F264" s="221"/>
      <c r="G264" s="70">
        <f t="shared" ref="G264:G265" si="9">ROUND(+D264*F264,2)</f>
        <v>0</v>
      </c>
      <c r="H264" s="101" t="s">
        <v>179</v>
      </c>
    </row>
    <row r="265" spans="1:10" s="89" customFormat="1" x14ac:dyDescent="0.25">
      <c r="A265" s="220"/>
      <c r="B265" s="545"/>
      <c r="C265" s="545"/>
      <c r="D265" s="224"/>
      <c r="E265" s="217"/>
      <c r="F265" s="221"/>
      <c r="G265" s="242">
        <f t="shared" si="9"/>
        <v>0</v>
      </c>
      <c r="H265" s="101" t="s">
        <v>179</v>
      </c>
    </row>
    <row r="266" spans="1:10" s="89" customFormat="1" x14ac:dyDescent="0.25">
      <c r="A266" s="197"/>
      <c r="B266" s="547"/>
      <c r="C266" s="547"/>
      <c r="D266" s="85"/>
      <c r="E266" s="174"/>
      <c r="F266" s="178" t="s">
        <v>194</v>
      </c>
      <c r="G266" s="256">
        <f>ROUND(SUBTOTAL(109,G135:G265),2)</f>
        <v>0</v>
      </c>
      <c r="H266" s="101" t="s">
        <v>179</v>
      </c>
      <c r="J266" s="359" t="s">
        <v>193</v>
      </c>
    </row>
    <row r="267" spans="1:10" s="89" customFormat="1" x14ac:dyDescent="0.25">
      <c r="A267" s="197"/>
      <c r="B267" s="394"/>
      <c r="C267" s="394"/>
      <c r="D267" s="85"/>
      <c r="E267" s="174"/>
      <c r="F267" s="174"/>
      <c r="G267" s="70"/>
      <c r="H267" s="101" t="s">
        <v>181</v>
      </c>
      <c r="J267" s="359"/>
    </row>
    <row r="268" spans="1:10" s="89" customFormat="1" x14ac:dyDescent="0.25">
      <c r="A268" s="197"/>
      <c r="B268" s="394"/>
      <c r="C268" s="394"/>
      <c r="D268" s="85"/>
      <c r="E268" s="174"/>
      <c r="F268" s="395" t="s">
        <v>237</v>
      </c>
      <c r="G268" s="70">
        <f>+G266+G134</f>
        <v>0</v>
      </c>
      <c r="H268" s="101" t="s">
        <v>181</v>
      </c>
      <c r="J268" s="359"/>
    </row>
    <row r="269" spans="1:10" s="89" customFormat="1" x14ac:dyDescent="0.25">
      <c r="C269" s="90"/>
      <c r="G269" s="93"/>
      <c r="H269" s="101" t="s">
        <v>181</v>
      </c>
    </row>
    <row r="270" spans="1:10" s="89" customFormat="1" x14ac:dyDescent="0.25">
      <c r="A270" s="201" t="s">
        <v>238</v>
      </c>
      <c r="B270" s="94"/>
      <c r="C270" s="94"/>
      <c r="D270" s="94"/>
      <c r="E270" s="94"/>
      <c r="F270" s="94"/>
      <c r="G270" s="111"/>
      <c r="H270" s="101" t="s">
        <v>176</v>
      </c>
      <c r="J270" s="125" t="s">
        <v>185</v>
      </c>
    </row>
    <row r="271" spans="1:10" s="89" customFormat="1" ht="45" customHeight="1" x14ac:dyDescent="0.25">
      <c r="A271" s="525"/>
      <c r="B271" s="526"/>
      <c r="C271" s="526"/>
      <c r="D271" s="526"/>
      <c r="E271" s="526"/>
      <c r="F271" s="526"/>
      <c r="G271" s="527"/>
      <c r="H271" s="89" t="s">
        <v>176</v>
      </c>
      <c r="J271" s="125" t="s">
        <v>239</v>
      </c>
    </row>
    <row r="272" spans="1:10" x14ac:dyDescent="0.25">
      <c r="H272" s="233" t="s">
        <v>179</v>
      </c>
    </row>
    <row r="273" spans="1:10" s="89" customFormat="1" x14ac:dyDescent="0.25">
      <c r="A273" s="201" t="s">
        <v>240</v>
      </c>
      <c r="B273" s="97"/>
      <c r="C273" s="98"/>
      <c r="D273" s="98"/>
      <c r="E273" s="98"/>
      <c r="F273" s="98"/>
      <c r="G273" s="112"/>
      <c r="H273" s="89" t="s">
        <v>179</v>
      </c>
      <c r="J273" s="125" t="s">
        <v>185</v>
      </c>
    </row>
    <row r="274" spans="1:10" s="89" customFormat="1" ht="45" customHeight="1" x14ac:dyDescent="0.25">
      <c r="A274" s="525"/>
      <c r="B274" s="526"/>
      <c r="C274" s="526"/>
      <c r="D274" s="526"/>
      <c r="E274" s="526"/>
      <c r="F274" s="526"/>
      <c r="G274" s="527"/>
      <c r="H274" s="89" t="s">
        <v>179</v>
      </c>
      <c r="J274" s="125" t="s">
        <v>239</v>
      </c>
    </row>
    <row r="275" spans="1:10" s="89" customFormat="1" x14ac:dyDescent="0.25">
      <c r="A275" s="85"/>
      <c r="B275" s="85"/>
      <c r="C275" s="85"/>
      <c r="D275" s="85"/>
      <c r="E275" s="175"/>
      <c r="F275" s="175"/>
      <c r="G275" s="88"/>
      <c r="H275" s="233" t="s">
        <v>181</v>
      </c>
    </row>
    <row r="276" spans="1:10" s="240" customFormat="1" ht="25.5" x14ac:dyDescent="0.25">
      <c r="A276" s="252" t="s">
        <v>241</v>
      </c>
      <c r="B276" s="252" t="s">
        <v>200</v>
      </c>
      <c r="C276" s="350" t="s">
        <v>201</v>
      </c>
      <c r="D276" s="350" t="s">
        <v>202</v>
      </c>
      <c r="E276" s="350" t="s">
        <v>203</v>
      </c>
      <c r="F276" s="350" t="s">
        <v>204</v>
      </c>
      <c r="G276" s="252" t="s">
        <v>242</v>
      </c>
      <c r="H276" s="351" t="s">
        <v>181</v>
      </c>
    </row>
    <row r="277" spans="1:10" s="89" customFormat="1" x14ac:dyDescent="0.25">
      <c r="A277" s="220"/>
      <c r="B277" s="220"/>
      <c r="C277" s="224"/>
      <c r="D277" s="217"/>
      <c r="E277" s="221"/>
      <c r="F277" s="221"/>
      <c r="G277" s="70">
        <f t="shared" ref="G277:G406" si="10">ROUND(C277*E277*F277,2)</f>
        <v>0</v>
      </c>
      <c r="H277" s="233" t="s">
        <v>176</v>
      </c>
    </row>
    <row r="278" spans="1:10" s="89" customFormat="1" x14ac:dyDescent="0.25">
      <c r="A278" s="220"/>
      <c r="B278" s="220"/>
      <c r="C278" s="224"/>
      <c r="D278" s="217"/>
      <c r="E278" s="221"/>
      <c r="F278" s="221"/>
      <c r="G278" s="70">
        <f t="shared" si="10"/>
        <v>0</v>
      </c>
      <c r="H278" s="233" t="s">
        <v>176</v>
      </c>
    </row>
    <row r="279" spans="1:10" s="89" customFormat="1" x14ac:dyDescent="0.25">
      <c r="A279" s="220"/>
      <c r="B279" s="220"/>
      <c r="C279" s="224"/>
      <c r="D279" s="217"/>
      <c r="E279" s="221"/>
      <c r="F279" s="221"/>
      <c r="G279" s="70">
        <f t="shared" si="10"/>
        <v>0</v>
      </c>
      <c r="H279" s="233" t="s">
        <v>176</v>
      </c>
    </row>
    <row r="280" spans="1:10" s="89" customFormat="1" hidden="1" x14ac:dyDescent="0.25">
      <c r="A280" s="220"/>
      <c r="B280" s="220"/>
      <c r="C280" s="224"/>
      <c r="D280" s="217"/>
      <c r="E280" s="221"/>
      <c r="F280" s="221"/>
      <c r="G280" s="70">
        <f t="shared" si="10"/>
        <v>0</v>
      </c>
      <c r="H280" s="233" t="s">
        <v>176</v>
      </c>
    </row>
    <row r="281" spans="1:10" s="89" customFormat="1" hidden="1" x14ac:dyDescent="0.25">
      <c r="A281" s="220"/>
      <c r="B281" s="220"/>
      <c r="C281" s="224"/>
      <c r="D281" s="217"/>
      <c r="E281" s="221"/>
      <c r="F281" s="221"/>
      <c r="G281" s="70">
        <f t="shared" si="10"/>
        <v>0</v>
      </c>
      <c r="H281" s="233" t="s">
        <v>176</v>
      </c>
    </row>
    <row r="282" spans="1:10" s="89" customFormat="1" hidden="1" x14ac:dyDescent="0.25">
      <c r="A282" s="220"/>
      <c r="B282" s="220"/>
      <c r="C282" s="224"/>
      <c r="D282" s="217"/>
      <c r="E282" s="221"/>
      <c r="F282" s="221"/>
      <c r="G282" s="70">
        <f t="shared" si="10"/>
        <v>0</v>
      </c>
      <c r="H282" s="233" t="s">
        <v>176</v>
      </c>
    </row>
    <row r="283" spans="1:10" s="89" customFormat="1" hidden="1" x14ac:dyDescent="0.25">
      <c r="A283" s="220"/>
      <c r="B283" s="220"/>
      <c r="C283" s="224"/>
      <c r="D283" s="217"/>
      <c r="E283" s="221"/>
      <c r="F283" s="221"/>
      <c r="G283" s="70">
        <f t="shared" si="10"/>
        <v>0</v>
      </c>
      <c r="H283" s="233" t="s">
        <v>176</v>
      </c>
    </row>
    <row r="284" spans="1:10" s="89" customFormat="1" hidden="1" x14ac:dyDescent="0.25">
      <c r="A284" s="220"/>
      <c r="B284" s="220"/>
      <c r="C284" s="224"/>
      <c r="D284" s="217"/>
      <c r="E284" s="221"/>
      <c r="F284" s="221"/>
      <c r="G284" s="70">
        <f t="shared" si="10"/>
        <v>0</v>
      </c>
      <c r="H284" s="233" t="s">
        <v>176</v>
      </c>
    </row>
    <row r="285" spans="1:10" s="89" customFormat="1" hidden="1" x14ac:dyDescent="0.25">
      <c r="A285" s="220"/>
      <c r="B285" s="220"/>
      <c r="C285" s="224"/>
      <c r="D285" s="217"/>
      <c r="E285" s="221"/>
      <c r="F285" s="221"/>
      <c r="G285" s="70">
        <f t="shared" si="10"/>
        <v>0</v>
      </c>
      <c r="H285" s="233" t="s">
        <v>176</v>
      </c>
    </row>
    <row r="286" spans="1:10" s="89" customFormat="1" hidden="1" x14ac:dyDescent="0.25">
      <c r="A286" s="220"/>
      <c r="B286" s="220"/>
      <c r="C286" s="224"/>
      <c r="D286" s="217"/>
      <c r="E286" s="221"/>
      <c r="F286" s="221"/>
      <c r="G286" s="70">
        <f t="shared" si="10"/>
        <v>0</v>
      </c>
      <c r="H286" s="233" t="s">
        <v>176</v>
      </c>
    </row>
    <row r="287" spans="1:10" s="89" customFormat="1" hidden="1" x14ac:dyDescent="0.25">
      <c r="A287" s="220"/>
      <c r="B287" s="220"/>
      <c r="C287" s="224"/>
      <c r="D287" s="217"/>
      <c r="E287" s="221"/>
      <c r="F287" s="221"/>
      <c r="G287" s="70">
        <f t="shared" si="10"/>
        <v>0</v>
      </c>
      <c r="H287" s="233" t="s">
        <v>176</v>
      </c>
    </row>
    <row r="288" spans="1:10" s="89" customFormat="1" hidden="1" x14ac:dyDescent="0.25">
      <c r="A288" s="220"/>
      <c r="B288" s="220"/>
      <c r="C288" s="224"/>
      <c r="D288" s="217"/>
      <c r="E288" s="221"/>
      <c r="F288" s="221"/>
      <c r="G288" s="70">
        <f t="shared" si="10"/>
        <v>0</v>
      </c>
      <c r="H288" s="233" t="s">
        <v>176</v>
      </c>
    </row>
    <row r="289" spans="1:8" s="89" customFormat="1" hidden="1" x14ac:dyDescent="0.25">
      <c r="A289" s="220"/>
      <c r="B289" s="220"/>
      <c r="C289" s="224"/>
      <c r="D289" s="217"/>
      <c r="E289" s="221"/>
      <c r="F289" s="221"/>
      <c r="G289" s="70">
        <f t="shared" si="10"/>
        <v>0</v>
      </c>
      <c r="H289" s="233" t="s">
        <v>176</v>
      </c>
    </row>
    <row r="290" spans="1:8" s="89" customFormat="1" hidden="1" x14ac:dyDescent="0.25">
      <c r="A290" s="220"/>
      <c r="B290" s="220"/>
      <c r="C290" s="224"/>
      <c r="D290" s="217"/>
      <c r="E290" s="221"/>
      <c r="F290" s="221"/>
      <c r="G290" s="70">
        <f t="shared" si="10"/>
        <v>0</v>
      </c>
      <c r="H290" s="233" t="s">
        <v>176</v>
      </c>
    </row>
    <row r="291" spans="1:8" s="89" customFormat="1" hidden="1" x14ac:dyDescent="0.25">
      <c r="A291" s="220"/>
      <c r="B291" s="220"/>
      <c r="C291" s="224"/>
      <c r="D291" s="217"/>
      <c r="E291" s="221"/>
      <c r="F291" s="221"/>
      <c r="G291" s="70">
        <f t="shared" si="10"/>
        <v>0</v>
      </c>
      <c r="H291" s="233" t="s">
        <v>176</v>
      </c>
    </row>
    <row r="292" spans="1:8" s="89" customFormat="1" hidden="1" x14ac:dyDescent="0.25">
      <c r="A292" s="220"/>
      <c r="B292" s="220"/>
      <c r="C292" s="224"/>
      <c r="D292" s="217"/>
      <c r="E292" s="221"/>
      <c r="F292" s="221"/>
      <c r="G292" s="70">
        <f t="shared" si="10"/>
        <v>0</v>
      </c>
      <c r="H292" s="233" t="s">
        <v>176</v>
      </c>
    </row>
    <row r="293" spans="1:8" s="89" customFormat="1" hidden="1" x14ac:dyDescent="0.25">
      <c r="A293" s="220"/>
      <c r="B293" s="220"/>
      <c r="C293" s="224"/>
      <c r="D293" s="217"/>
      <c r="E293" s="221"/>
      <c r="F293" s="221"/>
      <c r="G293" s="70">
        <f t="shared" si="10"/>
        <v>0</v>
      </c>
      <c r="H293" s="233" t="s">
        <v>176</v>
      </c>
    </row>
    <row r="294" spans="1:8" s="89" customFormat="1" hidden="1" x14ac:dyDescent="0.25">
      <c r="A294" s="220"/>
      <c r="B294" s="220"/>
      <c r="C294" s="224"/>
      <c r="D294" s="217"/>
      <c r="E294" s="221"/>
      <c r="F294" s="221"/>
      <c r="G294" s="70">
        <f t="shared" si="10"/>
        <v>0</v>
      </c>
      <c r="H294" s="233" t="s">
        <v>176</v>
      </c>
    </row>
    <row r="295" spans="1:8" s="89" customFormat="1" hidden="1" x14ac:dyDescent="0.25">
      <c r="A295" s="220"/>
      <c r="B295" s="220"/>
      <c r="C295" s="224"/>
      <c r="D295" s="217"/>
      <c r="E295" s="221"/>
      <c r="F295" s="221"/>
      <c r="G295" s="70">
        <f t="shared" si="10"/>
        <v>0</v>
      </c>
      <c r="H295" s="233" t="s">
        <v>176</v>
      </c>
    </row>
    <row r="296" spans="1:8" s="89" customFormat="1" hidden="1" x14ac:dyDescent="0.25">
      <c r="A296" s="220"/>
      <c r="B296" s="220"/>
      <c r="C296" s="224"/>
      <c r="D296" s="217"/>
      <c r="E296" s="221"/>
      <c r="F296" s="221"/>
      <c r="G296" s="70">
        <f t="shared" si="10"/>
        <v>0</v>
      </c>
      <c r="H296" s="233" t="s">
        <v>176</v>
      </c>
    </row>
    <row r="297" spans="1:8" s="89" customFormat="1" hidden="1" x14ac:dyDescent="0.25">
      <c r="A297" s="220"/>
      <c r="B297" s="220"/>
      <c r="C297" s="224"/>
      <c r="D297" s="217"/>
      <c r="E297" s="221"/>
      <c r="F297" s="221"/>
      <c r="G297" s="70">
        <f t="shared" si="10"/>
        <v>0</v>
      </c>
      <c r="H297" s="233" t="s">
        <v>176</v>
      </c>
    </row>
    <row r="298" spans="1:8" s="89" customFormat="1" hidden="1" x14ac:dyDescent="0.25">
      <c r="A298" s="220"/>
      <c r="B298" s="220"/>
      <c r="C298" s="224"/>
      <c r="D298" s="217"/>
      <c r="E298" s="221"/>
      <c r="F298" s="221"/>
      <c r="G298" s="70">
        <f t="shared" si="10"/>
        <v>0</v>
      </c>
      <c r="H298" s="233" t="s">
        <v>176</v>
      </c>
    </row>
    <row r="299" spans="1:8" s="89" customFormat="1" hidden="1" x14ac:dyDescent="0.25">
      <c r="A299" s="220"/>
      <c r="B299" s="220"/>
      <c r="C299" s="224"/>
      <c r="D299" s="217"/>
      <c r="E299" s="221"/>
      <c r="F299" s="221"/>
      <c r="G299" s="70">
        <f t="shared" si="10"/>
        <v>0</v>
      </c>
      <c r="H299" s="233" t="s">
        <v>176</v>
      </c>
    </row>
    <row r="300" spans="1:8" s="89" customFormat="1" hidden="1" x14ac:dyDescent="0.25">
      <c r="A300" s="220"/>
      <c r="B300" s="220"/>
      <c r="C300" s="224"/>
      <c r="D300" s="217"/>
      <c r="E300" s="221"/>
      <c r="F300" s="221"/>
      <c r="G300" s="70">
        <f t="shared" si="10"/>
        <v>0</v>
      </c>
      <c r="H300" s="233" t="s">
        <v>176</v>
      </c>
    </row>
    <row r="301" spans="1:8" s="89" customFormat="1" hidden="1" x14ac:dyDescent="0.25">
      <c r="A301" s="220"/>
      <c r="B301" s="220"/>
      <c r="C301" s="224"/>
      <c r="D301" s="217"/>
      <c r="E301" s="221"/>
      <c r="F301" s="221"/>
      <c r="G301" s="70">
        <f t="shared" si="10"/>
        <v>0</v>
      </c>
      <c r="H301" s="233" t="s">
        <v>176</v>
      </c>
    </row>
    <row r="302" spans="1:8" s="89" customFormat="1" hidden="1" x14ac:dyDescent="0.25">
      <c r="A302" s="220"/>
      <c r="B302" s="220"/>
      <c r="C302" s="224"/>
      <c r="D302" s="217"/>
      <c r="E302" s="221"/>
      <c r="F302" s="221"/>
      <c r="G302" s="70">
        <f t="shared" si="10"/>
        <v>0</v>
      </c>
      <c r="H302" s="233" t="s">
        <v>176</v>
      </c>
    </row>
    <row r="303" spans="1:8" s="89" customFormat="1" hidden="1" x14ac:dyDescent="0.25">
      <c r="A303" s="220"/>
      <c r="B303" s="220"/>
      <c r="C303" s="224"/>
      <c r="D303" s="217"/>
      <c r="E303" s="221"/>
      <c r="F303" s="221"/>
      <c r="G303" s="70">
        <f t="shared" si="10"/>
        <v>0</v>
      </c>
      <c r="H303" s="233" t="s">
        <v>176</v>
      </c>
    </row>
    <row r="304" spans="1:8" s="89" customFormat="1" hidden="1" x14ac:dyDescent="0.25">
      <c r="A304" s="220"/>
      <c r="B304" s="220"/>
      <c r="C304" s="224"/>
      <c r="D304" s="217"/>
      <c r="E304" s="221"/>
      <c r="F304" s="221"/>
      <c r="G304" s="70">
        <f t="shared" si="10"/>
        <v>0</v>
      </c>
      <c r="H304" s="233" t="s">
        <v>176</v>
      </c>
    </row>
    <row r="305" spans="1:8" s="89" customFormat="1" hidden="1" x14ac:dyDescent="0.25">
      <c r="A305" s="220"/>
      <c r="B305" s="220"/>
      <c r="C305" s="224"/>
      <c r="D305" s="217"/>
      <c r="E305" s="221"/>
      <c r="F305" s="221"/>
      <c r="G305" s="70">
        <f t="shared" si="10"/>
        <v>0</v>
      </c>
      <c r="H305" s="233" t="s">
        <v>176</v>
      </c>
    </row>
    <row r="306" spans="1:8" s="89" customFormat="1" hidden="1" x14ac:dyDescent="0.25">
      <c r="A306" s="220"/>
      <c r="B306" s="220"/>
      <c r="C306" s="224"/>
      <c r="D306" s="217"/>
      <c r="E306" s="221"/>
      <c r="F306" s="221"/>
      <c r="G306" s="70">
        <f t="shared" si="10"/>
        <v>0</v>
      </c>
      <c r="H306" s="233" t="s">
        <v>176</v>
      </c>
    </row>
    <row r="307" spans="1:8" s="89" customFormat="1" hidden="1" x14ac:dyDescent="0.25">
      <c r="A307" s="220"/>
      <c r="B307" s="220"/>
      <c r="C307" s="224"/>
      <c r="D307" s="217"/>
      <c r="E307" s="221"/>
      <c r="F307" s="221"/>
      <c r="G307" s="70">
        <f t="shared" si="10"/>
        <v>0</v>
      </c>
      <c r="H307" s="233" t="s">
        <v>176</v>
      </c>
    </row>
    <row r="308" spans="1:8" s="89" customFormat="1" hidden="1" x14ac:dyDescent="0.25">
      <c r="A308" s="220"/>
      <c r="B308" s="220"/>
      <c r="C308" s="224"/>
      <c r="D308" s="217"/>
      <c r="E308" s="221"/>
      <c r="F308" s="221"/>
      <c r="G308" s="70">
        <f t="shared" si="10"/>
        <v>0</v>
      </c>
      <c r="H308" s="233" t="s">
        <v>176</v>
      </c>
    </row>
    <row r="309" spans="1:8" s="89" customFormat="1" hidden="1" x14ac:dyDescent="0.25">
      <c r="A309" s="220"/>
      <c r="B309" s="220"/>
      <c r="C309" s="224"/>
      <c r="D309" s="217"/>
      <c r="E309" s="221"/>
      <c r="F309" s="221"/>
      <c r="G309" s="70">
        <f t="shared" si="10"/>
        <v>0</v>
      </c>
      <c r="H309" s="233" t="s">
        <v>176</v>
      </c>
    </row>
    <row r="310" spans="1:8" s="89" customFormat="1" hidden="1" x14ac:dyDescent="0.25">
      <c r="A310" s="220"/>
      <c r="B310" s="220"/>
      <c r="C310" s="224"/>
      <c r="D310" s="217"/>
      <c r="E310" s="221"/>
      <c r="F310" s="221"/>
      <c r="G310" s="70">
        <f t="shared" ref="G310:G341" si="11">ROUND(C310*E310*F310,2)</f>
        <v>0</v>
      </c>
      <c r="H310" s="233" t="s">
        <v>176</v>
      </c>
    </row>
    <row r="311" spans="1:8" s="89" customFormat="1" hidden="1" x14ac:dyDescent="0.25">
      <c r="A311" s="220"/>
      <c r="B311" s="220"/>
      <c r="C311" s="224"/>
      <c r="D311" s="217"/>
      <c r="E311" s="221"/>
      <c r="F311" s="221"/>
      <c r="G311" s="70">
        <f t="shared" si="11"/>
        <v>0</v>
      </c>
      <c r="H311" s="233" t="s">
        <v>176</v>
      </c>
    </row>
    <row r="312" spans="1:8" s="89" customFormat="1" hidden="1" x14ac:dyDescent="0.25">
      <c r="A312" s="220"/>
      <c r="B312" s="220"/>
      <c r="C312" s="224"/>
      <c r="D312" s="217"/>
      <c r="E312" s="221"/>
      <c r="F312" s="221"/>
      <c r="G312" s="70">
        <f t="shared" si="11"/>
        <v>0</v>
      </c>
      <c r="H312" s="233" t="s">
        <v>176</v>
      </c>
    </row>
    <row r="313" spans="1:8" s="89" customFormat="1" hidden="1" x14ac:dyDescent="0.25">
      <c r="A313" s="220"/>
      <c r="B313" s="220"/>
      <c r="C313" s="224"/>
      <c r="D313" s="217"/>
      <c r="E313" s="221"/>
      <c r="F313" s="221"/>
      <c r="G313" s="70">
        <f t="shared" si="11"/>
        <v>0</v>
      </c>
      <c r="H313" s="233" t="s">
        <v>176</v>
      </c>
    </row>
    <row r="314" spans="1:8" s="89" customFormat="1" hidden="1" x14ac:dyDescent="0.25">
      <c r="A314" s="220"/>
      <c r="B314" s="220"/>
      <c r="C314" s="224"/>
      <c r="D314" s="217"/>
      <c r="E314" s="221"/>
      <c r="F314" s="221"/>
      <c r="G314" s="70">
        <f t="shared" si="11"/>
        <v>0</v>
      </c>
      <c r="H314" s="233" t="s">
        <v>176</v>
      </c>
    </row>
    <row r="315" spans="1:8" s="89" customFormat="1" hidden="1" x14ac:dyDescent="0.25">
      <c r="A315" s="220"/>
      <c r="B315" s="220"/>
      <c r="C315" s="224"/>
      <c r="D315" s="217"/>
      <c r="E315" s="221"/>
      <c r="F315" s="221"/>
      <c r="G315" s="70">
        <f t="shared" si="11"/>
        <v>0</v>
      </c>
      <c r="H315" s="233" t="s">
        <v>176</v>
      </c>
    </row>
    <row r="316" spans="1:8" s="89" customFormat="1" hidden="1" x14ac:dyDescent="0.25">
      <c r="A316" s="220"/>
      <c r="B316" s="220"/>
      <c r="C316" s="224"/>
      <c r="D316" s="217"/>
      <c r="E316" s="221"/>
      <c r="F316" s="221"/>
      <c r="G316" s="70">
        <f t="shared" si="11"/>
        <v>0</v>
      </c>
      <c r="H316" s="233" t="s">
        <v>176</v>
      </c>
    </row>
    <row r="317" spans="1:8" s="89" customFormat="1" hidden="1" x14ac:dyDescent="0.25">
      <c r="A317" s="220"/>
      <c r="B317" s="220"/>
      <c r="C317" s="224"/>
      <c r="D317" s="217"/>
      <c r="E317" s="221"/>
      <c r="F317" s="221"/>
      <c r="G317" s="70">
        <f t="shared" si="11"/>
        <v>0</v>
      </c>
      <c r="H317" s="233" t="s">
        <v>176</v>
      </c>
    </row>
    <row r="318" spans="1:8" s="89" customFormat="1" hidden="1" x14ac:dyDescent="0.25">
      <c r="A318" s="220"/>
      <c r="B318" s="220"/>
      <c r="C318" s="224"/>
      <c r="D318" s="217"/>
      <c r="E318" s="221"/>
      <c r="F318" s="221"/>
      <c r="G318" s="70">
        <f t="shared" si="11"/>
        <v>0</v>
      </c>
      <c r="H318" s="233" t="s">
        <v>176</v>
      </c>
    </row>
    <row r="319" spans="1:8" s="89" customFormat="1" hidden="1" x14ac:dyDescent="0.25">
      <c r="A319" s="220"/>
      <c r="B319" s="220"/>
      <c r="C319" s="224"/>
      <c r="D319" s="217"/>
      <c r="E319" s="221"/>
      <c r="F319" s="221"/>
      <c r="G319" s="70">
        <f t="shared" si="11"/>
        <v>0</v>
      </c>
      <c r="H319" s="233" t="s">
        <v>176</v>
      </c>
    </row>
    <row r="320" spans="1:8" s="89" customFormat="1" hidden="1" x14ac:dyDescent="0.25">
      <c r="A320" s="220"/>
      <c r="B320" s="220"/>
      <c r="C320" s="224"/>
      <c r="D320" s="217"/>
      <c r="E320" s="221"/>
      <c r="F320" s="221"/>
      <c r="G320" s="70">
        <f t="shared" si="11"/>
        <v>0</v>
      </c>
      <c r="H320" s="233" t="s">
        <v>176</v>
      </c>
    </row>
    <row r="321" spans="1:8" s="89" customFormat="1" hidden="1" x14ac:dyDescent="0.25">
      <c r="A321" s="220"/>
      <c r="B321" s="220"/>
      <c r="C321" s="224"/>
      <c r="D321" s="217"/>
      <c r="E321" s="221"/>
      <c r="F321" s="221"/>
      <c r="G321" s="70">
        <f t="shared" si="11"/>
        <v>0</v>
      </c>
      <c r="H321" s="233" t="s">
        <v>176</v>
      </c>
    </row>
    <row r="322" spans="1:8" s="89" customFormat="1" hidden="1" x14ac:dyDescent="0.25">
      <c r="A322" s="220"/>
      <c r="B322" s="220"/>
      <c r="C322" s="224"/>
      <c r="D322" s="217"/>
      <c r="E322" s="221"/>
      <c r="F322" s="221"/>
      <c r="G322" s="70">
        <f t="shared" si="11"/>
        <v>0</v>
      </c>
      <c r="H322" s="233" t="s">
        <v>176</v>
      </c>
    </row>
    <row r="323" spans="1:8" s="89" customFormat="1" hidden="1" x14ac:dyDescent="0.25">
      <c r="A323" s="220"/>
      <c r="B323" s="220"/>
      <c r="C323" s="224"/>
      <c r="D323" s="217"/>
      <c r="E323" s="221"/>
      <c r="F323" s="221"/>
      <c r="G323" s="70">
        <f t="shared" si="11"/>
        <v>0</v>
      </c>
      <c r="H323" s="233" t="s">
        <v>176</v>
      </c>
    </row>
    <row r="324" spans="1:8" s="89" customFormat="1" hidden="1" x14ac:dyDescent="0.25">
      <c r="A324" s="220"/>
      <c r="B324" s="220"/>
      <c r="C324" s="224"/>
      <c r="D324" s="217"/>
      <c r="E324" s="221"/>
      <c r="F324" s="221"/>
      <c r="G324" s="70">
        <f t="shared" si="11"/>
        <v>0</v>
      </c>
      <c r="H324" s="233" t="s">
        <v>176</v>
      </c>
    </row>
    <row r="325" spans="1:8" s="89" customFormat="1" hidden="1" x14ac:dyDescent="0.25">
      <c r="A325" s="220"/>
      <c r="B325" s="220"/>
      <c r="C325" s="224"/>
      <c r="D325" s="217"/>
      <c r="E325" s="221"/>
      <c r="F325" s="221"/>
      <c r="G325" s="70">
        <f t="shared" si="11"/>
        <v>0</v>
      </c>
      <c r="H325" s="233" t="s">
        <v>176</v>
      </c>
    </row>
    <row r="326" spans="1:8" s="89" customFormat="1" hidden="1" x14ac:dyDescent="0.25">
      <c r="A326" s="220"/>
      <c r="B326" s="220"/>
      <c r="C326" s="224"/>
      <c r="D326" s="217"/>
      <c r="E326" s="221"/>
      <c r="F326" s="221"/>
      <c r="G326" s="70">
        <f t="shared" si="11"/>
        <v>0</v>
      </c>
      <c r="H326" s="233" t="s">
        <v>176</v>
      </c>
    </row>
    <row r="327" spans="1:8" s="89" customFormat="1" hidden="1" x14ac:dyDescent="0.25">
      <c r="A327" s="220"/>
      <c r="B327" s="220"/>
      <c r="C327" s="224"/>
      <c r="D327" s="217"/>
      <c r="E327" s="221"/>
      <c r="F327" s="221"/>
      <c r="G327" s="70">
        <f t="shared" si="11"/>
        <v>0</v>
      </c>
      <c r="H327" s="233" t="s">
        <v>176</v>
      </c>
    </row>
    <row r="328" spans="1:8" s="89" customFormat="1" hidden="1" x14ac:dyDescent="0.25">
      <c r="A328" s="220"/>
      <c r="B328" s="220"/>
      <c r="C328" s="224"/>
      <c r="D328" s="217"/>
      <c r="E328" s="221"/>
      <c r="F328" s="221"/>
      <c r="G328" s="70">
        <f t="shared" si="11"/>
        <v>0</v>
      </c>
      <c r="H328" s="233" t="s">
        <v>176</v>
      </c>
    </row>
    <row r="329" spans="1:8" s="89" customFormat="1" hidden="1" x14ac:dyDescent="0.25">
      <c r="A329" s="220"/>
      <c r="B329" s="220"/>
      <c r="C329" s="224"/>
      <c r="D329" s="217"/>
      <c r="E329" s="221"/>
      <c r="F329" s="221"/>
      <c r="G329" s="70">
        <f t="shared" si="11"/>
        <v>0</v>
      </c>
      <c r="H329" s="233" t="s">
        <v>176</v>
      </c>
    </row>
    <row r="330" spans="1:8" s="89" customFormat="1" hidden="1" x14ac:dyDescent="0.25">
      <c r="A330" s="220"/>
      <c r="B330" s="220"/>
      <c r="C330" s="224"/>
      <c r="D330" s="217"/>
      <c r="E330" s="221"/>
      <c r="F330" s="221"/>
      <c r="G330" s="70">
        <f t="shared" si="11"/>
        <v>0</v>
      </c>
      <c r="H330" s="233" t="s">
        <v>176</v>
      </c>
    </row>
    <row r="331" spans="1:8" s="89" customFormat="1" hidden="1" x14ac:dyDescent="0.25">
      <c r="A331" s="220"/>
      <c r="B331" s="220"/>
      <c r="C331" s="224"/>
      <c r="D331" s="217"/>
      <c r="E331" s="221"/>
      <c r="F331" s="221"/>
      <c r="G331" s="70">
        <f t="shared" si="11"/>
        <v>0</v>
      </c>
      <c r="H331" s="233" t="s">
        <v>176</v>
      </c>
    </row>
    <row r="332" spans="1:8" s="89" customFormat="1" hidden="1" x14ac:dyDescent="0.25">
      <c r="A332" s="220"/>
      <c r="B332" s="220"/>
      <c r="C332" s="224"/>
      <c r="D332" s="217"/>
      <c r="E332" s="221"/>
      <c r="F332" s="221"/>
      <c r="G332" s="70">
        <f t="shared" si="11"/>
        <v>0</v>
      </c>
      <c r="H332" s="233" t="s">
        <v>176</v>
      </c>
    </row>
    <row r="333" spans="1:8" s="89" customFormat="1" hidden="1" x14ac:dyDescent="0.25">
      <c r="A333" s="220"/>
      <c r="B333" s="220"/>
      <c r="C333" s="224"/>
      <c r="D333" s="217"/>
      <c r="E333" s="221"/>
      <c r="F333" s="221"/>
      <c r="G333" s="70">
        <f t="shared" si="11"/>
        <v>0</v>
      </c>
      <c r="H333" s="233" t="s">
        <v>176</v>
      </c>
    </row>
    <row r="334" spans="1:8" s="89" customFormat="1" hidden="1" x14ac:dyDescent="0.25">
      <c r="A334" s="220"/>
      <c r="B334" s="220"/>
      <c r="C334" s="224"/>
      <c r="D334" s="217"/>
      <c r="E334" s="221"/>
      <c r="F334" s="221"/>
      <c r="G334" s="70">
        <f t="shared" si="11"/>
        <v>0</v>
      </c>
      <c r="H334" s="233" t="s">
        <v>176</v>
      </c>
    </row>
    <row r="335" spans="1:8" s="89" customFormat="1" hidden="1" x14ac:dyDescent="0.25">
      <c r="A335" s="220"/>
      <c r="B335" s="220"/>
      <c r="C335" s="224"/>
      <c r="D335" s="217"/>
      <c r="E335" s="221"/>
      <c r="F335" s="221"/>
      <c r="G335" s="70">
        <f t="shared" si="11"/>
        <v>0</v>
      </c>
      <c r="H335" s="233" t="s">
        <v>176</v>
      </c>
    </row>
    <row r="336" spans="1:8" s="89" customFormat="1" hidden="1" x14ac:dyDescent="0.25">
      <c r="A336" s="220"/>
      <c r="B336" s="220"/>
      <c r="C336" s="224"/>
      <c r="D336" s="217"/>
      <c r="E336" s="221"/>
      <c r="F336" s="221"/>
      <c r="G336" s="70">
        <f t="shared" si="11"/>
        <v>0</v>
      </c>
      <c r="H336" s="233" t="s">
        <v>176</v>
      </c>
    </row>
    <row r="337" spans="1:8" s="89" customFormat="1" hidden="1" x14ac:dyDescent="0.25">
      <c r="A337" s="220"/>
      <c r="B337" s="220"/>
      <c r="C337" s="224"/>
      <c r="D337" s="217"/>
      <c r="E337" s="221"/>
      <c r="F337" s="221"/>
      <c r="G337" s="70">
        <f t="shared" si="11"/>
        <v>0</v>
      </c>
      <c r="H337" s="233" t="s">
        <v>176</v>
      </c>
    </row>
    <row r="338" spans="1:8" s="89" customFormat="1" hidden="1" x14ac:dyDescent="0.25">
      <c r="A338" s="220"/>
      <c r="B338" s="220"/>
      <c r="C338" s="224"/>
      <c r="D338" s="217"/>
      <c r="E338" s="221"/>
      <c r="F338" s="221"/>
      <c r="G338" s="70">
        <f t="shared" si="11"/>
        <v>0</v>
      </c>
      <c r="H338" s="233" t="s">
        <v>176</v>
      </c>
    </row>
    <row r="339" spans="1:8" s="89" customFormat="1" hidden="1" x14ac:dyDescent="0.25">
      <c r="A339" s="220"/>
      <c r="B339" s="220"/>
      <c r="C339" s="224"/>
      <c r="D339" s="217"/>
      <c r="E339" s="221"/>
      <c r="F339" s="221"/>
      <c r="G339" s="70">
        <f t="shared" si="11"/>
        <v>0</v>
      </c>
      <c r="H339" s="233" t="s">
        <v>176</v>
      </c>
    </row>
    <row r="340" spans="1:8" s="89" customFormat="1" hidden="1" x14ac:dyDescent="0.25">
      <c r="A340" s="220"/>
      <c r="B340" s="220"/>
      <c r="C340" s="224"/>
      <c r="D340" s="217"/>
      <c r="E340" s="221"/>
      <c r="F340" s="221"/>
      <c r="G340" s="70">
        <f t="shared" si="11"/>
        <v>0</v>
      </c>
      <c r="H340" s="233" t="s">
        <v>176</v>
      </c>
    </row>
    <row r="341" spans="1:8" s="89" customFormat="1" hidden="1" x14ac:dyDescent="0.25">
      <c r="A341" s="220"/>
      <c r="B341" s="220"/>
      <c r="C341" s="224"/>
      <c r="D341" s="217"/>
      <c r="E341" s="221"/>
      <c r="F341" s="221"/>
      <c r="G341" s="70">
        <f t="shared" si="11"/>
        <v>0</v>
      </c>
      <c r="H341" s="233" t="s">
        <v>176</v>
      </c>
    </row>
    <row r="342" spans="1:8" s="89" customFormat="1" hidden="1" x14ac:dyDescent="0.25">
      <c r="A342" s="220"/>
      <c r="B342" s="220"/>
      <c r="C342" s="224"/>
      <c r="D342" s="217"/>
      <c r="E342" s="221"/>
      <c r="F342" s="221"/>
      <c r="G342" s="70">
        <f t="shared" ref="G342:G373" si="12">ROUND(C342*E342*F342,2)</f>
        <v>0</v>
      </c>
      <c r="H342" s="233" t="s">
        <v>176</v>
      </c>
    </row>
    <row r="343" spans="1:8" s="89" customFormat="1" hidden="1" x14ac:dyDescent="0.25">
      <c r="A343" s="220"/>
      <c r="B343" s="220"/>
      <c r="C343" s="224"/>
      <c r="D343" s="217"/>
      <c r="E343" s="221"/>
      <c r="F343" s="221"/>
      <c r="G343" s="70">
        <f t="shared" si="12"/>
        <v>0</v>
      </c>
      <c r="H343" s="233" t="s">
        <v>176</v>
      </c>
    </row>
    <row r="344" spans="1:8" s="89" customFormat="1" hidden="1" x14ac:dyDescent="0.25">
      <c r="A344" s="220"/>
      <c r="B344" s="220"/>
      <c r="C344" s="224"/>
      <c r="D344" s="217"/>
      <c r="E344" s="221"/>
      <c r="F344" s="221"/>
      <c r="G344" s="70">
        <f t="shared" si="12"/>
        <v>0</v>
      </c>
      <c r="H344" s="233" t="s">
        <v>176</v>
      </c>
    </row>
    <row r="345" spans="1:8" s="89" customFormat="1" hidden="1" x14ac:dyDescent="0.25">
      <c r="A345" s="220"/>
      <c r="B345" s="220"/>
      <c r="C345" s="224"/>
      <c r="D345" s="217"/>
      <c r="E345" s="221"/>
      <c r="F345" s="221"/>
      <c r="G345" s="70">
        <f t="shared" si="12"/>
        <v>0</v>
      </c>
      <c r="H345" s="233" t="s">
        <v>176</v>
      </c>
    </row>
    <row r="346" spans="1:8" s="89" customFormat="1" hidden="1" x14ac:dyDescent="0.25">
      <c r="A346" s="220"/>
      <c r="B346" s="220"/>
      <c r="C346" s="224"/>
      <c r="D346" s="217"/>
      <c r="E346" s="221"/>
      <c r="F346" s="221"/>
      <c r="G346" s="70">
        <f t="shared" si="12"/>
        <v>0</v>
      </c>
      <c r="H346" s="233" t="s">
        <v>176</v>
      </c>
    </row>
    <row r="347" spans="1:8" s="89" customFormat="1" hidden="1" x14ac:dyDescent="0.25">
      <c r="A347" s="220"/>
      <c r="B347" s="220"/>
      <c r="C347" s="224"/>
      <c r="D347" s="217"/>
      <c r="E347" s="221"/>
      <c r="F347" s="221"/>
      <c r="G347" s="70">
        <f t="shared" si="12"/>
        <v>0</v>
      </c>
      <c r="H347" s="233" t="s">
        <v>176</v>
      </c>
    </row>
    <row r="348" spans="1:8" s="89" customFormat="1" hidden="1" x14ac:dyDescent="0.25">
      <c r="A348" s="220"/>
      <c r="B348" s="220"/>
      <c r="C348" s="224"/>
      <c r="D348" s="217"/>
      <c r="E348" s="221"/>
      <c r="F348" s="221"/>
      <c r="G348" s="70">
        <f t="shared" si="12"/>
        <v>0</v>
      </c>
      <c r="H348" s="233" t="s">
        <v>176</v>
      </c>
    </row>
    <row r="349" spans="1:8" s="89" customFormat="1" hidden="1" x14ac:dyDescent="0.25">
      <c r="A349" s="220"/>
      <c r="B349" s="220"/>
      <c r="C349" s="224"/>
      <c r="D349" s="217"/>
      <c r="E349" s="221"/>
      <c r="F349" s="221"/>
      <c r="G349" s="70">
        <f t="shared" si="12"/>
        <v>0</v>
      </c>
      <c r="H349" s="233" t="s">
        <v>176</v>
      </c>
    </row>
    <row r="350" spans="1:8" s="89" customFormat="1" hidden="1" x14ac:dyDescent="0.25">
      <c r="A350" s="220"/>
      <c r="B350" s="220"/>
      <c r="C350" s="224"/>
      <c r="D350" s="217"/>
      <c r="E350" s="221"/>
      <c r="F350" s="221"/>
      <c r="G350" s="70">
        <f t="shared" si="12"/>
        <v>0</v>
      </c>
      <c r="H350" s="233" t="s">
        <v>176</v>
      </c>
    </row>
    <row r="351" spans="1:8" s="89" customFormat="1" hidden="1" x14ac:dyDescent="0.25">
      <c r="A351" s="220"/>
      <c r="B351" s="220"/>
      <c r="C351" s="224"/>
      <c r="D351" s="217"/>
      <c r="E351" s="221"/>
      <c r="F351" s="221"/>
      <c r="G351" s="70">
        <f t="shared" si="12"/>
        <v>0</v>
      </c>
      <c r="H351" s="233" t="s">
        <v>176</v>
      </c>
    </row>
    <row r="352" spans="1:8" s="89" customFormat="1" hidden="1" x14ac:dyDescent="0.25">
      <c r="A352" s="220"/>
      <c r="B352" s="220"/>
      <c r="C352" s="224"/>
      <c r="D352" s="217"/>
      <c r="E352" s="221"/>
      <c r="F352" s="221"/>
      <c r="G352" s="70">
        <f t="shared" si="12"/>
        <v>0</v>
      </c>
      <c r="H352" s="233" t="s">
        <v>176</v>
      </c>
    </row>
    <row r="353" spans="1:8" s="89" customFormat="1" hidden="1" x14ac:dyDescent="0.25">
      <c r="A353" s="220"/>
      <c r="B353" s="220"/>
      <c r="C353" s="224"/>
      <c r="D353" s="217"/>
      <c r="E353" s="221"/>
      <c r="F353" s="221"/>
      <c r="G353" s="70">
        <f t="shared" si="12"/>
        <v>0</v>
      </c>
      <c r="H353" s="233" t="s">
        <v>176</v>
      </c>
    </row>
    <row r="354" spans="1:8" s="89" customFormat="1" hidden="1" x14ac:dyDescent="0.25">
      <c r="A354" s="220"/>
      <c r="B354" s="220"/>
      <c r="C354" s="224"/>
      <c r="D354" s="217"/>
      <c r="E354" s="221"/>
      <c r="F354" s="221"/>
      <c r="G354" s="70">
        <f t="shared" si="12"/>
        <v>0</v>
      </c>
      <c r="H354" s="233" t="s">
        <v>176</v>
      </c>
    </row>
    <row r="355" spans="1:8" s="89" customFormat="1" hidden="1" x14ac:dyDescent="0.25">
      <c r="A355" s="220"/>
      <c r="B355" s="220"/>
      <c r="C355" s="224"/>
      <c r="D355" s="217"/>
      <c r="E355" s="221"/>
      <c r="F355" s="221"/>
      <c r="G355" s="70">
        <f t="shared" si="12"/>
        <v>0</v>
      </c>
      <c r="H355" s="233" t="s">
        <v>176</v>
      </c>
    </row>
    <row r="356" spans="1:8" s="89" customFormat="1" hidden="1" x14ac:dyDescent="0.25">
      <c r="A356" s="220"/>
      <c r="B356" s="220"/>
      <c r="C356" s="224"/>
      <c r="D356" s="217"/>
      <c r="E356" s="221"/>
      <c r="F356" s="221"/>
      <c r="G356" s="70">
        <f t="shared" si="12"/>
        <v>0</v>
      </c>
      <c r="H356" s="233" t="s">
        <v>176</v>
      </c>
    </row>
    <row r="357" spans="1:8" s="89" customFormat="1" hidden="1" x14ac:dyDescent="0.25">
      <c r="A357" s="220"/>
      <c r="B357" s="220"/>
      <c r="C357" s="224"/>
      <c r="D357" s="217"/>
      <c r="E357" s="221"/>
      <c r="F357" s="221"/>
      <c r="G357" s="70">
        <f t="shared" si="12"/>
        <v>0</v>
      </c>
      <c r="H357" s="233" t="s">
        <v>176</v>
      </c>
    </row>
    <row r="358" spans="1:8" s="89" customFormat="1" hidden="1" x14ac:dyDescent="0.25">
      <c r="A358" s="220"/>
      <c r="B358" s="220"/>
      <c r="C358" s="224"/>
      <c r="D358" s="217"/>
      <c r="E358" s="221"/>
      <c r="F358" s="221"/>
      <c r="G358" s="70">
        <f t="shared" si="12"/>
        <v>0</v>
      </c>
      <c r="H358" s="233" t="s">
        <v>176</v>
      </c>
    </row>
    <row r="359" spans="1:8" s="89" customFormat="1" hidden="1" x14ac:dyDescent="0.25">
      <c r="A359" s="220"/>
      <c r="B359" s="220"/>
      <c r="C359" s="224"/>
      <c r="D359" s="217"/>
      <c r="E359" s="221"/>
      <c r="F359" s="221"/>
      <c r="G359" s="70">
        <f t="shared" si="12"/>
        <v>0</v>
      </c>
      <c r="H359" s="233" t="s">
        <v>176</v>
      </c>
    </row>
    <row r="360" spans="1:8" s="89" customFormat="1" hidden="1" x14ac:dyDescent="0.25">
      <c r="A360" s="220"/>
      <c r="B360" s="220"/>
      <c r="C360" s="224"/>
      <c r="D360" s="217"/>
      <c r="E360" s="221"/>
      <c r="F360" s="221"/>
      <c r="G360" s="70">
        <f t="shared" si="12"/>
        <v>0</v>
      </c>
      <c r="H360" s="233" t="s">
        <v>176</v>
      </c>
    </row>
    <row r="361" spans="1:8" s="89" customFormat="1" hidden="1" x14ac:dyDescent="0.25">
      <c r="A361" s="220"/>
      <c r="B361" s="220"/>
      <c r="C361" s="224"/>
      <c r="D361" s="217"/>
      <c r="E361" s="221"/>
      <c r="F361" s="221"/>
      <c r="G361" s="70">
        <f t="shared" si="12"/>
        <v>0</v>
      </c>
      <c r="H361" s="233" t="s">
        <v>176</v>
      </c>
    </row>
    <row r="362" spans="1:8" s="89" customFormat="1" hidden="1" x14ac:dyDescent="0.25">
      <c r="A362" s="220"/>
      <c r="B362" s="220"/>
      <c r="C362" s="224"/>
      <c r="D362" s="217"/>
      <c r="E362" s="221"/>
      <c r="F362" s="221"/>
      <c r="G362" s="70">
        <f t="shared" si="12"/>
        <v>0</v>
      </c>
      <c r="H362" s="233" t="s">
        <v>176</v>
      </c>
    </row>
    <row r="363" spans="1:8" s="89" customFormat="1" hidden="1" x14ac:dyDescent="0.25">
      <c r="A363" s="220"/>
      <c r="B363" s="220"/>
      <c r="C363" s="224"/>
      <c r="D363" s="217"/>
      <c r="E363" s="221"/>
      <c r="F363" s="221"/>
      <c r="G363" s="70">
        <f t="shared" si="12"/>
        <v>0</v>
      </c>
      <c r="H363" s="233" t="s">
        <v>176</v>
      </c>
    </row>
    <row r="364" spans="1:8" s="89" customFormat="1" hidden="1" x14ac:dyDescent="0.25">
      <c r="A364" s="220"/>
      <c r="B364" s="220"/>
      <c r="C364" s="224"/>
      <c r="D364" s="217"/>
      <c r="E364" s="221"/>
      <c r="F364" s="221"/>
      <c r="G364" s="70">
        <f t="shared" si="12"/>
        <v>0</v>
      </c>
      <c r="H364" s="233" t="s">
        <v>176</v>
      </c>
    </row>
    <row r="365" spans="1:8" s="89" customFormat="1" hidden="1" x14ac:dyDescent="0.25">
      <c r="A365" s="220"/>
      <c r="B365" s="220"/>
      <c r="C365" s="224"/>
      <c r="D365" s="217"/>
      <c r="E365" s="221"/>
      <c r="F365" s="221"/>
      <c r="G365" s="70">
        <f t="shared" si="12"/>
        <v>0</v>
      </c>
      <c r="H365" s="233" t="s">
        <v>176</v>
      </c>
    </row>
    <row r="366" spans="1:8" s="89" customFormat="1" hidden="1" x14ac:dyDescent="0.25">
      <c r="A366" s="220"/>
      <c r="B366" s="220"/>
      <c r="C366" s="224"/>
      <c r="D366" s="217"/>
      <c r="E366" s="221"/>
      <c r="F366" s="221"/>
      <c r="G366" s="70">
        <f t="shared" si="12"/>
        <v>0</v>
      </c>
      <c r="H366" s="233" t="s">
        <v>176</v>
      </c>
    </row>
    <row r="367" spans="1:8" s="89" customFormat="1" hidden="1" x14ac:dyDescent="0.25">
      <c r="A367" s="220"/>
      <c r="B367" s="220"/>
      <c r="C367" s="224"/>
      <c r="D367" s="217"/>
      <c r="E367" s="221"/>
      <c r="F367" s="221"/>
      <c r="G367" s="70">
        <f t="shared" si="12"/>
        <v>0</v>
      </c>
      <c r="H367" s="233" t="s">
        <v>176</v>
      </c>
    </row>
    <row r="368" spans="1:8" s="89" customFormat="1" hidden="1" x14ac:dyDescent="0.25">
      <c r="A368" s="220"/>
      <c r="B368" s="220"/>
      <c r="C368" s="224"/>
      <c r="D368" s="217"/>
      <c r="E368" s="221"/>
      <c r="F368" s="221"/>
      <c r="G368" s="70">
        <f t="shared" si="12"/>
        <v>0</v>
      </c>
      <c r="H368" s="233" t="s">
        <v>176</v>
      </c>
    </row>
    <row r="369" spans="1:8" s="89" customFormat="1" hidden="1" x14ac:dyDescent="0.25">
      <c r="A369" s="220"/>
      <c r="B369" s="220"/>
      <c r="C369" s="224"/>
      <c r="D369" s="217"/>
      <c r="E369" s="221"/>
      <c r="F369" s="221"/>
      <c r="G369" s="70">
        <f t="shared" si="12"/>
        <v>0</v>
      </c>
      <c r="H369" s="233" t="s">
        <v>176</v>
      </c>
    </row>
    <row r="370" spans="1:8" s="89" customFormat="1" hidden="1" x14ac:dyDescent="0.25">
      <c r="A370" s="220"/>
      <c r="B370" s="220"/>
      <c r="C370" s="224"/>
      <c r="D370" s="217"/>
      <c r="E370" s="221"/>
      <c r="F370" s="221"/>
      <c r="G370" s="70">
        <f t="shared" si="12"/>
        <v>0</v>
      </c>
      <c r="H370" s="233" t="s">
        <v>176</v>
      </c>
    </row>
    <row r="371" spans="1:8" s="89" customFormat="1" hidden="1" x14ac:dyDescent="0.25">
      <c r="A371" s="220"/>
      <c r="B371" s="220"/>
      <c r="C371" s="224"/>
      <c r="D371" s="217"/>
      <c r="E371" s="221"/>
      <c r="F371" s="221"/>
      <c r="G371" s="70">
        <f t="shared" si="12"/>
        <v>0</v>
      </c>
      <c r="H371" s="233" t="s">
        <v>176</v>
      </c>
    </row>
    <row r="372" spans="1:8" s="89" customFormat="1" hidden="1" x14ac:dyDescent="0.25">
      <c r="A372" s="220"/>
      <c r="B372" s="220"/>
      <c r="C372" s="224"/>
      <c r="D372" s="217"/>
      <c r="E372" s="221"/>
      <c r="F372" s="221"/>
      <c r="G372" s="70">
        <f t="shared" si="12"/>
        <v>0</v>
      </c>
      <c r="H372" s="233" t="s">
        <v>176</v>
      </c>
    </row>
    <row r="373" spans="1:8" s="89" customFormat="1" hidden="1" x14ac:dyDescent="0.25">
      <c r="A373" s="220"/>
      <c r="B373" s="220"/>
      <c r="C373" s="224"/>
      <c r="D373" s="217"/>
      <c r="E373" s="221"/>
      <c r="F373" s="221"/>
      <c r="G373" s="70">
        <f t="shared" si="12"/>
        <v>0</v>
      </c>
      <c r="H373" s="233" t="s">
        <v>176</v>
      </c>
    </row>
    <row r="374" spans="1:8" s="89" customFormat="1" hidden="1" x14ac:dyDescent="0.25">
      <c r="A374" s="220"/>
      <c r="B374" s="220"/>
      <c r="C374" s="224"/>
      <c r="D374" s="217"/>
      <c r="E374" s="221"/>
      <c r="F374" s="221"/>
      <c r="G374" s="70">
        <f t="shared" si="10"/>
        <v>0</v>
      </c>
      <c r="H374" s="233" t="s">
        <v>176</v>
      </c>
    </row>
    <row r="375" spans="1:8" s="89" customFormat="1" hidden="1" x14ac:dyDescent="0.25">
      <c r="A375" s="220"/>
      <c r="B375" s="220"/>
      <c r="C375" s="224"/>
      <c r="D375" s="217"/>
      <c r="E375" s="221"/>
      <c r="F375" s="221"/>
      <c r="G375" s="70">
        <f t="shared" si="10"/>
        <v>0</v>
      </c>
      <c r="H375" s="233" t="s">
        <v>176</v>
      </c>
    </row>
    <row r="376" spans="1:8" s="89" customFormat="1" hidden="1" x14ac:dyDescent="0.25">
      <c r="A376" s="220"/>
      <c r="B376" s="220"/>
      <c r="C376" s="224"/>
      <c r="D376" s="217"/>
      <c r="E376" s="221"/>
      <c r="F376" s="221"/>
      <c r="G376" s="70">
        <f t="shared" si="10"/>
        <v>0</v>
      </c>
      <c r="H376" s="233" t="s">
        <v>176</v>
      </c>
    </row>
    <row r="377" spans="1:8" s="89" customFormat="1" hidden="1" x14ac:dyDescent="0.25">
      <c r="A377" s="220"/>
      <c r="B377" s="220"/>
      <c r="C377" s="224"/>
      <c r="D377" s="217"/>
      <c r="E377" s="221"/>
      <c r="F377" s="221"/>
      <c r="G377" s="70">
        <f t="shared" si="10"/>
        <v>0</v>
      </c>
      <c r="H377" s="233" t="s">
        <v>176</v>
      </c>
    </row>
    <row r="378" spans="1:8" s="89" customFormat="1" hidden="1" x14ac:dyDescent="0.25">
      <c r="A378" s="220"/>
      <c r="B378" s="220"/>
      <c r="C378" s="224"/>
      <c r="D378" s="217"/>
      <c r="E378" s="221"/>
      <c r="F378" s="221"/>
      <c r="G378" s="70">
        <f t="shared" si="10"/>
        <v>0</v>
      </c>
      <c r="H378" s="233" t="s">
        <v>176</v>
      </c>
    </row>
    <row r="379" spans="1:8" s="89" customFormat="1" hidden="1" x14ac:dyDescent="0.25">
      <c r="A379" s="220"/>
      <c r="B379" s="220"/>
      <c r="C379" s="224"/>
      <c r="D379" s="217"/>
      <c r="E379" s="221"/>
      <c r="F379" s="221"/>
      <c r="G379" s="70">
        <f t="shared" si="10"/>
        <v>0</v>
      </c>
      <c r="H379" s="233" t="s">
        <v>176</v>
      </c>
    </row>
    <row r="380" spans="1:8" s="89" customFormat="1" hidden="1" x14ac:dyDescent="0.25">
      <c r="A380" s="220"/>
      <c r="B380" s="220"/>
      <c r="C380" s="224"/>
      <c r="D380" s="217"/>
      <c r="E380" s="221"/>
      <c r="F380" s="221"/>
      <c r="G380" s="70">
        <f t="shared" si="10"/>
        <v>0</v>
      </c>
      <c r="H380" s="233" t="s">
        <v>176</v>
      </c>
    </row>
    <row r="381" spans="1:8" s="89" customFormat="1" hidden="1" x14ac:dyDescent="0.25">
      <c r="A381" s="220"/>
      <c r="B381" s="220"/>
      <c r="C381" s="224"/>
      <c r="D381" s="217"/>
      <c r="E381" s="221"/>
      <c r="F381" s="221"/>
      <c r="G381" s="70">
        <f t="shared" si="10"/>
        <v>0</v>
      </c>
      <c r="H381" s="233" t="s">
        <v>176</v>
      </c>
    </row>
    <row r="382" spans="1:8" s="89" customFormat="1" hidden="1" x14ac:dyDescent="0.25">
      <c r="A382" s="220"/>
      <c r="B382" s="220"/>
      <c r="C382" s="224"/>
      <c r="D382" s="217"/>
      <c r="E382" s="221"/>
      <c r="F382" s="221"/>
      <c r="G382" s="70">
        <f t="shared" ref="G382:G389" si="13">ROUND(C382*E382*F382,2)</f>
        <v>0</v>
      </c>
      <c r="H382" s="233" t="s">
        <v>176</v>
      </c>
    </row>
    <row r="383" spans="1:8" s="89" customFormat="1" hidden="1" x14ac:dyDescent="0.25">
      <c r="A383" s="220"/>
      <c r="B383" s="220"/>
      <c r="C383" s="224"/>
      <c r="D383" s="217"/>
      <c r="E383" s="221"/>
      <c r="F383" s="221"/>
      <c r="G383" s="70">
        <f t="shared" si="13"/>
        <v>0</v>
      </c>
      <c r="H383" s="233" t="s">
        <v>176</v>
      </c>
    </row>
    <row r="384" spans="1:8" s="89" customFormat="1" hidden="1" x14ac:dyDescent="0.25">
      <c r="A384" s="220"/>
      <c r="B384" s="220"/>
      <c r="C384" s="224"/>
      <c r="D384" s="217"/>
      <c r="E384" s="221"/>
      <c r="F384" s="221"/>
      <c r="G384" s="70">
        <f t="shared" si="13"/>
        <v>0</v>
      </c>
      <c r="H384" s="233" t="s">
        <v>176</v>
      </c>
    </row>
    <row r="385" spans="1:8" s="89" customFormat="1" hidden="1" x14ac:dyDescent="0.25">
      <c r="A385" s="220"/>
      <c r="B385" s="220"/>
      <c r="C385" s="224"/>
      <c r="D385" s="217"/>
      <c r="E385" s="221"/>
      <c r="F385" s="221"/>
      <c r="G385" s="70">
        <f t="shared" si="13"/>
        <v>0</v>
      </c>
      <c r="H385" s="233" t="s">
        <v>176</v>
      </c>
    </row>
    <row r="386" spans="1:8" s="89" customFormat="1" hidden="1" x14ac:dyDescent="0.25">
      <c r="A386" s="220"/>
      <c r="B386" s="220"/>
      <c r="C386" s="224"/>
      <c r="D386" s="217"/>
      <c r="E386" s="221"/>
      <c r="F386" s="221"/>
      <c r="G386" s="70">
        <f t="shared" si="13"/>
        <v>0</v>
      </c>
      <c r="H386" s="233" t="s">
        <v>176</v>
      </c>
    </row>
    <row r="387" spans="1:8" s="89" customFormat="1" hidden="1" x14ac:dyDescent="0.25">
      <c r="A387" s="220"/>
      <c r="B387" s="220"/>
      <c r="C387" s="224"/>
      <c r="D387" s="217"/>
      <c r="E387" s="221"/>
      <c r="F387" s="221"/>
      <c r="G387" s="70">
        <f t="shared" si="13"/>
        <v>0</v>
      </c>
      <c r="H387" s="233" t="s">
        <v>176</v>
      </c>
    </row>
    <row r="388" spans="1:8" s="89" customFormat="1" hidden="1" x14ac:dyDescent="0.25">
      <c r="A388" s="220"/>
      <c r="B388" s="220"/>
      <c r="C388" s="224"/>
      <c r="D388" s="217"/>
      <c r="E388" s="221"/>
      <c r="F388" s="221"/>
      <c r="G388" s="70">
        <f t="shared" si="13"/>
        <v>0</v>
      </c>
      <c r="H388" s="233" t="s">
        <v>176</v>
      </c>
    </row>
    <row r="389" spans="1:8" s="89" customFormat="1" hidden="1" x14ac:dyDescent="0.25">
      <c r="A389" s="220"/>
      <c r="B389" s="220"/>
      <c r="C389" s="224"/>
      <c r="D389" s="217"/>
      <c r="E389" s="221"/>
      <c r="F389" s="221"/>
      <c r="G389" s="70">
        <f t="shared" si="13"/>
        <v>0</v>
      </c>
      <c r="H389" s="233" t="s">
        <v>176</v>
      </c>
    </row>
    <row r="390" spans="1:8" s="89" customFormat="1" hidden="1" x14ac:dyDescent="0.25">
      <c r="A390" s="220"/>
      <c r="B390" s="220"/>
      <c r="C390" s="224"/>
      <c r="D390" s="217"/>
      <c r="E390" s="221"/>
      <c r="F390" s="221"/>
      <c r="G390" s="70">
        <f t="shared" ref="G390:G397" si="14">ROUND(C390*E390*F390,2)</f>
        <v>0</v>
      </c>
      <c r="H390" s="233" t="s">
        <v>176</v>
      </c>
    </row>
    <row r="391" spans="1:8" s="89" customFormat="1" hidden="1" x14ac:dyDescent="0.25">
      <c r="A391" s="220"/>
      <c r="B391" s="220"/>
      <c r="C391" s="224"/>
      <c r="D391" s="217"/>
      <c r="E391" s="221"/>
      <c r="F391" s="221"/>
      <c r="G391" s="70">
        <f t="shared" si="14"/>
        <v>0</v>
      </c>
      <c r="H391" s="233" t="s">
        <v>176</v>
      </c>
    </row>
    <row r="392" spans="1:8" s="89" customFormat="1" hidden="1" x14ac:dyDescent="0.25">
      <c r="A392" s="220"/>
      <c r="B392" s="220"/>
      <c r="C392" s="224"/>
      <c r="D392" s="217"/>
      <c r="E392" s="221"/>
      <c r="F392" s="221"/>
      <c r="G392" s="70">
        <f t="shared" si="14"/>
        <v>0</v>
      </c>
      <c r="H392" s="233" t="s">
        <v>176</v>
      </c>
    </row>
    <row r="393" spans="1:8" s="89" customFormat="1" hidden="1" x14ac:dyDescent="0.25">
      <c r="A393" s="220"/>
      <c r="B393" s="220"/>
      <c r="C393" s="224"/>
      <c r="D393" s="217"/>
      <c r="E393" s="221"/>
      <c r="F393" s="221"/>
      <c r="G393" s="70">
        <f t="shared" si="14"/>
        <v>0</v>
      </c>
      <c r="H393" s="233" t="s">
        <v>176</v>
      </c>
    </row>
    <row r="394" spans="1:8" s="89" customFormat="1" hidden="1" x14ac:dyDescent="0.25">
      <c r="A394" s="220"/>
      <c r="B394" s="220"/>
      <c r="C394" s="224"/>
      <c r="D394" s="217"/>
      <c r="E394" s="221"/>
      <c r="F394" s="221"/>
      <c r="G394" s="70">
        <f t="shared" si="14"/>
        <v>0</v>
      </c>
      <c r="H394" s="233" t="s">
        <v>176</v>
      </c>
    </row>
    <row r="395" spans="1:8" s="89" customFormat="1" hidden="1" x14ac:dyDescent="0.25">
      <c r="A395" s="220"/>
      <c r="B395" s="220"/>
      <c r="C395" s="224"/>
      <c r="D395" s="217"/>
      <c r="E395" s="221"/>
      <c r="F395" s="221"/>
      <c r="G395" s="70">
        <f t="shared" si="14"/>
        <v>0</v>
      </c>
      <c r="H395" s="233" t="s">
        <v>176</v>
      </c>
    </row>
    <row r="396" spans="1:8" s="89" customFormat="1" hidden="1" x14ac:dyDescent="0.25">
      <c r="A396" s="220"/>
      <c r="B396" s="220"/>
      <c r="C396" s="224"/>
      <c r="D396" s="217"/>
      <c r="E396" s="221"/>
      <c r="F396" s="221"/>
      <c r="G396" s="70">
        <f t="shared" si="14"/>
        <v>0</v>
      </c>
      <c r="H396" s="233" t="s">
        <v>176</v>
      </c>
    </row>
    <row r="397" spans="1:8" s="89" customFormat="1" hidden="1" x14ac:dyDescent="0.25">
      <c r="A397" s="220"/>
      <c r="B397" s="220"/>
      <c r="C397" s="224"/>
      <c r="D397" s="217"/>
      <c r="E397" s="221"/>
      <c r="F397" s="221"/>
      <c r="G397" s="70">
        <f t="shared" si="14"/>
        <v>0</v>
      </c>
      <c r="H397" s="233" t="s">
        <v>176</v>
      </c>
    </row>
    <row r="398" spans="1:8" s="89" customFormat="1" hidden="1" x14ac:dyDescent="0.25">
      <c r="A398" s="220"/>
      <c r="B398" s="220"/>
      <c r="C398" s="224"/>
      <c r="D398" s="217"/>
      <c r="E398" s="221"/>
      <c r="F398" s="221"/>
      <c r="G398" s="70">
        <f t="shared" si="10"/>
        <v>0</v>
      </c>
      <c r="H398" s="233" t="s">
        <v>176</v>
      </c>
    </row>
    <row r="399" spans="1:8" s="89" customFormat="1" hidden="1" x14ac:dyDescent="0.25">
      <c r="A399" s="220"/>
      <c r="B399" s="220"/>
      <c r="C399" s="224"/>
      <c r="D399" s="217"/>
      <c r="E399" s="221"/>
      <c r="F399" s="221"/>
      <c r="G399" s="70">
        <f t="shared" si="10"/>
        <v>0</v>
      </c>
      <c r="H399" s="233" t="s">
        <v>176</v>
      </c>
    </row>
    <row r="400" spans="1:8" s="89" customFormat="1" hidden="1" x14ac:dyDescent="0.25">
      <c r="A400" s="220"/>
      <c r="B400" s="220"/>
      <c r="C400" s="224"/>
      <c r="D400" s="217"/>
      <c r="E400" s="221"/>
      <c r="F400" s="221"/>
      <c r="G400" s="70">
        <f t="shared" ref="G400:G401" si="15">ROUND(C400*E400*F400,2)</f>
        <v>0</v>
      </c>
      <c r="H400" s="233" t="s">
        <v>176</v>
      </c>
    </row>
    <row r="401" spans="1:10" s="89" customFormat="1" hidden="1" x14ac:dyDescent="0.25">
      <c r="A401" s="220"/>
      <c r="B401" s="220"/>
      <c r="C401" s="224"/>
      <c r="D401" s="217"/>
      <c r="E401" s="221"/>
      <c r="F401" s="221"/>
      <c r="G401" s="70">
        <f t="shared" si="15"/>
        <v>0</v>
      </c>
      <c r="H401" s="233" t="s">
        <v>176</v>
      </c>
    </row>
    <row r="402" spans="1:10" s="89" customFormat="1" hidden="1" x14ac:dyDescent="0.25">
      <c r="A402" s="220"/>
      <c r="B402" s="220"/>
      <c r="C402" s="224"/>
      <c r="D402" s="217"/>
      <c r="E402" s="221"/>
      <c r="F402" s="221"/>
      <c r="G402" s="70">
        <f t="shared" ref="G402:G403" si="16">ROUND(C402*E402*F402,2)</f>
        <v>0</v>
      </c>
      <c r="H402" s="233" t="s">
        <v>176</v>
      </c>
    </row>
    <row r="403" spans="1:10" s="89" customFormat="1" hidden="1" x14ac:dyDescent="0.25">
      <c r="A403" s="220"/>
      <c r="B403" s="220"/>
      <c r="C403" s="224"/>
      <c r="D403" s="217"/>
      <c r="E403" s="221"/>
      <c r="F403" s="221"/>
      <c r="G403" s="70">
        <f t="shared" si="16"/>
        <v>0</v>
      </c>
      <c r="H403" s="233" t="s">
        <v>176</v>
      </c>
    </row>
    <row r="404" spans="1:10" s="89" customFormat="1" hidden="1" x14ac:dyDescent="0.25">
      <c r="A404" s="220"/>
      <c r="B404" s="220"/>
      <c r="C404" s="224"/>
      <c r="D404" s="217"/>
      <c r="E404" s="221"/>
      <c r="F404" s="221"/>
      <c r="G404" s="70">
        <f t="shared" si="10"/>
        <v>0</v>
      </c>
      <c r="H404" s="233" t="s">
        <v>176</v>
      </c>
    </row>
    <row r="405" spans="1:10" s="89" customFormat="1" hidden="1" x14ac:dyDescent="0.25">
      <c r="A405" s="220"/>
      <c r="B405" s="220"/>
      <c r="C405" s="224"/>
      <c r="D405" s="217"/>
      <c r="E405" s="221"/>
      <c r="F405" s="221"/>
      <c r="G405" s="70">
        <f t="shared" ref="G405" si="17">ROUND(C405*E405*F405,2)</f>
        <v>0</v>
      </c>
      <c r="H405" s="233" t="s">
        <v>176</v>
      </c>
    </row>
    <row r="406" spans="1:10" s="89" customFormat="1" x14ac:dyDescent="0.25">
      <c r="A406" s="220"/>
      <c r="B406" s="220"/>
      <c r="C406" s="224"/>
      <c r="D406" s="217"/>
      <c r="E406" s="221"/>
      <c r="F406" s="221"/>
      <c r="G406" s="242">
        <f t="shared" si="10"/>
        <v>0</v>
      </c>
      <c r="H406" s="233" t="s">
        <v>176</v>
      </c>
    </row>
    <row r="407" spans="1:10" s="89" customFormat="1" x14ac:dyDescent="0.25">
      <c r="A407" s="192"/>
      <c r="B407" s="172"/>
      <c r="C407" s="90"/>
      <c r="D407" s="168"/>
      <c r="E407" s="171"/>
      <c r="F407" s="181" t="s">
        <v>192</v>
      </c>
      <c r="G407" s="256">
        <f>ROUND(SUBTOTAL(109,G277:G406),2)</f>
        <v>0</v>
      </c>
      <c r="H407" s="233" t="s">
        <v>176</v>
      </c>
      <c r="J407" s="359" t="s">
        <v>243</v>
      </c>
    </row>
    <row r="408" spans="1:10" s="89" customFormat="1" x14ac:dyDescent="0.25">
      <c r="A408" s="192"/>
      <c r="B408" s="192"/>
      <c r="C408" s="90"/>
      <c r="D408" s="168"/>
      <c r="G408" s="251"/>
      <c r="H408" s="233" t="s">
        <v>179</v>
      </c>
    </row>
    <row r="409" spans="1:10" s="89" customFormat="1" x14ac:dyDescent="0.25">
      <c r="A409" s="220"/>
      <c r="B409" s="220"/>
      <c r="C409" s="224"/>
      <c r="D409" s="217"/>
      <c r="E409" s="221"/>
      <c r="F409" s="221"/>
      <c r="G409" s="70">
        <f>ROUND(C409*E409*F409,2)</f>
        <v>0</v>
      </c>
      <c r="H409" s="233" t="s">
        <v>179</v>
      </c>
    </row>
    <row r="410" spans="1:10" s="89" customFormat="1" x14ac:dyDescent="0.25">
      <c r="A410" s="220"/>
      <c r="B410" s="220"/>
      <c r="C410" s="224"/>
      <c r="D410" s="217"/>
      <c r="E410" s="221"/>
      <c r="F410" s="221"/>
      <c r="G410" s="70">
        <f t="shared" ref="G410:G537" si="18">ROUND(C410*E410*F410,2)</f>
        <v>0</v>
      </c>
      <c r="H410" s="101" t="s">
        <v>179</v>
      </c>
    </row>
    <row r="411" spans="1:10" s="89" customFormat="1" x14ac:dyDescent="0.25">
      <c r="A411" s="220"/>
      <c r="B411" s="220"/>
      <c r="C411" s="224"/>
      <c r="D411" s="217"/>
      <c r="E411" s="221"/>
      <c r="F411" s="221"/>
      <c r="G411" s="70">
        <f t="shared" si="18"/>
        <v>0</v>
      </c>
      <c r="H411" s="101" t="s">
        <v>179</v>
      </c>
    </row>
    <row r="412" spans="1:10" s="89" customFormat="1" hidden="1" x14ac:dyDescent="0.25">
      <c r="A412" s="220"/>
      <c r="B412" s="220"/>
      <c r="C412" s="224"/>
      <c r="D412" s="217"/>
      <c r="E412" s="221"/>
      <c r="F412" s="221"/>
      <c r="G412" s="70">
        <f t="shared" si="18"/>
        <v>0</v>
      </c>
      <c r="H412" s="101" t="s">
        <v>179</v>
      </c>
    </row>
    <row r="413" spans="1:10" s="89" customFormat="1" hidden="1" x14ac:dyDescent="0.25">
      <c r="A413" s="220"/>
      <c r="B413" s="220"/>
      <c r="C413" s="224"/>
      <c r="D413" s="217"/>
      <c r="E413" s="221"/>
      <c r="F413" s="221"/>
      <c r="G413" s="70">
        <f t="shared" si="18"/>
        <v>0</v>
      </c>
      <c r="H413" s="101" t="s">
        <v>179</v>
      </c>
    </row>
    <row r="414" spans="1:10" s="89" customFormat="1" hidden="1" x14ac:dyDescent="0.25">
      <c r="A414" s="220"/>
      <c r="B414" s="220"/>
      <c r="C414" s="224"/>
      <c r="D414" s="217"/>
      <c r="E414" s="221"/>
      <c r="F414" s="221"/>
      <c r="G414" s="70">
        <f t="shared" si="18"/>
        <v>0</v>
      </c>
      <c r="H414" s="101" t="s">
        <v>179</v>
      </c>
    </row>
    <row r="415" spans="1:10" s="89" customFormat="1" hidden="1" x14ac:dyDescent="0.25">
      <c r="A415" s="220"/>
      <c r="B415" s="220"/>
      <c r="C415" s="224"/>
      <c r="D415" s="217"/>
      <c r="E415" s="221"/>
      <c r="F415" s="221"/>
      <c r="G415" s="70">
        <f t="shared" si="18"/>
        <v>0</v>
      </c>
      <c r="H415" s="101" t="s">
        <v>179</v>
      </c>
    </row>
    <row r="416" spans="1:10" s="89" customFormat="1" hidden="1" x14ac:dyDescent="0.25">
      <c r="A416" s="220"/>
      <c r="B416" s="220"/>
      <c r="C416" s="224"/>
      <c r="D416" s="217"/>
      <c r="E416" s="221"/>
      <c r="F416" s="221"/>
      <c r="G416" s="70">
        <f t="shared" si="18"/>
        <v>0</v>
      </c>
      <c r="H416" s="101" t="s">
        <v>179</v>
      </c>
    </row>
    <row r="417" spans="1:8" s="89" customFormat="1" hidden="1" x14ac:dyDescent="0.25">
      <c r="A417" s="220"/>
      <c r="B417" s="220"/>
      <c r="C417" s="224"/>
      <c r="D417" s="217"/>
      <c r="E417" s="221"/>
      <c r="F417" s="221"/>
      <c r="G417" s="70">
        <f t="shared" si="18"/>
        <v>0</v>
      </c>
      <c r="H417" s="101" t="s">
        <v>179</v>
      </c>
    </row>
    <row r="418" spans="1:8" s="89" customFormat="1" hidden="1" x14ac:dyDescent="0.25">
      <c r="A418" s="220"/>
      <c r="B418" s="220"/>
      <c r="C418" s="224"/>
      <c r="D418" s="217"/>
      <c r="E418" s="221"/>
      <c r="F418" s="221"/>
      <c r="G418" s="70">
        <f t="shared" si="18"/>
        <v>0</v>
      </c>
      <c r="H418" s="101" t="s">
        <v>179</v>
      </c>
    </row>
    <row r="419" spans="1:8" s="89" customFormat="1" hidden="1" x14ac:dyDescent="0.25">
      <c r="A419" s="220"/>
      <c r="B419" s="220"/>
      <c r="C419" s="224"/>
      <c r="D419" s="217"/>
      <c r="E419" s="221"/>
      <c r="F419" s="221"/>
      <c r="G419" s="70">
        <f t="shared" si="18"/>
        <v>0</v>
      </c>
      <c r="H419" s="101" t="s">
        <v>179</v>
      </c>
    </row>
    <row r="420" spans="1:8" s="89" customFormat="1" hidden="1" x14ac:dyDescent="0.25">
      <c r="A420" s="220"/>
      <c r="B420" s="220"/>
      <c r="C420" s="224"/>
      <c r="D420" s="217"/>
      <c r="E420" s="221"/>
      <c r="F420" s="221"/>
      <c r="G420" s="70">
        <f t="shared" si="18"/>
        <v>0</v>
      </c>
      <c r="H420" s="101" t="s">
        <v>179</v>
      </c>
    </row>
    <row r="421" spans="1:8" s="89" customFormat="1" hidden="1" x14ac:dyDescent="0.25">
      <c r="A421" s="220"/>
      <c r="B421" s="220"/>
      <c r="C421" s="224"/>
      <c r="D421" s="217"/>
      <c r="E421" s="221"/>
      <c r="F421" s="221"/>
      <c r="G421" s="70">
        <f t="shared" si="18"/>
        <v>0</v>
      </c>
      <c r="H421" s="101" t="s">
        <v>179</v>
      </c>
    </row>
    <row r="422" spans="1:8" s="89" customFormat="1" hidden="1" x14ac:dyDescent="0.25">
      <c r="A422" s="220"/>
      <c r="B422" s="220"/>
      <c r="C422" s="224"/>
      <c r="D422" s="217"/>
      <c r="E422" s="221"/>
      <c r="F422" s="221"/>
      <c r="G422" s="70">
        <f t="shared" si="18"/>
        <v>0</v>
      </c>
      <c r="H422" s="101" t="s">
        <v>179</v>
      </c>
    </row>
    <row r="423" spans="1:8" s="89" customFormat="1" hidden="1" x14ac:dyDescent="0.25">
      <c r="A423" s="220"/>
      <c r="B423" s="220"/>
      <c r="C423" s="224"/>
      <c r="D423" s="217"/>
      <c r="E423" s="221"/>
      <c r="F423" s="221"/>
      <c r="G423" s="70">
        <f t="shared" si="18"/>
        <v>0</v>
      </c>
      <c r="H423" s="101" t="s">
        <v>179</v>
      </c>
    </row>
    <row r="424" spans="1:8" s="89" customFormat="1" hidden="1" x14ac:dyDescent="0.25">
      <c r="A424" s="220"/>
      <c r="B424" s="220"/>
      <c r="C424" s="224"/>
      <c r="D424" s="217"/>
      <c r="E424" s="221"/>
      <c r="F424" s="221"/>
      <c r="G424" s="70">
        <f t="shared" si="18"/>
        <v>0</v>
      </c>
      <c r="H424" s="101" t="s">
        <v>179</v>
      </c>
    </row>
    <row r="425" spans="1:8" s="89" customFormat="1" hidden="1" x14ac:dyDescent="0.25">
      <c r="A425" s="220"/>
      <c r="B425" s="220"/>
      <c r="C425" s="224"/>
      <c r="D425" s="217"/>
      <c r="E425" s="221"/>
      <c r="F425" s="221"/>
      <c r="G425" s="70">
        <f t="shared" si="18"/>
        <v>0</v>
      </c>
      <c r="H425" s="101" t="s">
        <v>179</v>
      </c>
    </row>
    <row r="426" spans="1:8" s="89" customFormat="1" hidden="1" x14ac:dyDescent="0.25">
      <c r="A426" s="220"/>
      <c r="B426" s="220"/>
      <c r="C426" s="224"/>
      <c r="D426" s="217"/>
      <c r="E426" s="221"/>
      <c r="F426" s="221"/>
      <c r="G426" s="70">
        <f t="shared" si="18"/>
        <v>0</v>
      </c>
      <c r="H426" s="101" t="s">
        <v>179</v>
      </c>
    </row>
    <row r="427" spans="1:8" s="89" customFormat="1" hidden="1" x14ac:dyDescent="0.25">
      <c r="A427" s="220"/>
      <c r="B427" s="220"/>
      <c r="C427" s="224"/>
      <c r="D427" s="217"/>
      <c r="E427" s="221"/>
      <c r="F427" s="221"/>
      <c r="G427" s="70">
        <f t="shared" si="18"/>
        <v>0</v>
      </c>
      <c r="H427" s="101" t="s">
        <v>179</v>
      </c>
    </row>
    <row r="428" spans="1:8" s="89" customFormat="1" hidden="1" x14ac:dyDescent="0.25">
      <c r="A428" s="220"/>
      <c r="B428" s="220"/>
      <c r="C428" s="224"/>
      <c r="D428" s="217"/>
      <c r="E428" s="221"/>
      <c r="F428" s="221"/>
      <c r="G428" s="70">
        <f t="shared" si="18"/>
        <v>0</v>
      </c>
      <c r="H428" s="101" t="s">
        <v>179</v>
      </c>
    </row>
    <row r="429" spans="1:8" s="89" customFormat="1" hidden="1" x14ac:dyDescent="0.25">
      <c r="A429" s="220"/>
      <c r="B429" s="220"/>
      <c r="C429" s="224"/>
      <c r="D429" s="217"/>
      <c r="E429" s="221"/>
      <c r="F429" s="221"/>
      <c r="G429" s="70">
        <f t="shared" si="18"/>
        <v>0</v>
      </c>
      <c r="H429" s="101" t="s">
        <v>179</v>
      </c>
    </row>
    <row r="430" spans="1:8" s="89" customFormat="1" hidden="1" x14ac:dyDescent="0.25">
      <c r="A430" s="220"/>
      <c r="B430" s="220"/>
      <c r="C430" s="224"/>
      <c r="D430" s="217"/>
      <c r="E430" s="221"/>
      <c r="F430" s="221"/>
      <c r="G430" s="70">
        <f t="shared" si="18"/>
        <v>0</v>
      </c>
      <c r="H430" s="101" t="s">
        <v>179</v>
      </c>
    </row>
    <row r="431" spans="1:8" s="89" customFormat="1" hidden="1" x14ac:dyDescent="0.25">
      <c r="A431" s="220"/>
      <c r="B431" s="220"/>
      <c r="C431" s="224"/>
      <c r="D431" s="217"/>
      <c r="E431" s="221"/>
      <c r="F431" s="221"/>
      <c r="G431" s="70">
        <f t="shared" si="18"/>
        <v>0</v>
      </c>
      <c r="H431" s="101" t="s">
        <v>179</v>
      </c>
    </row>
    <row r="432" spans="1:8" s="89" customFormat="1" hidden="1" x14ac:dyDescent="0.25">
      <c r="A432" s="220"/>
      <c r="B432" s="220"/>
      <c r="C432" s="224"/>
      <c r="D432" s="217"/>
      <c r="E432" s="221"/>
      <c r="F432" s="221"/>
      <c r="G432" s="70">
        <f t="shared" si="18"/>
        <v>0</v>
      </c>
      <c r="H432" s="101" t="s">
        <v>179</v>
      </c>
    </row>
    <row r="433" spans="1:8" s="89" customFormat="1" hidden="1" x14ac:dyDescent="0.25">
      <c r="A433" s="220"/>
      <c r="B433" s="220"/>
      <c r="C433" s="224"/>
      <c r="D433" s="217"/>
      <c r="E433" s="221"/>
      <c r="F433" s="221"/>
      <c r="G433" s="70">
        <f t="shared" si="18"/>
        <v>0</v>
      </c>
      <c r="H433" s="101" t="s">
        <v>179</v>
      </c>
    </row>
    <row r="434" spans="1:8" s="89" customFormat="1" hidden="1" x14ac:dyDescent="0.25">
      <c r="A434" s="220"/>
      <c r="B434" s="220"/>
      <c r="C434" s="224"/>
      <c r="D434" s="217"/>
      <c r="E434" s="221"/>
      <c r="F434" s="221"/>
      <c r="G434" s="70">
        <f t="shared" si="18"/>
        <v>0</v>
      </c>
      <c r="H434" s="101" t="s">
        <v>179</v>
      </c>
    </row>
    <row r="435" spans="1:8" s="89" customFormat="1" hidden="1" x14ac:dyDescent="0.25">
      <c r="A435" s="220"/>
      <c r="B435" s="220"/>
      <c r="C435" s="224"/>
      <c r="D435" s="217"/>
      <c r="E435" s="221"/>
      <c r="F435" s="221"/>
      <c r="G435" s="70">
        <f t="shared" si="18"/>
        <v>0</v>
      </c>
      <c r="H435" s="101" t="s">
        <v>179</v>
      </c>
    </row>
    <row r="436" spans="1:8" s="89" customFormat="1" hidden="1" x14ac:dyDescent="0.25">
      <c r="A436" s="220"/>
      <c r="B436" s="220"/>
      <c r="C436" s="224"/>
      <c r="D436" s="217"/>
      <c r="E436" s="221"/>
      <c r="F436" s="221"/>
      <c r="G436" s="70">
        <f t="shared" si="18"/>
        <v>0</v>
      </c>
      <c r="H436" s="101" t="s">
        <v>179</v>
      </c>
    </row>
    <row r="437" spans="1:8" s="89" customFormat="1" hidden="1" x14ac:dyDescent="0.25">
      <c r="A437" s="220"/>
      <c r="B437" s="220"/>
      <c r="C437" s="224"/>
      <c r="D437" s="217"/>
      <c r="E437" s="221"/>
      <c r="F437" s="221"/>
      <c r="G437" s="70">
        <f t="shared" si="18"/>
        <v>0</v>
      </c>
      <c r="H437" s="101" t="s">
        <v>179</v>
      </c>
    </row>
    <row r="438" spans="1:8" s="89" customFormat="1" hidden="1" x14ac:dyDescent="0.25">
      <c r="A438" s="220"/>
      <c r="B438" s="220"/>
      <c r="C438" s="224"/>
      <c r="D438" s="217"/>
      <c r="E438" s="221"/>
      <c r="F438" s="221"/>
      <c r="G438" s="70">
        <f t="shared" si="18"/>
        <v>0</v>
      </c>
      <c r="H438" s="101" t="s">
        <v>179</v>
      </c>
    </row>
    <row r="439" spans="1:8" s="89" customFormat="1" hidden="1" x14ac:dyDescent="0.25">
      <c r="A439" s="220"/>
      <c r="B439" s="220"/>
      <c r="C439" s="224"/>
      <c r="D439" s="217"/>
      <c r="E439" s="221"/>
      <c r="F439" s="221"/>
      <c r="G439" s="70">
        <f t="shared" si="18"/>
        <v>0</v>
      </c>
      <c r="H439" s="101" t="s">
        <v>179</v>
      </c>
    </row>
    <row r="440" spans="1:8" s="89" customFormat="1" hidden="1" x14ac:dyDescent="0.25">
      <c r="A440" s="220"/>
      <c r="B440" s="220"/>
      <c r="C440" s="224"/>
      <c r="D440" s="217"/>
      <c r="E440" s="221"/>
      <c r="F440" s="221"/>
      <c r="G440" s="70">
        <f t="shared" si="18"/>
        <v>0</v>
      </c>
      <c r="H440" s="101" t="s">
        <v>179</v>
      </c>
    </row>
    <row r="441" spans="1:8" s="89" customFormat="1" hidden="1" x14ac:dyDescent="0.25">
      <c r="A441" s="220"/>
      <c r="B441" s="220"/>
      <c r="C441" s="224"/>
      <c r="D441" s="217"/>
      <c r="E441" s="221"/>
      <c r="F441" s="221"/>
      <c r="G441" s="70">
        <f t="shared" si="18"/>
        <v>0</v>
      </c>
      <c r="H441" s="101" t="s">
        <v>179</v>
      </c>
    </row>
    <row r="442" spans="1:8" s="89" customFormat="1" hidden="1" x14ac:dyDescent="0.25">
      <c r="A442" s="220"/>
      <c r="B442" s="220"/>
      <c r="C442" s="224"/>
      <c r="D442" s="217"/>
      <c r="E442" s="221"/>
      <c r="F442" s="221"/>
      <c r="G442" s="70">
        <f t="shared" si="18"/>
        <v>0</v>
      </c>
      <c r="H442" s="101" t="s">
        <v>179</v>
      </c>
    </row>
    <row r="443" spans="1:8" s="89" customFormat="1" hidden="1" x14ac:dyDescent="0.25">
      <c r="A443" s="220"/>
      <c r="B443" s="220"/>
      <c r="C443" s="224"/>
      <c r="D443" s="217"/>
      <c r="E443" s="221"/>
      <c r="F443" s="221"/>
      <c r="G443" s="70">
        <f t="shared" si="18"/>
        <v>0</v>
      </c>
      <c r="H443" s="101" t="s">
        <v>179</v>
      </c>
    </row>
    <row r="444" spans="1:8" s="89" customFormat="1" hidden="1" x14ac:dyDescent="0.25">
      <c r="A444" s="220"/>
      <c r="B444" s="220"/>
      <c r="C444" s="224"/>
      <c r="D444" s="217"/>
      <c r="E444" s="221"/>
      <c r="F444" s="221"/>
      <c r="G444" s="70">
        <f t="shared" si="18"/>
        <v>0</v>
      </c>
      <c r="H444" s="101" t="s">
        <v>179</v>
      </c>
    </row>
    <row r="445" spans="1:8" s="89" customFormat="1" hidden="1" x14ac:dyDescent="0.25">
      <c r="A445" s="220"/>
      <c r="B445" s="220"/>
      <c r="C445" s="224"/>
      <c r="D445" s="217"/>
      <c r="E445" s="221"/>
      <c r="F445" s="221"/>
      <c r="G445" s="70">
        <f t="shared" si="18"/>
        <v>0</v>
      </c>
      <c r="H445" s="101" t="s">
        <v>179</v>
      </c>
    </row>
    <row r="446" spans="1:8" s="89" customFormat="1" hidden="1" x14ac:dyDescent="0.25">
      <c r="A446" s="220"/>
      <c r="B446" s="220"/>
      <c r="C446" s="224"/>
      <c r="D446" s="217"/>
      <c r="E446" s="221"/>
      <c r="F446" s="221"/>
      <c r="G446" s="70">
        <f t="shared" si="18"/>
        <v>0</v>
      </c>
      <c r="H446" s="101" t="s">
        <v>179</v>
      </c>
    </row>
    <row r="447" spans="1:8" s="89" customFormat="1" hidden="1" x14ac:dyDescent="0.25">
      <c r="A447" s="220"/>
      <c r="B447" s="220"/>
      <c r="C447" s="224"/>
      <c r="D447" s="217"/>
      <c r="E447" s="221"/>
      <c r="F447" s="221"/>
      <c r="G447" s="70">
        <f t="shared" si="18"/>
        <v>0</v>
      </c>
      <c r="H447" s="101" t="s">
        <v>179</v>
      </c>
    </row>
    <row r="448" spans="1:8" s="89" customFormat="1" hidden="1" x14ac:dyDescent="0.25">
      <c r="A448" s="220"/>
      <c r="B448" s="220"/>
      <c r="C448" s="224"/>
      <c r="D448" s="217"/>
      <c r="E448" s="221"/>
      <c r="F448" s="221"/>
      <c r="G448" s="70">
        <f t="shared" si="18"/>
        <v>0</v>
      </c>
      <c r="H448" s="101" t="s">
        <v>179</v>
      </c>
    </row>
    <row r="449" spans="1:8" s="89" customFormat="1" hidden="1" x14ac:dyDescent="0.25">
      <c r="A449" s="220"/>
      <c r="B449" s="220"/>
      <c r="C449" s="224"/>
      <c r="D449" s="217"/>
      <c r="E449" s="221"/>
      <c r="F449" s="221"/>
      <c r="G449" s="70">
        <f t="shared" si="18"/>
        <v>0</v>
      </c>
      <c r="H449" s="101" t="s">
        <v>179</v>
      </c>
    </row>
    <row r="450" spans="1:8" s="89" customFormat="1" hidden="1" x14ac:dyDescent="0.25">
      <c r="A450" s="220"/>
      <c r="B450" s="220"/>
      <c r="C450" s="224"/>
      <c r="D450" s="217"/>
      <c r="E450" s="221"/>
      <c r="F450" s="221"/>
      <c r="G450" s="70">
        <f t="shared" si="18"/>
        <v>0</v>
      </c>
      <c r="H450" s="101" t="s">
        <v>179</v>
      </c>
    </row>
    <row r="451" spans="1:8" s="89" customFormat="1" hidden="1" x14ac:dyDescent="0.25">
      <c r="A451" s="220"/>
      <c r="B451" s="220"/>
      <c r="C451" s="224"/>
      <c r="D451" s="217"/>
      <c r="E451" s="221"/>
      <c r="F451" s="221"/>
      <c r="G451" s="70">
        <f t="shared" si="18"/>
        <v>0</v>
      </c>
      <c r="H451" s="101" t="s">
        <v>179</v>
      </c>
    </row>
    <row r="452" spans="1:8" s="89" customFormat="1" hidden="1" x14ac:dyDescent="0.25">
      <c r="A452" s="220"/>
      <c r="B452" s="220"/>
      <c r="C452" s="224"/>
      <c r="D452" s="217"/>
      <c r="E452" s="221"/>
      <c r="F452" s="221"/>
      <c r="G452" s="70">
        <f t="shared" si="18"/>
        <v>0</v>
      </c>
      <c r="H452" s="101" t="s">
        <v>179</v>
      </c>
    </row>
    <row r="453" spans="1:8" s="89" customFormat="1" hidden="1" x14ac:dyDescent="0.25">
      <c r="A453" s="220"/>
      <c r="B453" s="220"/>
      <c r="C453" s="224"/>
      <c r="D453" s="217"/>
      <c r="E453" s="221"/>
      <c r="F453" s="221"/>
      <c r="G453" s="70">
        <f t="shared" si="18"/>
        <v>0</v>
      </c>
      <c r="H453" s="101" t="s">
        <v>179</v>
      </c>
    </row>
    <row r="454" spans="1:8" s="89" customFormat="1" hidden="1" x14ac:dyDescent="0.25">
      <c r="A454" s="220"/>
      <c r="B454" s="220"/>
      <c r="C454" s="224"/>
      <c r="D454" s="217"/>
      <c r="E454" s="221"/>
      <c r="F454" s="221"/>
      <c r="G454" s="70">
        <f t="shared" si="18"/>
        <v>0</v>
      </c>
      <c r="H454" s="101" t="s">
        <v>179</v>
      </c>
    </row>
    <row r="455" spans="1:8" s="89" customFormat="1" hidden="1" x14ac:dyDescent="0.25">
      <c r="A455" s="220"/>
      <c r="B455" s="220"/>
      <c r="C455" s="224"/>
      <c r="D455" s="217"/>
      <c r="E455" s="221"/>
      <c r="F455" s="221"/>
      <c r="G455" s="70">
        <f t="shared" si="18"/>
        <v>0</v>
      </c>
      <c r="H455" s="101" t="s">
        <v>179</v>
      </c>
    </row>
    <row r="456" spans="1:8" s="89" customFormat="1" hidden="1" x14ac:dyDescent="0.25">
      <c r="A456" s="220"/>
      <c r="B456" s="220"/>
      <c r="C456" s="224"/>
      <c r="D456" s="217"/>
      <c r="E456" s="221"/>
      <c r="F456" s="221"/>
      <c r="G456" s="70">
        <f t="shared" si="18"/>
        <v>0</v>
      </c>
      <c r="H456" s="101" t="s">
        <v>179</v>
      </c>
    </row>
    <row r="457" spans="1:8" s="89" customFormat="1" hidden="1" x14ac:dyDescent="0.25">
      <c r="A457" s="220"/>
      <c r="B457" s="220"/>
      <c r="C457" s="224"/>
      <c r="D457" s="217"/>
      <c r="E457" s="221"/>
      <c r="F457" s="221"/>
      <c r="G457" s="70">
        <f t="shared" si="18"/>
        <v>0</v>
      </c>
      <c r="H457" s="101" t="s">
        <v>179</v>
      </c>
    </row>
    <row r="458" spans="1:8" s="89" customFormat="1" hidden="1" x14ac:dyDescent="0.25">
      <c r="A458" s="220"/>
      <c r="B458" s="220"/>
      <c r="C458" s="224"/>
      <c r="D458" s="217"/>
      <c r="E458" s="221"/>
      <c r="F458" s="221"/>
      <c r="G458" s="70">
        <f t="shared" si="18"/>
        <v>0</v>
      </c>
      <c r="H458" s="101" t="s">
        <v>179</v>
      </c>
    </row>
    <row r="459" spans="1:8" s="89" customFormat="1" hidden="1" x14ac:dyDescent="0.25">
      <c r="A459" s="220"/>
      <c r="B459" s="220"/>
      <c r="C459" s="224"/>
      <c r="D459" s="217"/>
      <c r="E459" s="221"/>
      <c r="F459" s="221"/>
      <c r="G459" s="70">
        <f t="shared" si="18"/>
        <v>0</v>
      </c>
      <c r="H459" s="101" t="s">
        <v>179</v>
      </c>
    </row>
    <row r="460" spans="1:8" s="89" customFormat="1" hidden="1" x14ac:dyDescent="0.25">
      <c r="A460" s="220"/>
      <c r="B460" s="220"/>
      <c r="C460" s="224"/>
      <c r="D460" s="217"/>
      <c r="E460" s="221"/>
      <c r="F460" s="221"/>
      <c r="G460" s="70">
        <f t="shared" si="18"/>
        <v>0</v>
      </c>
      <c r="H460" s="101" t="s">
        <v>179</v>
      </c>
    </row>
    <row r="461" spans="1:8" s="89" customFormat="1" hidden="1" x14ac:dyDescent="0.25">
      <c r="A461" s="220"/>
      <c r="B461" s="220"/>
      <c r="C461" s="224"/>
      <c r="D461" s="217"/>
      <c r="E461" s="221"/>
      <c r="F461" s="221"/>
      <c r="G461" s="70">
        <f t="shared" si="18"/>
        <v>0</v>
      </c>
      <c r="H461" s="101" t="s">
        <v>179</v>
      </c>
    </row>
    <row r="462" spans="1:8" s="89" customFormat="1" hidden="1" x14ac:dyDescent="0.25">
      <c r="A462" s="220"/>
      <c r="B462" s="220"/>
      <c r="C462" s="224"/>
      <c r="D462" s="217"/>
      <c r="E462" s="221"/>
      <c r="F462" s="221"/>
      <c r="G462" s="70">
        <f t="shared" si="18"/>
        <v>0</v>
      </c>
      <c r="H462" s="101" t="s">
        <v>179</v>
      </c>
    </row>
    <row r="463" spans="1:8" s="89" customFormat="1" hidden="1" x14ac:dyDescent="0.25">
      <c r="A463" s="220"/>
      <c r="B463" s="220"/>
      <c r="C463" s="224"/>
      <c r="D463" s="217"/>
      <c r="E463" s="221"/>
      <c r="F463" s="221"/>
      <c r="G463" s="70">
        <f t="shared" si="18"/>
        <v>0</v>
      </c>
      <c r="H463" s="101" t="s">
        <v>179</v>
      </c>
    </row>
    <row r="464" spans="1:8" s="89" customFormat="1" hidden="1" x14ac:dyDescent="0.25">
      <c r="A464" s="220"/>
      <c r="B464" s="220"/>
      <c r="C464" s="224"/>
      <c r="D464" s="217"/>
      <c r="E464" s="221"/>
      <c r="F464" s="221"/>
      <c r="G464" s="70">
        <f t="shared" si="18"/>
        <v>0</v>
      </c>
      <c r="H464" s="101" t="s">
        <v>179</v>
      </c>
    </row>
    <row r="465" spans="1:8" s="89" customFormat="1" hidden="1" x14ac:dyDescent="0.25">
      <c r="A465" s="220"/>
      <c r="B465" s="220"/>
      <c r="C465" s="224"/>
      <c r="D465" s="217"/>
      <c r="E465" s="221"/>
      <c r="F465" s="221"/>
      <c r="G465" s="70">
        <f t="shared" si="18"/>
        <v>0</v>
      </c>
      <c r="H465" s="101" t="s">
        <v>179</v>
      </c>
    </row>
    <row r="466" spans="1:8" s="89" customFormat="1" hidden="1" x14ac:dyDescent="0.25">
      <c r="A466" s="220"/>
      <c r="B466" s="220"/>
      <c r="C466" s="224"/>
      <c r="D466" s="217"/>
      <c r="E466" s="221"/>
      <c r="F466" s="221"/>
      <c r="G466" s="70">
        <f t="shared" si="18"/>
        <v>0</v>
      </c>
      <c r="H466" s="101" t="s">
        <v>179</v>
      </c>
    </row>
    <row r="467" spans="1:8" s="89" customFormat="1" hidden="1" x14ac:dyDescent="0.25">
      <c r="A467" s="220"/>
      <c r="B467" s="220"/>
      <c r="C467" s="224"/>
      <c r="D467" s="217"/>
      <c r="E467" s="221"/>
      <c r="F467" s="221"/>
      <c r="G467" s="70">
        <f t="shared" si="18"/>
        <v>0</v>
      </c>
      <c r="H467" s="101" t="s">
        <v>179</v>
      </c>
    </row>
    <row r="468" spans="1:8" s="89" customFormat="1" hidden="1" x14ac:dyDescent="0.25">
      <c r="A468" s="220"/>
      <c r="B468" s="220"/>
      <c r="C468" s="224"/>
      <c r="D468" s="217"/>
      <c r="E468" s="221"/>
      <c r="F468" s="221"/>
      <c r="G468" s="70">
        <f t="shared" si="18"/>
        <v>0</v>
      </c>
      <c r="H468" s="101" t="s">
        <v>179</v>
      </c>
    </row>
    <row r="469" spans="1:8" s="89" customFormat="1" hidden="1" x14ac:dyDescent="0.25">
      <c r="A469" s="220"/>
      <c r="B469" s="220"/>
      <c r="C469" s="224"/>
      <c r="D469" s="217"/>
      <c r="E469" s="221"/>
      <c r="F469" s="221"/>
      <c r="G469" s="70">
        <f t="shared" si="18"/>
        <v>0</v>
      </c>
      <c r="H469" s="101" t="s">
        <v>179</v>
      </c>
    </row>
    <row r="470" spans="1:8" s="89" customFormat="1" hidden="1" x14ac:dyDescent="0.25">
      <c r="A470" s="220"/>
      <c r="B470" s="220"/>
      <c r="C470" s="224"/>
      <c r="D470" s="217"/>
      <c r="E470" s="221"/>
      <c r="F470" s="221"/>
      <c r="G470" s="70">
        <f t="shared" si="18"/>
        <v>0</v>
      </c>
      <c r="H470" s="101" t="s">
        <v>179</v>
      </c>
    </row>
    <row r="471" spans="1:8" s="89" customFormat="1" hidden="1" x14ac:dyDescent="0.25">
      <c r="A471" s="220"/>
      <c r="B471" s="220"/>
      <c r="C471" s="224"/>
      <c r="D471" s="217"/>
      <c r="E471" s="221"/>
      <c r="F471" s="221"/>
      <c r="G471" s="70">
        <f t="shared" si="18"/>
        <v>0</v>
      </c>
      <c r="H471" s="101" t="s">
        <v>179</v>
      </c>
    </row>
    <row r="472" spans="1:8" s="89" customFormat="1" hidden="1" x14ac:dyDescent="0.25">
      <c r="A472" s="220"/>
      <c r="B472" s="220"/>
      <c r="C472" s="224"/>
      <c r="D472" s="217"/>
      <c r="E472" s="221"/>
      <c r="F472" s="221"/>
      <c r="G472" s="70">
        <f t="shared" si="18"/>
        <v>0</v>
      </c>
      <c r="H472" s="101" t="s">
        <v>179</v>
      </c>
    </row>
    <row r="473" spans="1:8" s="89" customFormat="1" hidden="1" x14ac:dyDescent="0.25">
      <c r="A473" s="220"/>
      <c r="B473" s="220"/>
      <c r="C473" s="224"/>
      <c r="D473" s="217"/>
      <c r="E473" s="221"/>
      <c r="F473" s="221"/>
      <c r="G473" s="70">
        <f t="shared" si="18"/>
        <v>0</v>
      </c>
      <c r="H473" s="101" t="s">
        <v>179</v>
      </c>
    </row>
    <row r="474" spans="1:8" s="89" customFormat="1" hidden="1" x14ac:dyDescent="0.25">
      <c r="A474" s="220"/>
      <c r="B474" s="220"/>
      <c r="C474" s="224"/>
      <c r="D474" s="217"/>
      <c r="E474" s="221"/>
      <c r="F474" s="221"/>
      <c r="G474" s="70">
        <f t="shared" si="18"/>
        <v>0</v>
      </c>
      <c r="H474" s="101" t="s">
        <v>179</v>
      </c>
    </row>
    <row r="475" spans="1:8" s="89" customFormat="1" hidden="1" x14ac:dyDescent="0.25">
      <c r="A475" s="220"/>
      <c r="B475" s="220"/>
      <c r="C475" s="224"/>
      <c r="D475" s="217"/>
      <c r="E475" s="221"/>
      <c r="F475" s="221"/>
      <c r="G475" s="70">
        <f t="shared" si="18"/>
        <v>0</v>
      </c>
      <c r="H475" s="101" t="s">
        <v>179</v>
      </c>
    </row>
    <row r="476" spans="1:8" s="89" customFormat="1" hidden="1" x14ac:dyDescent="0.25">
      <c r="A476" s="220"/>
      <c r="B476" s="220"/>
      <c r="C476" s="224"/>
      <c r="D476" s="217"/>
      <c r="E476" s="221"/>
      <c r="F476" s="221"/>
      <c r="G476" s="70">
        <f t="shared" si="18"/>
        <v>0</v>
      </c>
      <c r="H476" s="101" t="s">
        <v>179</v>
      </c>
    </row>
    <row r="477" spans="1:8" s="89" customFormat="1" hidden="1" x14ac:dyDescent="0.25">
      <c r="A477" s="220"/>
      <c r="B477" s="220"/>
      <c r="C477" s="224"/>
      <c r="D477" s="217"/>
      <c r="E477" s="221"/>
      <c r="F477" s="221"/>
      <c r="G477" s="70">
        <f t="shared" si="18"/>
        <v>0</v>
      </c>
      <c r="H477" s="101" t="s">
        <v>179</v>
      </c>
    </row>
    <row r="478" spans="1:8" s="89" customFormat="1" hidden="1" x14ac:dyDescent="0.25">
      <c r="A478" s="220"/>
      <c r="B478" s="220"/>
      <c r="C478" s="224"/>
      <c r="D478" s="217"/>
      <c r="E478" s="221"/>
      <c r="F478" s="221"/>
      <c r="G478" s="70">
        <f t="shared" si="18"/>
        <v>0</v>
      </c>
      <c r="H478" s="101" t="s">
        <v>179</v>
      </c>
    </row>
    <row r="479" spans="1:8" s="89" customFormat="1" hidden="1" x14ac:dyDescent="0.25">
      <c r="A479" s="220"/>
      <c r="B479" s="220"/>
      <c r="C479" s="224"/>
      <c r="D479" s="217"/>
      <c r="E479" s="221"/>
      <c r="F479" s="221"/>
      <c r="G479" s="70">
        <f t="shared" si="18"/>
        <v>0</v>
      </c>
      <c r="H479" s="101" t="s">
        <v>179</v>
      </c>
    </row>
    <row r="480" spans="1:8" s="89" customFormat="1" hidden="1" x14ac:dyDescent="0.25">
      <c r="A480" s="220"/>
      <c r="B480" s="220"/>
      <c r="C480" s="224"/>
      <c r="D480" s="217"/>
      <c r="E480" s="221"/>
      <c r="F480" s="221"/>
      <c r="G480" s="70">
        <f t="shared" si="18"/>
        <v>0</v>
      </c>
      <c r="H480" s="101" t="s">
        <v>179</v>
      </c>
    </row>
    <row r="481" spans="1:8" s="89" customFormat="1" hidden="1" x14ac:dyDescent="0.25">
      <c r="A481" s="220"/>
      <c r="B481" s="220"/>
      <c r="C481" s="224"/>
      <c r="D481" s="217"/>
      <c r="E481" s="221"/>
      <c r="F481" s="221"/>
      <c r="G481" s="70">
        <f t="shared" si="18"/>
        <v>0</v>
      </c>
      <c r="H481" s="101" t="s">
        <v>179</v>
      </c>
    </row>
    <row r="482" spans="1:8" s="89" customFormat="1" hidden="1" x14ac:dyDescent="0.25">
      <c r="A482" s="220"/>
      <c r="B482" s="220"/>
      <c r="C482" s="224"/>
      <c r="D482" s="217"/>
      <c r="E482" s="221"/>
      <c r="F482" s="221"/>
      <c r="G482" s="70">
        <f t="shared" si="18"/>
        <v>0</v>
      </c>
      <c r="H482" s="101" t="s">
        <v>179</v>
      </c>
    </row>
    <row r="483" spans="1:8" s="89" customFormat="1" hidden="1" x14ac:dyDescent="0.25">
      <c r="A483" s="220"/>
      <c r="B483" s="220"/>
      <c r="C483" s="224"/>
      <c r="D483" s="217"/>
      <c r="E483" s="221"/>
      <c r="F483" s="221"/>
      <c r="G483" s="70">
        <f t="shared" si="18"/>
        <v>0</v>
      </c>
      <c r="H483" s="101" t="s">
        <v>179</v>
      </c>
    </row>
    <row r="484" spans="1:8" s="89" customFormat="1" hidden="1" x14ac:dyDescent="0.25">
      <c r="A484" s="220"/>
      <c r="B484" s="220"/>
      <c r="C484" s="224"/>
      <c r="D484" s="217"/>
      <c r="E484" s="221"/>
      <c r="F484" s="221"/>
      <c r="G484" s="70">
        <f t="shared" si="18"/>
        <v>0</v>
      </c>
      <c r="H484" s="101" t="s">
        <v>179</v>
      </c>
    </row>
    <row r="485" spans="1:8" s="89" customFormat="1" hidden="1" x14ac:dyDescent="0.25">
      <c r="A485" s="220"/>
      <c r="B485" s="220"/>
      <c r="C485" s="224"/>
      <c r="D485" s="217"/>
      <c r="E485" s="221"/>
      <c r="F485" s="221"/>
      <c r="G485" s="70">
        <f t="shared" si="18"/>
        <v>0</v>
      </c>
      <c r="H485" s="101" t="s">
        <v>179</v>
      </c>
    </row>
    <row r="486" spans="1:8" s="89" customFormat="1" hidden="1" x14ac:dyDescent="0.25">
      <c r="A486" s="220"/>
      <c r="B486" s="220"/>
      <c r="C486" s="224"/>
      <c r="D486" s="217"/>
      <c r="E486" s="221"/>
      <c r="F486" s="221"/>
      <c r="G486" s="70">
        <f t="shared" si="18"/>
        <v>0</v>
      </c>
      <c r="H486" s="101" t="s">
        <v>179</v>
      </c>
    </row>
    <row r="487" spans="1:8" s="89" customFormat="1" hidden="1" x14ac:dyDescent="0.25">
      <c r="A487" s="220"/>
      <c r="B487" s="220"/>
      <c r="C487" s="224"/>
      <c r="D487" s="217"/>
      <c r="E487" s="221"/>
      <c r="F487" s="221"/>
      <c r="G487" s="70">
        <f t="shared" si="18"/>
        <v>0</v>
      </c>
      <c r="H487" s="101" t="s">
        <v>179</v>
      </c>
    </row>
    <row r="488" spans="1:8" s="89" customFormat="1" hidden="1" x14ac:dyDescent="0.25">
      <c r="A488" s="220"/>
      <c r="B488" s="220"/>
      <c r="C488" s="224"/>
      <c r="D488" s="217"/>
      <c r="E488" s="221"/>
      <c r="F488" s="221"/>
      <c r="G488" s="70">
        <f t="shared" si="18"/>
        <v>0</v>
      </c>
      <c r="H488" s="101" t="s">
        <v>179</v>
      </c>
    </row>
    <row r="489" spans="1:8" s="89" customFormat="1" hidden="1" x14ac:dyDescent="0.25">
      <c r="A489" s="220"/>
      <c r="B489" s="220"/>
      <c r="C489" s="224"/>
      <c r="D489" s="217"/>
      <c r="E489" s="221"/>
      <c r="F489" s="221"/>
      <c r="G489" s="70">
        <f t="shared" si="18"/>
        <v>0</v>
      </c>
      <c r="H489" s="101" t="s">
        <v>179</v>
      </c>
    </row>
    <row r="490" spans="1:8" s="89" customFormat="1" hidden="1" x14ac:dyDescent="0.25">
      <c r="A490" s="220"/>
      <c r="B490" s="220"/>
      <c r="C490" s="224"/>
      <c r="D490" s="217"/>
      <c r="E490" s="221"/>
      <c r="F490" s="221"/>
      <c r="G490" s="70">
        <f t="shared" si="18"/>
        <v>0</v>
      </c>
      <c r="H490" s="101" t="s">
        <v>179</v>
      </c>
    </row>
    <row r="491" spans="1:8" s="89" customFormat="1" hidden="1" x14ac:dyDescent="0.25">
      <c r="A491" s="220"/>
      <c r="B491" s="220"/>
      <c r="C491" s="224"/>
      <c r="D491" s="217"/>
      <c r="E491" s="221"/>
      <c r="F491" s="221"/>
      <c r="G491" s="70">
        <f t="shared" si="18"/>
        <v>0</v>
      </c>
      <c r="H491" s="101" t="s">
        <v>179</v>
      </c>
    </row>
    <row r="492" spans="1:8" s="89" customFormat="1" hidden="1" x14ac:dyDescent="0.25">
      <c r="A492" s="220"/>
      <c r="B492" s="220"/>
      <c r="C492" s="224"/>
      <c r="D492" s="217"/>
      <c r="E492" s="221"/>
      <c r="F492" s="221"/>
      <c r="G492" s="70">
        <f t="shared" si="18"/>
        <v>0</v>
      </c>
      <c r="H492" s="101" t="s">
        <v>179</v>
      </c>
    </row>
    <row r="493" spans="1:8" s="89" customFormat="1" hidden="1" x14ac:dyDescent="0.25">
      <c r="A493" s="220"/>
      <c r="B493" s="220"/>
      <c r="C493" s="224"/>
      <c r="D493" s="217"/>
      <c r="E493" s="221"/>
      <c r="F493" s="221"/>
      <c r="G493" s="70">
        <f t="shared" si="18"/>
        <v>0</v>
      </c>
      <c r="H493" s="101" t="s">
        <v>179</v>
      </c>
    </row>
    <row r="494" spans="1:8" s="89" customFormat="1" hidden="1" x14ac:dyDescent="0.25">
      <c r="A494" s="220"/>
      <c r="B494" s="220"/>
      <c r="C494" s="224"/>
      <c r="D494" s="217"/>
      <c r="E494" s="221"/>
      <c r="F494" s="221"/>
      <c r="G494" s="70">
        <f t="shared" si="18"/>
        <v>0</v>
      </c>
      <c r="H494" s="101" t="s">
        <v>179</v>
      </c>
    </row>
    <row r="495" spans="1:8" s="89" customFormat="1" hidden="1" x14ac:dyDescent="0.25">
      <c r="A495" s="220"/>
      <c r="B495" s="220"/>
      <c r="C495" s="224"/>
      <c r="D495" s="217"/>
      <c r="E495" s="221"/>
      <c r="F495" s="221"/>
      <c r="G495" s="70">
        <f t="shared" si="18"/>
        <v>0</v>
      </c>
      <c r="H495" s="101" t="s">
        <v>179</v>
      </c>
    </row>
    <row r="496" spans="1:8" s="89" customFormat="1" hidden="1" x14ac:dyDescent="0.25">
      <c r="A496" s="220"/>
      <c r="B496" s="220"/>
      <c r="C496" s="224"/>
      <c r="D496" s="217"/>
      <c r="E496" s="221"/>
      <c r="F496" s="221"/>
      <c r="G496" s="70">
        <f t="shared" si="18"/>
        <v>0</v>
      </c>
      <c r="H496" s="101" t="s">
        <v>179</v>
      </c>
    </row>
    <row r="497" spans="1:8" s="89" customFormat="1" hidden="1" x14ac:dyDescent="0.25">
      <c r="A497" s="220"/>
      <c r="B497" s="220"/>
      <c r="C497" s="224"/>
      <c r="D497" s="217"/>
      <c r="E497" s="221"/>
      <c r="F497" s="221"/>
      <c r="G497" s="70">
        <f t="shared" si="18"/>
        <v>0</v>
      </c>
      <c r="H497" s="101" t="s">
        <v>179</v>
      </c>
    </row>
    <row r="498" spans="1:8" s="89" customFormat="1" hidden="1" x14ac:dyDescent="0.25">
      <c r="A498" s="220"/>
      <c r="B498" s="220"/>
      <c r="C498" s="224"/>
      <c r="D498" s="217"/>
      <c r="E498" s="221"/>
      <c r="F498" s="221"/>
      <c r="G498" s="70">
        <f t="shared" si="18"/>
        <v>0</v>
      </c>
      <c r="H498" s="101" t="s">
        <v>179</v>
      </c>
    </row>
    <row r="499" spans="1:8" s="89" customFormat="1" hidden="1" x14ac:dyDescent="0.25">
      <c r="A499" s="220"/>
      <c r="B499" s="220"/>
      <c r="C499" s="224"/>
      <c r="D499" s="217"/>
      <c r="E499" s="221"/>
      <c r="F499" s="221"/>
      <c r="G499" s="70">
        <f t="shared" si="18"/>
        <v>0</v>
      </c>
      <c r="H499" s="101" t="s">
        <v>179</v>
      </c>
    </row>
    <row r="500" spans="1:8" s="89" customFormat="1" hidden="1" x14ac:dyDescent="0.25">
      <c r="A500" s="220"/>
      <c r="B500" s="220"/>
      <c r="C500" s="224"/>
      <c r="D500" s="217"/>
      <c r="E500" s="221"/>
      <c r="F500" s="221"/>
      <c r="G500" s="70">
        <f t="shared" si="18"/>
        <v>0</v>
      </c>
      <c r="H500" s="101" t="s">
        <v>179</v>
      </c>
    </row>
    <row r="501" spans="1:8" s="89" customFormat="1" hidden="1" x14ac:dyDescent="0.25">
      <c r="A501" s="220"/>
      <c r="B501" s="220"/>
      <c r="C501" s="224"/>
      <c r="D501" s="217"/>
      <c r="E501" s="221"/>
      <c r="F501" s="221"/>
      <c r="G501" s="70">
        <f t="shared" si="18"/>
        <v>0</v>
      </c>
      <c r="H501" s="101" t="s">
        <v>179</v>
      </c>
    </row>
    <row r="502" spans="1:8" s="89" customFormat="1" hidden="1" x14ac:dyDescent="0.25">
      <c r="A502" s="220"/>
      <c r="B502" s="220"/>
      <c r="C502" s="224"/>
      <c r="D502" s="217"/>
      <c r="E502" s="221"/>
      <c r="F502" s="221"/>
      <c r="G502" s="70">
        <f t="shared" si="18"/>
        <v>0</v>
      </c>
      <c r="H502" s="101" t="s">
        <v>179</v>
      </c>
    </row>
    <row r="503" spans="1:8" s="89" customFormat="1" hidden="1" x14ac:dyDescent="0.25">
      <c r="A503" s="220"/>
      <c r="B503" s="220"/>
      <c r="C503" s="224"/>
      <c r="D503" s="217"/>
      <c r="E503" s="221"/>
      <c r="F503" s="221"/>
      <c r="G503" s="70">
        <f t="shared" si="18"/>
        <v>0</v>
      </c>
      <c r="H503" s="101" t="s">
        <v>179</v>
      </c>
    </row>
    <row r="504" spans="1:8" s="89" customFormat="1" hidden="1" x14ac:dyDescent="0.25">
      <c r="A504" s="220"/>
      <c r="B504" s="220"/>
      <c r="C504" s="224"/>
      <c r="D504" s="217"/>
      <c r="E504" s="221"/>
      <c r="F504" s="221"/>
      <c r="G504" s="70">
        <f t="shared" si="18"/>
        <v>0</v>
      </c>
      <c r="H504" s="101" t="s">
        <v>179</v>
      </c>
    </row>
    <row r="505" spans="1:8" s="89" customFormat="1" hidden="1" x14ac:dyDescent="0.25">
      <c r="A505" s="220"/>
      <c r="B505" s="220"/>
      <c r="C505" s="224"/>
      <c r="D505" s="217"/>
      <c r="E505" s="221"/>
      <c r="F505" s="221"/>
      <c r="G505" s="70">
        <f t="shared" si="18"/>
        <v>0</v>
      </c>
      <c r="H505" s="101" t="s">
        <v>179</v>
      </c>
    </row>
    <row r="506" spans="1:8" s="89" customFormat="1" hidden="1" x14ac:dyDescent="0.25">
      <c r="A506" s="220"/>
      <c r="B506" s="220"/>
      <c r="C506" s="224"/>
      <c r="D506" s="217"/>
      <c r="E506" s="221"/>
      <c r="F506" s="221"/>
      <c r="G506" s="70">
        <f t="shared" si="18"/>
        <v>0</v>
      </c>
      <c r="H506" s="101" t="s">
        <v>179</v>
      </c>
    </row>
    <row r="507" spans="1:8" s="89" customFormat="1" hidden="1" x14ac:dyDescent="0.25">
      <c r="A507" s="220"/>
      <c r="B507" s="220"/>
      <c r="C507" s="224"/>
      <c r="D507" s="217"/>
      <c r="E507" s="221"/>
      <c r="F507" s="221"/>
      <c r="G507" s="70">
        <f t="shared" si="18"/>
        <v>0</v>
      </c>
      <c r="H507" s="101" t="s">
        <v>179</v>
      </c>
    </row>
    <row r="508" spans="1:8" s="89" customFormat="1" hidden="1" x14ac:dyDescent="0.25">
      <c r="A508" s="220"/>
      <c r="B508" s="220"/>
      <c r="C508" s="224"/>
      <c r="D508" s="217"/>
      <c r="E508" s="221"/>
      <c r="F508" s="221"/>
      <c r="G508" s="70">
        <f t="shared" si="18"/>
        <v>0</v>
      </c>
      <c r="H508" s="101" t="s">
        <v>179</v>
      </c>
    </row>
    <row r="509" spans="1:8" s="89" customFormat="1" hidden="1" x14ac:dyDescent="0.25">
      <c r="A509" s="220"/>
      <c r="B509" s="220"/>
      <c r="C509" s="224"/>
      <c r="D509" s="217"/>
      <c r="E509" s="221"/>
      <c r="F509" s="221"/>
      <c r="G509" s="70">
        <f t="shared" si="18"/>
        <v>0</v>
      </c>
      <c r="H509" s="101" t="s">
        <v>179</v>
      </c>
    </row>
    <row r="510" spans="1:8" s="89" customFormat="1" hidden="1" x14ac:dyDescent="0.25">
      <c r="A510" s="220"/>
      <c r="B510" s="220"/>
      <c r="C510" s="224"/>
      <c r="D510" s="217"/>
      <c r="E510" s="221"/>
      <c r="F510" s="221"/>
      <c r="G510" s="70">
        <f t="shared" si="18"/>
        <v>0</v>
      </c>
      <c r="H510" s="101" t="s">
        <v>179</v>
      </c>
    </row>
    <row r="511" spans="1:8" s="89" customFormat="1" hidden="1" x14ac:dyDescent="0.25">
      <c r="A511" s="220"/>
      <c r="B511" s="220"/>
      <c r="C511" s="224"/>
      <c r="D511" s="217"/>
      <c r="E511" s="221"/>
      <c r="F511" s="221"/>
      <c r="G511" s="70">
        <f t="shared" si="18"/>
        <v>0</v>
      </c>
      <c r="H511" s="101" t="s">
        <v>179</v>
      </c>
    </row>
    <row r="512" spans="1:8" s="89" customFormat="1" hidden="1" x14ac:dyDescent="0.25">
      <c r="A512" s="220"/>
      <c r="B512" s="220"/>
      <c r="C512" s="224"/>
      <c r="D512" s="217"/>
      <c r="E512" s="221"/>
      <c r="F512" s="221"/>
      <c r="G512" s="70">
        <f t="shared" si="18"/>
        <v>0</v>
      </c>
      <c r="H512" s="101" t="s">
        <v>179</v>
      </c>
    </row>
    <row r="513" spans="1:8" s="89" customFormat="1" hidden="1" x14ac:dyDescent="0.25">
      <c r="A513" s="220"/>
      <c r="B513" s="220"/>
      <c r="C513" s="224"/>
      <c r="D513" s="217"/>
      <c r="E513" s="221"/>
      <c r="F513" s="221"/>
      <c r="G513" s="70">
        <f t="shared" si="18"/>
        <v>0</v>
      </c>
      <c r="H513" s="101" t="s">
        <v>179</v>
      </c>
    </row>
    <row r="514" spans="1:8" s="89" customFormat="1" hidden="1" x14ac:dyDescent="0.25">
      <c r="A514" s="220"/>
      <c r="B514" s="220"/>
      <c r="C514" s="224"/>
      <c r="D514" s="217"/>
      <c r="E514" s="221"/>
      <c r="F514" s="221"/>
      <c r="G514" s="70">
        <f t="shared" si="18"/>
        <v>0</v>
      </c>
      <c r="H514" s="101" t="s">
        <v>179</v>
      </c>
    </row>
    <row r="515" spans="1:8" s="89" customFormat="1" hidden="1" x14ac:dyDescent="0.25">
      <c r="A515" s="220"/>
      <c r="B515" s="220"/>
      <c r="C515" s="224"/>
      <c r="D515" s="217"/>
      <c r="E515" s="221"/>
      <c r="F515" s="221"/>
      <c r="G515" s="70">
        <f t="shared" si="18"/>
        <v>0</v>
      </c>
      <c r="H515" s="101" t="s">
        <v>179</v>
      </c>
    </row>
    <row r="516" spans="1:8" s="89" customFormat="1" hidden="1" x14ac:dyDescent="0.25">
      <c r="A516" s="220"/>
      <c r="B516" s="220"/>
      <c r="C516" s="224"/>
      <c r="D516" s="217"/>
      <c r="E516" s="221"/>
      <c r="F516" s="221"/>
      <c r="G516" s="70">
        <f t="shared" si="18"/>
        <v>0</v>
      </c>
      <c r="H516" s="101" t="s">
        <v>179</v>
      </c>
    </row>
    <row r="517" spans="1:8" s="89" customFormat="1" hidden="1" x14ac:dyDescent="0.25">
      <c r="A517" s="220"/>
      <c r="B517" s="220"/>
      <c r="C517" s="224"/>
      <c r="D517" s="217"/>
      <c r="E517" s="221"/>
      <c r="F517" s="221"/>
      <c r="G517" s="70">
        <f t="shared" si="18"/>
        <v>0</v>
      </c>
      <c r="H517" s="101" t="s">
        <v>179</v>
      </c>
    </row>
    <row r="518" spans="1:8" s="89" customFormat="1" hidden="1" x14ac:dyDescent="0.25">
      <c r="A518" s="220"/>
      <c r="B518" s="220"/>
      <c r="C518" s="224"/>
      <c r="D518" s="217"/>
      <c r="E518" s="221"/>
      <c r="F518" s="221"/>
      <c r="G518" s="70">
        <f t="shared" si="18"/>
        <v>0</v>
      </c>
      <c r="H518" s="101" t="s">
        <v>179</v>
      </c>
    </row>
    <row r="519" spans="1:8" s="89" customFormat="1" hidden="1" x14ac:dyDescent="0.25">
      <c r="A519" s="220"/>
      <c r="B519" s="220"/>
      <c r="C519" s="224"/>
      <c r="D519" s="217"/>
      <c r="E519" s="221"/>
      <c r="F519" s="221"/>
      <c r="G519" s="70">
        <f t="shared" si="18"/>
        <v>0</v>
      </c>
      <c r="H519" s="101" t="s">
        <v>179</v>
      </c>
    </row>
    <row r="520" spans="1:8" s="89" customFormat="1" hidden="1" x14ac:dyDescent="0.25">
      <c r="A520" s="220"/>
      <c r="B520" s="220"/>
      <c r="C520" s="224"/>
      <c r="D520" s="217"/>
      <c r="E520" s="221"/>
      <c r="F520" s="221"/>
      <c r="G520" s="70">
        <f t="shared" si="18"/>
        <v>0</v>
      </c>
      <c r="H520" s="101" t="s">
        <v>179</v>
      </c>
    </row>
    <row r="521" spans="1:8" s="89" customFormat="1" hidden="1" x14ac:dyDescent="0.25">
      <c r="A521" s="220"/>
      <c r="B521" s="220"/>
      <c r="C521" s="224"/>
      <c r="D521" s="217"/>
      <c r="E521" s="221"/>
      <c r="F521" s="221"/>
      <c r="G521" s="70">
        <f t="shared" si="18"/>
        <v>0</v>
      </c>
      <c r="H521" s="101" t="s">
        <v>179</v>
      </c>
    </row>
    <row r="522" spans="1:8" s="89" customFormat="1" hidden="1" x14ac:dyDescent="0.25">
      <c r="A522" s="220"/>
      <c r="B522" s="220"/>
      <c r="C522" s="224"/>
      <c r="D522" s="217"/>
      <c r="E522" s="221"/>
      <c r="F522" s="221"/>
      <c r="G522" s="70">
        <f t="shared" si="18"/>
        <v>0</v>
      </c>
      <c r="H522" s="101" t="s">
        <v>179</v>
      </c>
    </row>
    <row r="523" spans="1:8" s="89" customFormat="1" hidden="1" x14ac:dyDescent="0.25">
      <c r="A523" s="220"/>
      <c r="B523" s="220"/>
      <c r="C523" s="224"/>
      <c r="D523" s="217"/>
      <c r="E523" s="221"/>
      <c r="F523" s="221"/>
      <c r="G523" s="70">
        <f t="shared" si="18"/>
        <v>0</v>
      </c>
      <c r="H523" s="101" t="s">
        <v>179</v>
      </c>
    </row>
    <row r="524" spans="1:8" s="89" customFormat="1" hidden="1" x14ac:dyDescent="0.25">
      <c r="A524" s="220"/>
      <c r="B524" s="220"/>
      <c r="C524" s="224"/>
      <c r="D524" s="217"/>
      <c r="E524" s="221"/>
      <c r="F524" s="221"/>
      <c r="G524" s="70">
        <f t="shared" si="18"/>
        <v>0</v>
      </c>
      <c r="H524" s="101" t="s">
        <v>179</v>
      </c>
    </row>
    <row r="525" spans="1:8" s="89" customFormat="1" hidden="1" x14ac:dyDescent="0.25">
      <c r="A525" s="220"/>
      <c r="B525" s="220"/>
      <c r="C525" s="224"/>
      <c r="D525" s="217"/>
      <c r="E525" s="221"/>
      <c r="F525" s="221"/>
      <c r="G525" s="70">
        <f t="shared" si="18"/>
        <v>0</v>
      </c>
      <c r="H525" s="101" t="s">
        <v>179</v>
      </c>
    </row>
    <row r="526" spans="1:8" s="89" customFormat="1" hidden="1" x14ac:dyDescent="0.25">
      <c r="A526" s="220"/>
      <c r="B526" s="220"/>
      <c r="C526" s="224"/>
      <c r="D526" s="217"/>
      <c r="E526" s="221"/>
      <c r="F526" s="221"/>
      <c r="G526" s="70">
        <f t="shared" si="18"/>
        <v>0</v>
      </c>
      <c r="H526" s="101" t="s">
        <v>179</v>
      </c>
    </row>
    <row r="527" spans="1:8" s="89" customFormat="1" hidden="1" x14ac:dyDescent="0.25">
      <c r="A527" s="220"/>
      <c r="B527" s="220"/>
      <c r="C527" s="224"/>
      <c r="D527" s="217"/>
      <c r="E527" s="221"/>
      <c r="F527" s="221"/>
      <c r="G527" s="70">
        <f t="shared" si="18"/>
        <v>0</v>
      </c>
      <c r="H527" s="101" t="s">
        <v>179</v>
      </c>
    </row>
    <row r="528" spans="1:8" s="89" customFormat="1" hidden="1" x14ac:dyDescent="0.25">
      <c r="A528" s="220"/>
      <c r="B528" s="220"/>
      <c r="C528" s="224"/>
      <c r="D528" s="217"/>
      <c r="E528" s="221"/>
      <c r="F528" s="221"/>
      <c r="G528" s="70">
        <f t="shared" si="18"/>
        <v>0</v>
      </c>
      <c r="H528" s="101" t="s">
        <v>179</v>
      </c>
    </row>
    <row r="529" spans="1:18" s="89" customFormat="1" hidden="1" x14ac:dyDescent="0.25">
      <c r="A529" s="220"/>
      <c r="B529" s="220"/>
      <c r="C529" s="224"/>
      <c r="D529" s="217"/>
      <c r="E529" s="221"/>
      <c r="F529" s="221"/>
      <c r="G529" s="70">
        <f t="shared" si="18"/>
        <v>0</v>
      </c>
      <c r="H529" s="101" t="s">
        <v>179</v>
      </c>
    </row>
    <row r="530" spans="1:18" s="89" customFormat="1" hidden="1" x14ac:dyDescent="0.25">
      <c r="A530" s="220"/>
      <c r="B530" s="220"/>
      <c r="C530" s="224"/>
      <c r="D530" s="217"/>
      <c r="E530" s="221"/>
      <c r="F530" s="221"/>
      <c r="G530" s="70">
        <f t="shared" si="18"/>
        <v>0</v>
      </c>
      <c r="H530" s="101" t="s">
        <v>179</v>
      </c>
    </row>
    <row r="531" spans="1:18" s="89" customFormat="1" hidden="1" x14ac:dyDescent="0.25">
      <c r="A531" s="220"/>
      <c r="B531" s="220"/>
      <c r="C531" s="224"/>
      <c r="D531" s="217"/>
      <c r="E531" s="221"/>
      <c r="F531" s="221"/>
      <c r="G531" s="70">
        <f t="shared" si="18"/>
        <v>0</v>
      </c>
      <c r="H531" s="101" t="s">
        <v>179</v>
      </c>
    </row>
    <row r="532" spans="1:18" s="89" customFormat="1" hidden="1" x14ac:dyDescent="0.25">
      <c r="A532" s="220"/>
      <c r="B532" s="220"/>
      <c r="C532" s="224"/>
      <c r="D532" s="217"/>
      <c r="E532" s="221"/>
      <c r="F532" s="221"/>
      <c r="G532" s="70">
        <f t="shared" si="18"/>
        <v>0</v>
      </c>
      <c r="H532" s="101" t="s">
        <v>179</v>
      </c>
    </row>
    <row r="533" spans="1:18" s="89" customFormat="1" hidden="1" x14ac:dyDescent="0.25">
      <c r="A533" s="220"/>
      <c r="B533" s="220"/>
      <c r="C533" s="224"/>
      <c r="D533" s="217"/>
      <c r="E533" s="221"/>
      <c r="F533" s="221"/>
      <c r="G533" s="70">
        <f t="shared" si="18"/>
        <v>0</v>
      </c>
      <c r="H533" s="101" t="s">
        <v>179</v>
      </c>
    </row>
    <row r="534" spans="1:18" s="89" customFormat="1" hidden="1" x14ac:dyDescent="0.25">
      <c r="A534" s="220"/>
      <c r="B534" s="220"/>
      <c r="C534" s="224"/>
      <c r="D534" s="217"/>
      <c r="E534" s="221"/>
      <c r="F534" s="221"/>
      <c r="G534" s="70">
        <f t="shared" si="18"/>
        <v>0</v>
      </c>
      <c r="H534" s="101" t="s">
        <v>179</v>
      </c>
    </row>
    <row r="535" spans="1:18" s="89" customFormat="1" hidden="1" x14ac:dyDescent="0.25">
      <c r="A535" s="220"/>
      <c r="B535" s="220"/>
      <c r="C535" s="224"/>
      <c r="D535" s="217"/>
      <c r="E535" s="221"/>
      <c r="F535" s="221"/>
      <c r="G535" s="70">
        <f t="shared" si="18"/>
        <v>0</v>
      </c>
      <c r="H535" s="101" t="s">
        <v>179</v>
      </c>
    </row>
    <row r="536" spans="1:18" s="89" customFormat="1" hidden="1" x14ac:dyDescent="0.25">
      <c r="A536" s="220"/>
      <c r="B536" s="220"/>
      <c r="C536" s="224"/>
      <c r="D536" s="217"/>
      <c r="E536" s="221"/>
      <c r="F536" s="221"/>
      <c r="G536" s="70">
        <f t="shared" si="18"/>
        <v>0</v>
      </c>
      <c r="H536" s="101" t="s">
        <v>179</v>
      </c>
    </row>
    <row r="537" spans="1:18" s="89" customFormat="1" hidden="1" x14ac:dyDescent="0.25">
      <c r="A537" s="220"/>
      <c r="B537" s="220"/>
      <c r="C537" s="224"/>
      <c r="D537" s="217"/>
      <c r="E537" s="221"/>
      <c r="F537" s="221"/>
      <c r="G537" s="70">
        <f t="shared" si="18"/>
        <v>0</v>
      </c>
      <c r="H537" s="101" t="s">
        <v>179</v>
      </c>
    </row>
    <row r="538" spans="1:18" s="89" customFormat="1" x14ac:dyDescent="0.25">
      <c r="A538" s="220"/>
      <c r="B538" s="220"/>
      <c r="C538" s="224"/>
      <c r="D538" s="217"/>
      <c r="E538" s="221"/>
      <c r="F538" s="221"/>
      <c r="G538" s="242">
        <f>ROUND(C538*E538*F538,2)</f>
        <v>0</v>
      </c>
      <c r="H538" s="233" t="s">
        <v>179</v>
      </c>
    </row>
    <row r="539" spans="1:18" s="89" customFormat="1" x14ac:dyDescent="0.25">
      <c r="A539" s="197"/>
      <c r="C539" s="90"/>
      <c r="E539" s="170"/>
      <c r="F539" s="178" t="s">
        <v>194</v>
      </c>
      <c r="G539" s="256">
        <f>ROUND(SUBTOTAL(109,G408:G538),2)</f>
        <v>0</v>
      </c>
      <c r="H539" s="233" t="s">
        <v>179</v>
      </c>
      <c r="J539" s="359" t="s">
        <v>243</v>
      </c>
    </row>
    <row r="540" spans="1:18" s="89" customFormat="1" x14ac:dyDescent="0.25">
      <c r="A540" s="197"/>
      <c r="C540" s="90"/>
      <c r="E540" s="170"/>
      <c r="F540" s="174"/>
      <c r="G540" s="70"/>
      <c r="H540" s="233" t="s">
        <v>181</v>
      </c>
      <c r="J540" s="359"/>
    </row>
    <row r="541" spans="1:18" s="89" customFormat="1" x14ac:dyDescent="0.25">
      <c r="A541" s="197"/>
      <c r="C541" s="90"/>
      <c r="E541" s="170"/>
      <c r="F541" s="395" t="s">
        <v>244</v>
      </c>
      <c r="G541" s="70">
        <f>+G539+G407</f>
        <v>0</v>
      </c>
      <c r="H541" s="233" t="s">
        <v>181</v>
      </c>
      <c r="J541" s="359"/>
    </row>
    <row r="542" spans="1:18" s="89" customFormat="1" x14ac:dyDescent="0.25">
      <c r="C542" s="90"/>
      <c r="G542" s="93"/>
      <c r="H542" s="233" t="s">
        <v>181</v>
      </c>
    </row>
    <row r="543" spans="1:18" s="89" customFormat="1" x14ac:dyDescent="0.25">
      <c r="A543" s="201" t="s">
        <v>245</v>
      </c>
      <c r="B543" s="94"/>
      <c r="C543" s="94"/>
      <c r="D543" s="94"/>
      <c r="E543" s="94"/>
      <c r="F543" s="94"/>
      <c r="G543" s="111"/>
      <c r="H543" s="233" t="s">
        <v>176</v>
      </c>
      <c r="J543" s="125" t="s">
        <v>185</v>
      </c>
    </row>
    <row r="544" spans="1:18" s="89" customFormat="1" ht="45" customHeight="1" x14ac:dyDescent="0.25">
      <c r="A544" s="525"/>
      <c r="B544" s="526"/>
      <c r="C544" s="526"/>
      <c r="D544" s="526"/>
      <c r="E544" s="526"/>
      <c r="F544" s="526"/>
      <c r="G544" s="527"/>
      <c r="H544" s="233" t="s">
        <v>176</v>
      </c>
      <c r="J544" s="522" t="s">
        <v>186</v>
      </c>
      <c r="K544" s="522"/>
      <c r="L544" s="522"/>
      <c r="M544" s="522"/>
      <c r="N544" s="522"/>
      <c r="O544" s="522"/>
      <c r="P544" s="522"/>
      <c r="Q544" s="522"/>
      <c r="R544" s="522"/>
    </row>
    <row r="545" spans="1:18" x14ac:dyDescent="0.25">
      <c r="H545" s="233" t="s">
        <v>179</v>
      </c>
    </row>
    <row r="546" spans="1:18" s="89" customFormat="1" x14ac:dyDescent="0.25">
      <c r="A546" s="201" t="s">
        <v>246</v>
      </c>
      <c r="B546" s="97"/>
      <c r="C546" s="98"/>
      <c r="D546" s="98"/>
      <c r="E546" s="98"/>
      <c r="F546" s="98"/>
      <c r="G546" s="112"/>
      <c r="H546" s="233" t="s">
        <v>179</v>
      </c>
      <c r="J546" s="125" t="s">
        <v>185</v>
      </c>
    </row>
    <row r="547" spans="1:18" s="89" customFormat="1" ht="45" customHeight="1" x14ac:dyDescent="0.25">
      <c r="A547" s="525"/>
      <c r="B547" s="526"/>
      <c r="C547" s="526"/>
      <c r="D547" s="526"/>
      <c r="E547" s="526"/>
      <c r="F547" s="526"/>
      <c r="G547" s="527"/>
      <c r="H547" s="233" t="s">
        <v>179</v>
      </c>
      <c r="J547" s="522" t="s">
        <v>186</v>
      </c>
      <c r="K547" s="522"/>
      <c r="L547" s="522"/>
      <c r="M547" s="522"/>
      <c r="N547" s="522"/>
      <c r="O547" s="522"/>
      <c r="P547" s="522"/>
      <c r="Q547" s="522"/>
      <c r="R547" s="522"/>
    </row>
  </sheetData>
  <sheetProtection algorithmName="SHA-512" hashValue="GyMCrnKDMIjRCtIMCKlQChaTdrK+8iErA6jYpls0eAu36+whJr2LwrTWMEBYh8J058FV8ZGdqWjCLdAIA9Dq5Q==" saltValue="RwTce9HH/mLl73cGk11eKw==" spinCount="100000" sheet="1" objects="1" scenarios="1" formatCells="0" formatRows="0" sort="0" autoFilter="0"/>
  <autoFilter ref="H1:H547" xr:uid="{00000000-0001-0000-0D00-000000000000}"/>
  <mergeCells count="144">
    <mergeCell ref="B67:C67"/>
    <mergeCell ref="B68:C68"/>
    <mergeCell ref="B62:C62"/>
    <mergeCell ref="B63:C63"/>
    <mergeCell ref="B64:C64"/>
    <mergeCell ref="B65:C65"/>
    <mergeCell ref="B66:C66"/>
    <mergeCell ref="B57:C57"/>
    <mergeCell ref="B58:C58"/>
    <mergeCell ref="B59:C59"/>
    <mergeCell ref="B60:C60"/>
    <mergeCell ref="B61:C61"/>
    <mergeCell ref="B52:C52"/>
    <mergeCell ref="B53:C53"/>
    <mergeCell ref="B54:C54"/>
    <mergeCell ref="B55:C55"/>
    <mergeCell ref="B56:C56"/>
    <mergeCell ref="B47:C47"/>
    <mergeCell ref="B48:C48"/>
    <mergeCell ref="B49:C49"/>
    <mergeCell ref="B50:C50"/>
    <mergeCell ref="B51:C51"/>
    <mergeCell ref="B42:C42"/>
    <mergeCell ref="B43:C43"/>
    <mergeCell ref="B44:C44"/>
    <mergeCell ref="B45:C45"/>
    <mergeCell ref="B46:C46"/>
    <mergeCell ref="B37:C37"/>
    <mergeCell ref="B38:C38"/>
    <mergeCell ref="B39:C39"/>
    <mergeCell ref="B40:C40"/>
    <mergeCell ref="B41:C41"/>
    <mergeCell ref="B32:C32"/>
    <mergeCell ref="B33:C33"/>
    <mergeCell ref="B34:C34"/>
    <mergeCell ref="B35:C35"/>
    <mergeCell ref="B36:C36"/>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97:C97"/>
    <mergeCell ref="B98:C98"/>
    <mergeCell ref="B99:C99"/>
    <mergeCell ref="B100:C100"/>
    <mergeCell ref="B5:C5"/>
    <mergeCell ref="B6:C6"/>
    <mergeCell ref="B7:C7"/>
    <mergeCell ref="B8:C8"/>
    <mergeCell ref="B9:C9"/>
    <mergeCell ref="B10:C10"/>
    <mergeCell ref="B11:C11"/>
    <mergeCell ref="B12:C12"/>
    <mergeCell ref="B13:C13"/>
    <mergeCell ref="B14:C14"/>
    <mergeCell ref="B15:C15"/>
    <mergeCell ref="B16:C16"/>
    <mergeCell ref="B92:C92"/>
    <mergeCell ref="B93:C93"/>
    <mergeCell ref="B94:C94"/>
    <mergeCell ref="B95:C95"/>
    <mergeCell ref="B96:C96"/>
    <mergeCell ref="B87:C87"/>
    <mergeCell ref="B88:C88"/>
    <mergeCell ref="B89:C89"/>
    <mergeCell ref="B78:C78"/>
    <mergeCell ref="B79:C79"/>
    <mergeCell ref="B80:C80"/>
    <mergeCell ref="B81:C81"/>
    <mergeCell ref="B90:C90"/>
    <mergeCell ref="B91:C91"/>
    <mergeCell ref="B82:C82"/>
    <mergeCell ref="B83:C83"/>
    <mergeCell ref="B84:C84"/>
    <mergeCell ref="B85:C85"/>
    <mergeCell ref="B86:C86"/>
    <mergeCell ref="B69:C69"/>
    <mergeCell ref="B70:C70"/>
    <mergeCell ref="B71:C71"/>
    <mergeCell ref="B72:C72"/>
    <mergeCell ref="B73:C73"/>
    <mergeCell ref="B74:C74"/>
    <mergeCell ref="B75:C75"/>
    <mergeCell ref="B76:C76"/>
    <mergeCell ref="B77:C77"/>
    <mergeCell ref="B122:C122"/>
    <mergeCell ref="B123:C123"/>
    <mergeCell ref="B124:C124"/>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7:C117"/>
    <mergeCell ref="B118:C118"/>
    <mergeCell ref="B119:C119"/>
    <mergeCell ref="B120:C120"/>
    <mergeCell ref="B121:C121"/>
    <mergeCell ref="B116:C116"/>
    <mergeCell ref="B114:C114"/>
    <mergeCell ref="B115:C115"/>
    <mergeCell ref="J547:R547"/>
    <mergeCell ref="A1:F1"/>
    <mergeCell ref="A2:G2"/>
    <mergeCell ref="B134:C134"/>
    <mergeCell ref="B135:C135"/>
    <mergeCell ref="B265:C265"/>
    <mergeCell ref="B136:C136"/>
    <mergeCell ref="B3:C3"/>
    <mergeCell ref="B4:C4"/>
    <mergeCell ref="B133:C133"/>
    <mergeCell ref="A547:G547"/>
    <mergeCell ref="A544:G544"/>
    <mergeCell ref="B266:C266"/>
    <mergeCell ref="A271:G271"/>
    <mergeCell ref="A274:G274"/>
    <mergeCell ref="B132:C132"/>
    <mergeCell ref="B131:C131"/>
    <mergeCell ref="B129:C129"/>
    <mergeCell ref="B130:C130"/>
    <mergeCell ref="B125:C125"/>
    <mergeCell ref="B126:C126"/>
    <mergeCell ref="B127:C127"/>
    <mergeCell ref="B128:C128"/>
    <mergeCell ref="J544:R544"/>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F293387-7C5C-437E-B269-B5D6B6422859}">
            <xm:f>Categories!$A$8=FALSE</xm:f>
            <x14:dxf>
              <fill>
                <patternFill>
                  <bgColor theme="0" tint="-0.34998626667073579"/>
                </patternFill>
              </fill>
            </x14:dxf>
          </x14:cfRule>
          <xm:sqref>A1:G547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4D02D-EA5E-4C7F-8072-776471E45229}">
  <sheetPr>
    <pageSetUpPr fitToPage="1"/>
  </sheetPr>
  <dimension ref="A1:N275"/>
  <sheetViews>
    <sheetView view="pageBreakPreview" zoomScaleNormal="100" zoomScaleSheetLayoutView="100" workbookViewId="0">
      <selection activeCell="A4" sqref="A4"/>
    </sheetView>
  </sheetViews>
  <sheetFormatPr defaultColWidth="9.140625" defaultRowHeight="15" x14ac:dyDescent="0.25"/>
  <cols>
    <col min="1" max="1" width="40" customWidth="1"/>
    <col min="2" max="2" width="76.7109375" customWidth="1"/>
    <col min="3" max="3" width="16.5703125" customWidth="1"/>
    <col min="4" max="4" width="11" hidden="1" customWidth="1"/>
    <col min="5" max="5" width="2.28515625" customWidth="1"/>
  </cols>
  <sheetData>
    <row r="1" spans="1:7" ht="30" customHeight="1" x14ac:dyDescent="0.25">
      <c r="A1" s="548" t="s">
        <v>165</v>
      </c>
      <c r="B1" s="548"/>
      <c r="C1">
        <f>'Section A'!B2</f>
        <v>0</v>
      </c>
      <c r="D1" s="352" t="s">
        <v>174</v>
      </c>
    </row>
    <row r="2" spans="1:7" ht="63" customHeight="1" x14ac:dyDescent="0.25">
      <c r="A2" s="543" t="s">
        <v>247</v>
      </c>
      <c r="B2" s="543"/>
      <c r="C2" s="543"/>
      <c r="D2" t="s">
        <v>181</v>
      </c>
    </row>
    <row r="3" spans="1:7" ht="25.5" customHeight="1" x14ac:dyDescent="0.25">
      <c r="A3" s="231" t="s">
        <v>248</v>
      </c>
      <c r="B3" s="231" t="s">
        <v>249</v>
      </c>
      <c r="C3" s="231" t="s">
        <v>250</v>
      </c>
      <c r="D3" t="s">
        <v>181</v>
      </c>
    </row>
    <row r="4" spans="1:7" s="101" customFormat="1" ht="15" customHeight="1" x14ac:dyDescent="0.25">
      <c r="A4" s="195"/>
      <c r="B4" s="194"/>
      <c r="C4" s="113">
        <v>0</v>
      </c>
      <c r="D4" s="361" t="s">
        <v>176</v>
      </c>
      <c r="F4" s="225" t="s">
        <v>251</v>
      </c>
      <c r="G4" s="225"/>
    </row>
    <row r="5" spans="1:7" s="101" customFormat="1" ht="15" customHeight="1" x14ac:dyDescent="0.25">
      <c r="A5" s="220"/>
      <c r="B5" s="392"/>
      <c r="C5" s="113">
        <v>0</v>
      </c>
      <c r="D5" s="361" t="s">
        <v>176</v>
      </c>
      <c r="F5" s="225" t="s">
        <v>251</v>
      </c>
      <c r="G5" s="225"/>
    </row>
    <row r="6" spans="1:7" s="101" customFormat="1" ht="15" customHeight="1" x14ac:dyDescent="0.25">
      <c r="A6" s="220"/>
      <c r="B6" s="392"/>
      <c r="C6" s="113">
        <v>0</v>
      </c>
      <c r="D6" s="361" t="s">
        <v>176</v>
      </c>
      <c r="F6" s="225" t="s">
        <v>251</v>
      </c>
      <c r="G6" s="225"/>
    </row>
    <row r="7" spans="1:7" s="101" customFormat="1" ht="15" hidden="1" customHeight="1" x14ac:dyDescent="0.25">
      <c r="A7" s="220"/>
      <c r="B7" s="392"/>
      <c r="C7" s="113">
        <v>0</v>
      </c>
      <c r="D7" s="361" t="s">
        <v>176</v>
      </c>
      <c r="F7" s="225" t="s">
        <v>251</v>
      </c>
      <c r="G7" s="225"/>
    </row>
    <row r="8" spans="1:7" s="101" customFormat="1" ht="15" hidden="1" customHeight="1" x14ac:dyDescent="0.25">
      <c r="A8" s="220"/>
      <c r="B8" s="392"/>
      <c r="C8" s="113">
        <v>0</v>
      </c>
      <c r="D8" s="361" t="s">
        <v>176</v>
      </c>
      <c r="F8" s="225" t="s">
        <v>251</v>
      </c>
      <c r="G8" s="225"/>
    </row>
    <row r="9" spans="1:7" s="101" customFormat="1" ht="15" hidden="1" customHeight="1" x14ac:dyDescent="0.25">
      <c r="A9" s="220"/>
      <c r="B9" s="392"/>
      <c r="C9" s="113">
        <v>0</v>
      </c>
      <c r="D9" s="361" t="s">
        <v>176</v>
      </c>
      <c r="F9" s="225" t="s">
        <v>251</v>
      </c>
      <c r="G9" s="225"/>
    </row>
    <row r="10" spans="1:7" s="101" customFormat="1" ht="15" hidden="1" customHeight="1" x14ac:dyDescent="0.25">
      <c r="A10" s="220"/>
      <c r="B10" s="392"/>
      <c r="C10" s="113">
        <v>0</v>
      </c>
      <c r="D10" s="361" t="s">
        <v>176</v>
      </c>
      <c r="F10" s="225" t="s">
        <v>251</v>
      </c>
      <c r="G10" s="225"/>
    </row>
    <row r="11" spans="1:7" s="101" customFormat="1" ht="15" hidden="1" customHeight="1" x14ac:dyDescent="0.25">
      <c r="A11" s="220"/>
      <c r="B11" s="392"/>
      <c r="C11" s="113">
        <v>0</v>
      </c>
      <c r="D11" s="361" t="s">
        <v>176</v>
      </c>
      <c r="F11" s="225" t="s">
        <v>251</v>
      </c>
      <c r="G11" s="225"/>
    </row>
    <row r="12" spans="1:7" s="101" customFormat="1" ht="15" hidden="1" customHeight="1" x14ac:dyDescent="0.25">
      <c r="A12" s="220"/>
      <c r="B12" s="392"/>
      <c r="C12" s="113">
        <v>0</v>
      </c>
      <c r="D12" s="361" t="s">
        <v>176</v>
      </c>
      <c r="F12" s="225" t="s">
        <v>251</v>
      </c>
      <c r="G12" s="225"/>
    </row>
    <row r="13" spans="1:7" s="101" customFormat="1" ht="15" hidden="1" customHeight="1" x14ac:dyDescent="0.25">
      <c r="A13" s="220"/>
      <c r="B13" s="392"/>
      <c r="C13" s="113">
        <v>0</v>
      </c>
      <c r="D13" s="361" t="s">
        <v>176</v>
      </c>
      <c r="F13" s="225" t="s">
        <v>251</v>
      </c>
      <c r="G13" s="225"/>
    </row>
    <row r="14" spans="1:7" s="101" customFormat="1" ht="15" hidden="1" customHeight="1" x14ac:dyDescent="0.25">
      <c r="A14" s="220"/>
      <c r="B14" s="392"/>
      <c r="C14" s="113">
        <v>0</v>
      </c>
      <c r="D14" s="361" t="s">
        <v>176</v>
      </c>
      <c r="F14" s="225" t="s">
        <v>251</v>
      </c>
      <c r="G14" s="225"/>
    </row>
    <row r="15" spans="1:7" s="101" customFormat="1" ht="15" hidden="1" customHeight="1" x14ac:dyDescent="0.25">
      <c r="A15" s="220"/>
      <c r="B15" s="392"/>
      <c r="C15" s="113">
        <v>0</v>
      </c>
      <c r="D15" s="361" t="s">
        <v>176</v>
      </c>
      <c r="F15" s="225" t="s">
        <v>251</v>
      </c>
      <c r="G15" s="225"/>
    </row>
    <row r="16" spans="1:7" s="101" customFormat="1" ht="15" hidden="1" customHeight="1" x14ac:dyDescent="0.25">
      <c r="A16" s="220"/>
      <c r="B16" s="392"/>
      <c r="C16" s="113">
        <v>0</v>
      </c>
      <c r="D16" s="361" t="s">
        <v>176</v>
      </c>
      <c r="F16" s="225" t="s">
        <v>251</v>
      </c>
      <c r="G16" s="225"/>
    </row>
    <row r="17" spans="1:7" s="101" customFormat="1" ht="15" hidden="1" customHeight="1" x14ac:dyDescent="0.25">
      <c r="A17" s="220"/>
      <c r="B17" s="392"/>
      <c r="C17" s="113">
        <v>0</v>
      </c>
      <c r="D17" s="361" t="s">
        <v>176</v>
      </c>
      <c r="F17" s="225" t="s">
        <v>251</v>
      </c>
      <c r="G17" s="225"/>
    </row>
    <row r="18" spans="1:7" s="101" customFormat="1" ht="15" hidden="1" customHeight="1" x14ac:dyDescent="0.25">
      <c r="A18" s="220"/>
      <c r="B18" s="392"/>
      <c r="C18" s="113">
        <v>0</v>
      </c>
      <c r="D18" s="361" t="s">
        <v>176</v>
      </c>
      <c r="F18" s="225" t="s">
        <v>251</v>
      </c>
      <c r="G18" s="225"/>
    </row>
    <row r="19" spans="1:7" s="101" customFormat="1" ht="15" hidden="1" customHeight="1" x14ac:dyDescent="0.25">
      <c r="A19" s="220"/>
      <c r="B19" s="392"/>
      <c r="C19" s="113">
        <v>0</v>
      </c>
      <c r="D19" s="361" t="s">
        <v>176</v>
      </c>
      <c r="F19" s="225" t="s">
        <v>251</v>
      </c>
      <c r="G19" s="225"/>
    </row>
    <row r="20" spans="1:7" s="101" customFormat="1" ht="15" hidden="1" customHeight="1" x14ac:dyDescent="0.25">
      <c r="A20" s="220"/>
      <c r="B20" s="392"/>
      <c r="C20" s="113">
        <v>0</v>
      </c>
      <c r="D20" s="361" t="s">
        <v>176</v>
      </c>
      <c r="F20" s="225" t="s">
        <v>251</v>
      </c>
      <c r="G20" s="225"/>
    </row>
    <row r="21" spans="1:7" s="101" customFormat="1" ht="15" hidden="1" customHeight="1" x14ac:dyDescent="0.25">
      <c r="A21" s="220"/>
      <c r="B21" s="392"/>
      <c r="C21" s="113">
        <v>0</v>
      </c>
      <c r="D21" s="361" t="s">
        <v>176</v>
      </c>
      <c r="F21" s="225" t="s">
        <v>251</v>
      </c>
      <c r="G21" s="225"/>
    </row>
    <row r="22" spans="1:7" s="101" customFormat="1" ht="15" hidden="1" customHeight="1" x14ac:dyDescent="0.25">
      <c r="A22" s="220"/>
      <c r="B22" s="392"/>
      <c r="C22" s="113">
        <v>0</v>
      </c>
      <c r="D22" s="361" t="s">
        <v>176</v>
      </c>
      <c r="F22" s="225" t="s">
        <v>251</v>
      </c>
      <c r="G22" s="225"/>
    </row>
    <row r="23" spans="1:7" s="101" customFormat="1" ht="15" hidden="1" customHeight="1" x14ac:dyDescent="0.25">
      <c r="A23" s="220"/>
      <c r="B23" s="392"/>
      <c r="C23" s="113">
        <v>0</v>
      </c>
      <c r="D23" s="361" t="s">
        <v>176</v>
      </c>
      <c r="F23" s="225" t="s">
        <v>251</v>
      </c>
      <c r="G23" s="225"/>
    </row>
    <row r="24" spans="1:7" s="101" customFormat="1" ht="15" hidden="1" customHeight="1" x14ac:dyDescent="0.25">
      <c r="A24" s="220"/>
      <c r="B24" s="392"/>
      <c r="C24" s="113">
        <v>0</v>
      </c>
      <c r="D24" s="361" t="s">
        <v>176</v>
      </c>
      <c r="F24" s="225" t="s">
        <v>251</v>
      </c>
      <c r="G24" s="225"/>
    </row>
    <row r="25" spans="1:7" s="101" customFormat="1" ht="15" hidden="1" customHeight="1" x14ac:dyDescent="0.25">
      <c r="A25" s="220"/>
      <c r="B25" s="392"/>
      <c r="C25" s="113">
        <v>0</v>
      </c>
      <c r="D25" s="361" t="s">
        <v>176</v>
      </c>
      <c r="F25" s="225" t="s">
        <v>251</v>
      </c>
      <c r="G25" s="225"/>
    </row>
    <row r="26" spans="1:7" s="101" customFormat="1" ht="15" hidden="1" customHeight="1" x14ac:dyDescent="0.25">
      <c r="A26" s="220"/>
      <c r="B26" s="392"/>
      <c r="C26" s="113">
        <v>0</v>
      </c>
      <c r="D26" s="361" t="s">
        <v>176</v>
      </c>
      <c r="F26" s="225" t="s">
        <v>251</v>
      </c>
      <c r="G26" s="225"/>
    </row>
    <row r="27" spans="1:7" s="101" customFormat="1" ht="15" hidden="1" customHeight="1" x14ac:dyDescent="0.25">
      <c r="A27" s="220"/>
      <c r="B27" s="392"/>
      <c r="C27" s="113">
        <v>0</v>
      </c>
      <c r="D27" s="361" t="s">
        <v>176</v>
      </c>
      <c r="F27" s="225" t="s">
        <v>251</v>
      </c>
      <c r="G27" s="225"/>
    </row>
    <row r="28" spans="1:7" s="101" customFormat="1" ht="15" hidden="1" customHeight="1" x14ac:dyDescent="0.25">
      <c r="A28" s="220"/>
      <c r="B28" s="392"/>
      <c r="C28" s="113">
        <v>0</v>
      </c>
      <c r="D28" s="361" t="s">
        <v>176</v>
      </c>
      <c r="F28" s="225" t="s">
        <v>251</v>
      </c>
      <c r="G28" s="225"/>
    </row>
    <row r="29" spans="1:7" s="101" customFormat="1" ht="15" hidden="1" customHeight="1" x14ac:dyDescent="0.25">
      <c r="A29" s="220"/>
      <c r="B29" s="392"/>
      <c r="C29" s="113">
        <v>0</v>
      </c>
      <c r="D29" s="361" t="s">
        <v>176</v>
      </c>
      <c r="F29" s="225" t="s">
        <v>251</v>
      </c>
      <c r="G29" s="225"/>
    </row>
    <row r="30" spans="1:7" s="101" customFormat="1" ht="15" hidden="1" customHeight="1" x14ac:dyDescent="0.25">
      <c r="A30" s="220"/>
      <c r="B30" s="392"/>
      <c r="C30" s="113">
        <v>0</v>
      </c>
      <c r="D30" s="361" t="s">
        <v>176</v>
      </c>
      <c r="F30" s="225" t="s">
        <v>251</v>
      </c>
      <c r="G30" s="225"/>
    </row>
    <row r="31" spans="1:7" s="101" customFormat="1" ht="15" hidden="1" customHeight="1" x14ac:dyDescent="0.25">
      <c r="A31" s="220"/>
      <c r="B31" s="392"/>
      <c r="C31" s="113">
        <v>0</v>
      </c>
      <c r="D31" s="361" t="s">
        <v>176</v>
      </c>
      <c r="F31" s="225" t="s">
        <v>251</v>
      </c>
      <c r="G31" s="225"/>
    </row>
    <row r="32" spans="1:7" s="101" customFormat="1" ht="15" hidden="1" customHeight="1" x14ac:dyDescent="0.25">
      <c r="A32" s="220"/>
      <c r="B32" s="392"/>
      <c r="C32" s="113">
        <v>0</v>
      </c>
      <c r="D32" s="361" t="s">
        <v>176</v>
      </c>
      <c r="F32" s="225" t="s">
        <v>251</v>
      </c>
      <c r="G32" s="225"/>
    </row>
    <row r="33" spans="1:7" s="101" customFormat="1" ht="15" hidden="1" customHeight="1" x14ac:dyDescent="0.25">
      <c r="A33" s="220"/>
      <c r="B33" s="392"/>
      <c r="C33" s="113">
        <v>0</v>
      </c>
      <c r="D33" s="361" t="s">
        <v>176</v>
      </c>
      <c r="F33" s="225" t="s">
        <v>251</v>
      </c>
      <c r="G33" s="225"/>
    </row>
    <row r="34" spans="1:7" s="101" customFormat="1" ht="15" hidden="1" customHeight="1" x14ac:dyDescent="0.25">
      <c r="A34" s="220"/>
      <c r="B34" s="392"/>
      <c r="C34" s="113">
        <v>0</v>
      </c>
      <c r="D34" s="361" t="s">
        <v>176</v>
      </c>
      <c r="F34" s="225" t="s">
        <v>251</v>
      </c>
      <c r="G34" s="225"/>
    </row>
    <row r="35" spans="1:7" s="101" customFormat="1" ht="15" hidden="1" customHeight="1" x14ac:dyDescent="0.25">
      <c r="A35" s="220"/>
      <c r="B35" s="392"/>
      <c r="C35" s="113">
        <v>0</v>
      </c>
      <c r="D35" s="361" t="s">
        <v>176</v>
      </c>
      <c r="F35" s="225" t="s">
        <v>251</v>
      </c>
      <c r="G35" s="225"/>
    </row>
    <row r="36" spans="1:7" s="101" customFormat="1" ht="15" hidden="1" customHeight="1" x14ac:dyDescent="0.25">
      <c r="A36" s="220"/>
      <c r="B36" s="392"/>
      <c r="C36" s="113">
        <v>0</v>
      </c>
      <c r="D36" s="361" t="s">
        <v>176</v>
      </c>
      <c r="F36" s="225" t="s">
        <v>251</v>
      </c>
      <c r="G36" s="225"/>
    </row>
    <row r="37" spans="1:7" s="101" customFormat="1" ht="15" hidden="1" customHeight="1" x14ac:dyDescent="0.25">
      <c r="A37" s="220"/>
      <c r="B37" s="392"/>
      <c r="C37" s="113">
        <v>0</v>
      </c>
      <c r="D37" s="361" t="s">
        <v>176</v>
      </c>
      <c r="F37" s="225" t="s">
        <v>251</v>
      </c>
      <c r="G37" s="225"/>
    </row>
    <row r="38" spans="1:7" s="101" customFormat="1" ht="15" hidden="1" customHeight="1" x14ac:dyDescent="0.25">
      <c r="A38" s="220"/>
      <c r="B38" s="392"/>
      <c r="C38" s="113">
        <v>0</v>
      </c>
      <c r="D38" s="361" t="s">
        <v>176</v>
      </c>
      <c r="F38" s="225" t="s">
        <v>251</v>
      </c>
      <c r="G38" s="225"/>
    </row>
    <row r="39" spans="1:7" s="101" customFormat="1" ht="15" hidden="1" customHeight="1" x14ac:dyDescent="0.25">
      <c r="A39" s="220"/>
      <c r="B39" s="392"/>
      <c r="C39" s="113">
        <v>0</v>
      </c>
      <c r="D39" s="361" t="s">
        <v>176</v>
      </c>
      <c r="F39" s="225" t="s">
        <v>251</v>
      </c>
      <c r="G39" s="225"/>
    </row>
    <row r="40" spans="1:7" s="101" customFormat="1" ht="15" hidden="1" customHeight="1" x14ac:dyDescent="0.25">
      <c r="A40" s="220"/>
      <c r="B40" s="392"/>
      <c r="C40" s="113">
        <v>0</v>
      </c>
      <c r="D40" s="361" t="s">
        <v>176</v>
      </c>
      <c r="F40" s="225" t="s">
        <v>251</v>
      </c>
      <c r="G40" s="225"/>
    </row>
    <row r="41" spans="1:7" s="101" customFormat="1" ht="15" hidden="1" customHeight="1" x14ac:dyDescent="0.25">
      <c r="A41" s="220"/>
      <c r="B41" s="392"/>
      <c r="C41" s="113">
        <v>0</v>
      </c>
      <c r="D41" s="361" t="s">
        <v>176</v>
      </c>
      <c r="F41" s="225" t="s">
        <v>251</v>
      </c>
      <c r="G41" s="225"/>
    </row>
    <row r="42" spans="1:7" s="101" customFormat="1" ht="15" hidden="1" customHeight="1" x14ac:dyDescent="0.25">
      <c r="A42" s="220"/>
      <c r="B42" s="392"/>
      <c r="C42" s="113">
        <v>0</v>
      </c>
      <c r="D42" s="361" t="s">
        <v>176</v>
      </c>
      <c r="F42" s="225" t="s">
        <v>251</v>
      </c>
      <c r="G42" s="225"/>
    </row>
    <row r="43" spans="1:7" s="101" customFormat="1" ht="15" hidden="1" customHeight="1" x14ac:dyDescent="0.25">
      <c r="A43" s="220"/>
      <c r="B43" s="392"/>
      <c r="C43" s="113">
        <v>0</v>
      </c>
      <c r="D43" s="361" t="s">
        <v>176</v>
      </c>
      <c r="F43" s="225" t="s">
        <v>251</v>
      </c>
      <c r="G43" s="225"/>
    </row>
    <row r="44" spans="1:7" s="101" customFormat="1" ht="15" hidden="1" customHeight="1" x14ac:dyDescent="0.25">
      <c r="A44" s="220"/>
      <c r="B44" s="392"/>
      <c r="C44" s="113">
        <v>0</v>
      </c>
      <c r="D44" s="361" t="s">
        <v>176</v>
      </c>
      <c r="F44" s="225" t="s">
        <v>251</v>
      </c>
      <c r="G44" s="225"/>
    </row>
    <row r="45" spans="1:7" s="101" customFormat="1" ht="15" hidden="1" customHeight="1" x14ac:dyDescent="0.25">
      <c r="A45" s="220"/>
      <c r="B45" s="392"/>
      <c r="C45" s="113">
        <v>0</v>
      </c>
      <c r="D45" s="361" t="s">
        <v>176</v>
      </c>
      <c r="F45" s="225" t="s">
        <v>251</v>
      </c>
      <c r="G45" s="225"/>
    </row>
    <row r="46" spans="1:7" s="101" customFormat="1" ht="15" hidden="1" customHeight="1" x14ac:dyDescent="0.25">
      <c r="A46" s="220"/>
      <c r="B46" s="392"/>
      <c r="C46" s="113">
        <v>0</v>
      </c>
      <c r="D46" s="361" t="s">
        <v>176</v>
      </c>
      <c r="F46" s="225" t="s">
        <v>251</v>
      </c>
      <c r="G46" s="225"/>
    </row>
    <row r="47" spans="1:7" s="101" customFormat="1" ht="15" hidden="1" customHeight="1" x14ac:dyDescent="0.25">
      <c r="A47" s="220"/>
      <c r="B47" s="392"/>
      <c r="C47" s="113">
        <v>0</v>
      </c>
      <c r="D47" s="361" t="s">
        <v>176</v>
      </c>
      <c r="F47" s="225" t="s">
        <v>251</v>
      </c>
      <c r="G47" s="225"/>
    </row>
    <row r="48" spans="1:7" s="101" customFormat="1" ht="15" hidden="1" customHeight="1" x14ac:dyDescent="0.25">
      <c r="A48" s="220"/>
      <c r="B48" s="392"/>
      <c r="C48" s="113">
        <v>0</v>
      </c>
      <c r="D48" s="361" t="s">
        <v>176</v>
      </c>
      <c r="F48" s="225" t="s">
        <v>251</v>
      </c>
      <c r="G48" s="225"/>
    </row>
    <row r="49" spans="1:7" s="101" customFormat="1" ht="15" hidden="1" customHeight="1" x14ac:dyDescent="0.25">
      <c r="A49" s="220"/>
      <c r="B49" s="392"/>
      <c r="C49" s="113">
        <v>0</v>
      </c>
      <c r="D49" s="361" t="s">
        <v>176</v>
      </c>
      <c r="F49" s="225" t="s">
        <v>251</v>
      </c>
      <c r="G49" s="225"/>
    </row>
    <row r="50" spans="1:7" s="101" customFormat="1" ht="15" hidden="1" customHeight="1" x14ac:dyDescent="0.25">
      <c r="A50" s="220"/>
      <c r="B50" s="392"/>
      <c r="C50" s="113">
        <v>0</v>
      </c>
      <c r="D50" s="361" t="s">
        <v>176</v>
      </c>
      <c r="F50" s="225" t="s">
        <v>251</v>
      </c>
      <c r="G50" s="225"/>
    </row>
    <row r="51" spans="1:7" s="101" customFormat="1" ht="15" hidden="1" customHeight="1" x14ac:dyDescent="0.25">
      <c r="A51" s="220"/>
      <c r="B51" s="392"/>
      <c r="C51" s="113">
        <v>0</v>
      </c>
      <c r="D51" s="361" t="s">
        <v>176</v>
      </c>
      <c r="F51" s="225" t="s">
        <v>251</v>
      </c>
      <c r="G51" s="225"/>
    </row>
    <row r="52" spans="1:7" s="101" customFormat="1" ht="15" hidden="1" customHeight="1" x14ac:dyDescent="0.25">
      <c r="A52" s="220"/>
      <c r="B52" s="392"/>
      <c r="C52" s="113">
        <v>0</v>
      </c>
      <c r="D52" s="361" t="s">
        <v>176</v>
      </c>
      <c r="F52" s="225" t="s">
        <v>251</v>
      </c>
      <c r="G52" s="225"/>
    </row>
    <row r="53" spans="1:7" s="101" customFormat="1" ht="15" hidden="1" customHeight="1" x14ac:dyDescent="0.25">
      <c r="A53" s="220"/>
      <c r="B53" s="392"/>
      <c r="C53" s="113">
        <v>0</v>
      </c>
      <c r="D53" s="361" t="s">
        <v>176</v>
      </c>
      <c r="F53" s="225" t="s">
        <v>251</v>
      </c>
      <c r="G53" s="225"/>
    </row>
    <row r="54" spans="1:7" s="101" customFormat="1" ht="15" hidden="1" customHeight="1" x14ac:dyDescent="0.25">
      <c r="A54" s="220"/>
      <c r="B54" s="392"/>
      <c r="C54" s="113">
        <v>0</v>
      </c>
      <c r="D54" s="361" t="s">
        <v>176</v>
      </c>
      <c r="F54" s="225" t="s">
        <v>251</v>
      </c>
      <c r="G54" s="225"/>
    </row>
    <row r="55" spans="1:7" s="101" customFormat="1" ht="15" hidden="1" customHeight="1" x14ac:dyDescent="0.25">
      <c r="A55" s="220"/>
      <c r="B55" s="392"/>
      <c r="C55" s="113">
        <v>0</v>
      </c>
      <c r="D55" s="361" t="s">
        <v>176</v>
      </c>
      <c r="F55" s="225" t="s">
        <v>251</v>
      </c>
      <c r="G55" s="225"/>
    </row>
    <row r="56" spans="1:7" s="101" customFormat="1" ht="15" hidden="1" customHeight="1" x14ac:dyDescent="0.25">
      <c r="A56" s="220"/>
      <c r="B56" s="392"/>
      <c r="C56" s="113">
        <v>0</v>
      </c>
      <c r="D56" s="361" t="s">
        <v>176</v>
      </c>
      <c r="F56" s="225" t="s">
        <v>251</v>
      </c>
      <c r="G56" s="225"/>
    </row>
    <row r="57" spans="1:7" s="101" customFormat="1" ht="15" hidden="1" customHeight="1" x14ac:dyDescent="0.25">
      <c r="A57" s="220"/>
      <c r="B57" s="392"/>
      <c r="C57" s="113">
        <v>0</v>
      </c>
      <c r="D57" s="361" t="s">
        <v>176</v>
      </c>
      <c r="F57" s="225" t="s">
        <v>251</v>
      </c>
      <c r="G57" s="225"/>
    </row>
    <row r="58" spans="1:7" s="101" customFormat="1" ht="15" hidden="1" customHeight="1" x14ac:dyDescent="0.25">
      <c r="A58" s="220"/>
      <c r="B58" s="392"/>
      <c r="C58" s="113">
        <v>0</v>
      </c>
      <c r="D58" s="361" t="s">
        <v>176</v>
      </c>
      <c r="F58" s="225" t="s">
        <v>251</v>
      </c>
      <c r="G58" s="225"/>
    </row>
    <row r="59" spans="1:7" s="101" customFormat="1" ht="15" hidden="1" customHeight="1" x14ac:dyDescent="0.25">
      <c r="A59" s="220"/>
      <c r="B59" s="392"/>
      <c r="C59" s="113">
        <v>0</v>
      </c>
      <c r="D59" s="361" t="s">
        <v>176</v>
      </c>
      <c r="F59" s="225" t="s">
        <v>251</v>
      </c>
      <c r="G59" s="225"/>
    </row>
    <row r="60" spans="1:7" s="101" customFormat="1" ht="15" hidden="1" customHeight="1" x14ac:dyDescent="0.25">
      <c r="A60" s="220"/>
      <c r="B60" s="392"/>
      <c r="C60" s="113">
        <v>0</v>
      </c>
      <c r="D60" s="361" t="s">
        <v>176</v>
      </c>
      <c r="F60" s="225" t="s">
        <v>251</v>
      </c>
      <c r="G60" s="225"/>
    </row>
    <row r="61" spans="1:7" s="101" customFormat="1" ht="15" hidden="1" customHeight="1" x14ac:dyDescent="0.25">
      <c r="A61" s="220"/>
      <c r="B61" s="392"/>
      <c r="C61" s="113">
        <v>0</v>
      </c>
      <c r="D61" s="361" t="s">
        <v>176</v>
      </c>
      <c r="F61" s="225" t="s">
        <v>251</v>
      </c>
      <c r="G61" s="225"/>
    </row>
    <row r="62" spans="1:7" s="101" customFormat="1" ht="15" hidden="1" customHeight="1" x14ac:dyDescent="0.25">
      <c r="A62" s="220"/>
      <c r="B62" s="392"/>
      <c r="C62" s="113">
        <v>0</v>
      </c>
      <c r="D62" s="361" t="s">
        <v>176</v>
      </c>
      <c r="F62" s="225" t="s">
        <v>251</v>
      </c>
      <c r="G62" s="225"/>
    </row>
    <row r="63" spans="1:7" s="101" customFormat="1" ht="15" hidden="1" customHeight="1" x14ac:dyDescent="0.25">
      <c r="A63" s="220"/>
      <c r="B63" s="392"/>
      <c r="C63" s="113">
        <v>0</v>
      </c>
      <c r="D63" s="361" t="s">
        <v>176</v>
      </c>
      <c r="F63" s="225" t="s">
        <v>251</v>
      </c>
      <c r="G63" s="225"/>
    </row>
    <row r="64" spans="1:7" s="101" customFormat="1" ht="15" hidden="1" customHeight="1" x14ac:dyDescent="0.25">
      <c r="A64" s="220"/>
      <c r="B64" s="392"/>
      <c r="C64" s="113">
        <v>0</v>
      </c>
      <c r="D64" s="361" t="s">
        <v>176</v>
      </c>
      <c r="F64" s="225" t="s">
        <v>251</v>
      </c>
      <c r="G64" s="225"/>
    </row>
    <row r="65" spans="1:7" s="101" customFormat="1" ht="15" hidden="1" customHeight="1" x14ac:dyDescent="0.25">
      <c r="A65" s="220"/>
      <c r="B65" s="392"/>
      <c r="C65" s="113">
        <v>0</v>
      </c>
      <c r="D65" s="361" t="s">
        <v>176</v>
      </c>
      <c r="F65" s="225" t="s">
        <v>251</v>
      </c>
      <c r="G65" s="225"/>
    </row>
    <row r="66" spans="1:7" s="101" customFormat="1" ht="15" hidden="1" customHeight="1" x14ac:dyDescent="0.25">
      <c r="A66" s="220"/>
      <c r="B66" s="392"/>
      <c r="C66" s="113">
        <v>0</v>
      </c>
      <c r="D66" s="361" t="s">
        <v>176</v>
      </c>
      <c r="F66" s="225" t="s">
        <v>251</v>
      </c>
      <c r="G66" s="225"/>
    </row>
    <row r="67" spans="1:7" s="101" customFormat="1" ht="15" hidden="1" customHeight="1" x14ac:dyDescent="0.25">
      <c r="A67" s="220"/>
      <c r="B67" s="392"/>
      <c r="C67" s="113">
        <v>0</v>
      </c>
      <c r="D67" s="361" t="s">
        <v>176</v>
      </c>
      <c r="F67" s="225" t="s">
        <v>251</v>
      </c>
      <c r="G67" s="225"/>
    </row>
    <row r="68" spans="1:7" s="101" customFormat="1" ht="15" hidden="1" customHeight="1" x14ac:dyDescent="0.25">
      <c r="A68" s="220"/>
      <c r="B68" s="392"/>
      <c r="C68" s="113">
        <v>0</v>
      </c>
      <c r="D68" s="361" t="s">
        <v>176</v>
      </c>
      <c r="F68" s="225" t="s">
        <v>251</v>
      </c>
      <c r="G68" s="225"/>
    </row>
    <row r="69" spans="1:7" s="101" customFormat="1" ht="15" hidden="1" customHeight="1" x14ac:dyDescent="0.25">
      <c r="A69" s="220"/>
      <c r="B69" s="392"/>
      <c r="C69" s="113">
        <v>0</v>
      </c>
      <c r="D69" s="361" t="s">
        <v>176</v>
      </c>
      <c r="F69" s="225" t="s">
        <v>251</v>
      </c>
      <c r="G69" s="225"/>
    </row>
    <row r="70" spans="1:7" s="101" customFormat="1" ht="15" hidden="1" customHeight="1" x14ac:dyDescent="0.25">
      <c r="A70" s="220"/>
      <c r="B70" s="392"/>
      <c r="C70" s="113">
        <v>0</v>
      </c>
      <c r="D70" s="361" t="s">
        <v>176</v>
      </c>
      <c r="F70" s="225" t="s">
        <v>251</v>
      </c>
      <c r="G70" s="225"/>
    </row>
    <row r="71" spans="1:7" s="101" customFormat="1" ht="15" hidden="1" customHeight="1" x14ac:dyDescent="0.25">
      <c r="A71" s="220"/>
      <c r="B71" s="392"/>
      <c r="C71" s="113">
        <v>0</v>
      </c>
      <c r="D71" s="361" t="s">
        <v>176</v>
      </c>
      <c r="F71" s="225" t="s">
        <v>251</v>
      </c>
      <c r="G71" s="225"/>
    </row>
    <row r="72" spans="1:7" s="101" customFormat="1" ht="15" hidden="1" customHeight="1" x14ac:dyDescent="0.25">
      <c r="A72" s="220"/>
      <c r="B72" s="392"/>
      <c r="C72" s="113">
        <v>0</v>
      </c>
      <c r="D72" s="361" t="s">
        <v>176</v>
      </c>
      <c r="F72" s="225" t="s">
        <v>251</v>
      </c>
      <c r="G72" s="225"/>
    </row>
    <row r="73" spans="1:7" s="101" customFormat="1" ht="15" hidden="1" customHeight="1" x14ac:dyDescent="0.25">
      <c r="A73" s="220"/>
      <c r="B73" s="392"/>
      <c r="C73" s="113">
        <v>0</v>
      </c>
      <c r="D73" s="361" t="s">
        <v>176</v>
      </c>
      <c r="F73" s="225" t="s">
        <v>251</v>
      </c>
      <c r="G73" s="225"/>
    </row>
    <row r="74" spans="1:7" s="101" customFormat="1" ht="15" hidden="1" customHeight="1" x14ac:dyDescent="0.25">
      <c r="A74" s="220"/>
      <c r="B74" s="392"/>
      <c r="C74" s="113">
        <v>0</v>
      </c>
      <c r="D74" s="361" t="s">
        <v>176</v>
      </c>
      <c r="F74" s="225" t="s">
        <v>251</v>
      </c>
      <c r="G74" s="225"/>
    </row>
    <row r="75" spans="1:7" s="101" customFormat="1" ht="15" hidden="1" customHeight="1" x14ac:dyDescent="0.25">
      <c r="A75" s="220"/>
      <c r="B75" s="392"/>
      <c r="C75" s="113">
        <v>0</v>
      </c>
      <c r="D75" s="361" t="s">
        <v>176</v>
      </c>
      <c r="F75" s="225" t="s">
        <v>251</v>
      </c>
      <c r="G75" s="225"/>
    </row>
    <row r="76" spans="1:7" s="101" customFormat="1" ht="15" hidden="1" customHeight="1" x14ac:dyDescent="0.25">
      <c r="A76" s="220"/>
      <c r="B76" s="392"/>
      <c r="C76" s="113">
        <v>0</v>
      </c>
      <c r="D76" s="361" t="s">
        <v>176</v>
      </c>
      <c r="F76" s="225" t="s">
        <v>251</v>
      </c>
      <c r="G76" s="225"/>
    </row>
    <row r="77" spans="1:7" s="101" customFormat="1" ht="15" hidden="1" customHeight="1" x14ac:dyDescent="0.25">
      <c r="A77" s="220"/>
      <c r="B77" s="392"/>
      <c r="C77" s="113">
        <v>0</v>
      </c>
      <c r="D77" s="361" t="s">
        <v>176</v>
      </c>
      <c r="F77" s="225" t="s">
        <v>251</v>
      </c>
      <c r="G77" s="225"/>
    </row>
    <row r="78" spans="1:7" s="101" customFormat="1" ht="15" hidden="1" customHeight="1" x14ac:dyDescent="0.25">
      <c r="A78" s="220"/>
      <c r="B78" s="392"/>
      <c r="C78" s="113">
        <v>0</v>
      </c>
      <c r="D78" s="361" t="s">
        <v>176</v>
      </c>
      <c r="F78" s="225" t="s">
        <v>251</v>
      </c>
      <c r="G78" s="225"/>
    </row>
    <row r="79" spans="1:7" s="101" customFormat="1" ht="15" hidden="1" customHeight="1" x14ac:dyDescent="0.25">
      <c r="A79" s="220"/>
      <c r="B79" s="392"/>
      <c r="C79" s="113">
        <v>0</v>
      </c>
      <c r="D79" s="361" t="s">
        <v>176</v>
      </c>
      <c r="F79" s="225" t="s">
        <v>251</v>
      </c>
      <c r="G79" s="225"/>
    </row>
    <row r="80" spans="1:7" s="101" customFormat="1" ht="15" hidden="1" customHeight="1" x14ac:dyDescent="0.25">
      <c r="A80" s="220"/>
      <c r="B80" s="392"/>
      <c r="C80" s="113">
        <v>0</v>
      </c>
      <c r="D80" s="361" t="s">
        <v>176</v>
      </c>
      <c r="F80" s="225" t="s">
        <v>251</v>
      </c>
      <c r="G80" s="225"/>
    </row>
    <row r="81" spans="1:7" s="101" customFormat="1" ht="15" hidden="1" customHeight="1" x14ac:dyDescent="0.25">
      <c r="A81" s="220"/>
      <c r="B81" s="392"/>
      <c r="C81" s="113">
        <v>0</v>
      </c>
      <c r="D81" s="361" t="s">
        <v>176</v>
      </c>
      <c r="F81" s="225" t="s">
        <v>251</v>
      </c>
      <c r="G81" s="225"/>
    </row>
    <row r="82" spans="1:7" s="101" customFormat="1" ht="15" hidden="1" customHeight="1" x14ac:dyDescent="0.25">
      <c r="A82" s="220"/>
      <c r="B82" s="392"/>
      <c r="C82" s="113">
        <v>0</v>
      </c>
      <c r="D82" s="361" t="s">
        <v>176</v>
      </c>
      <c r="F82" s="225" t="s">
        <v>251</v>
      </c>
      <c r="G82" s="225"/>
    </row>
    <row r="83" spans="1:7" s="101" customFormat="1" ht="15" hidden="1" customHeight="1" x14ac:dyDescent="0.25">
      <c r="A83" s="220"/>
      <c r="B83" s="392"/>
      <c r="C83" s="113">
        <v>0</v>
      </c>
      <c r="D83" s="361" t="s">
        <v>176</v>
      </c>
      <c r="F83" s="225" t="s">
        <v>251</v>
      </c>
      <c r="G83" s="225"/>
    </row>
    <row r="84" spans="1:7" s="101" customFormat="1" ht="15" hidden="1" customHeight="1" x14ac:dyDescent="0.25">
      <c r="A84" s="220"/>
      <c r="B84" s="392"/>
      <c r="C84" s="113">
        <v>0</v>
      </c>
      <c r="D84" s="361" t="s">
        <v>176</v>
      </c>
      <c r="F84" s="225" t="s">
        <v>251</v>
      </c>
      <c r="G84" s="225"/>
    </row>
    <row r="85" spans="1:7" s="101" customFormat="1" ht="15" hidden="1" customHeight="1" x14ac:dyDescent="0.25">
      <c r="A85" s="220"/>
      <c r="B85" s="392"/>
      <c r="C85" s="113">
        <v>0</v>
      </c>
      <c r="D85" s="361" t="s">
        <v>176</v>
      </c>
      <c r="F85" s="225" t="s">
        <v>251</v>
      </c>
      <c r="G85" s="225"/>
    </row>
    <row r="86" spans="1:7" s="101" customFormat="1" ht="15" hidden="1" customHeight="1" x14ac:dyDescent="0.25">
      <c r="A86" s="220"/>
      <c r="B86" s="392"/>
      <c r="C86" s="113">
        <v>0</v>
      </c>
      <c r="D86" s="361" t="s">
        <v>176</v>
      </c>
      <c r="F86" s="225" t="s">
        <v>251</v>
      </c>
      <c r="G86" s="225"/>
    </row>
    <row r="87" spans="1:7" s="101" customFormat="1" ht="15" hidden="1" customHeight="1" x14ac:dyDescent="0.25">
      <c r="A87" s="220"/>
      <c r="B87" s="392"/>
      <c r="C87" s="113">
        <v>0</v>
      </c>
      <c r="D87" s="361" t="s">
        <v>176</v>
      </c>
      <c r="F87" s="225" t="s">
        <v>251</v>
      </c>
      <c r="G87" s="225"/>
    </row>
    <row r="88" spans="1:7" s="101" customFormat="1" ht="15" hidden="1" customHeight="1" x14ac:dyDescent="0.25">
      <c r="A88" s="220"/>
      <c r="B88" s="392"/>
      <c r="C88" s="113">
        <v>0</v>
      </c>
      <c r="D88" s="361" t="s">
        <v>176</v>
      </c>
      <c r="F88" s="225" t="s">
        <v>251</v>
      </c>
      <c r="G88" s="225"/>
    </row>
    <row r="89" spans="1:7" s="101" customFormat="1" ht="15" hidden="1" customHeight="1" x14ac:dyDescent="0.25">
      <c r="A89" s="220"/>
      <c r="B89" s="392"/>
      <c r="C89" s="113">
        <v>0</v>
      </c>
      <c r="D89" s="361" t="s">
        <v>176</v>
      </c>
      <c r="F89" s="225" t="s">
        <v>251</v>
      </c>
      <c r="G89" s="225"/>
    </row>
    <row r="90" spans="1:7" s="101" customFormat="1" ht="15" hidden="1" customHeight="1" x14ac:dyDescent="0.25">
      <c r="A90" s="220"/>
      <c r="B90" s="392"/>
      <c r="C90" s="113">
        <v>0</v>
      </c>
      <c r="D90" s="361" t="s">
        <v>176</v>
      </c>
      <c r="F90" s="225" t="s">
        <v>251</v>
      </c>
      <c r="G90" s="225"/>
    </row>
    <row r="91" spans="1:7" s="101" customFormat="1" ht="15" hidden="1" customHeight="1" x14ac:dyDescent="0.25">
      <c r="A91" s="220"/>
      <c r="B91" s="392"/>
      <c r="C91" s="113">
        <v>0</v>
      </c>
      <c r="D91" s="361" t="s">
        <v>176</v>
      </c>
      <c r="F91" s="225" t="s">
        <v>251</v>
      </c>
      <c r="G91" s="225"/>
    </row>
    <row r="92" spans="1:7" s="101" customFormat="1" ht="15" hidden="1" customHeight="1" x14ac:dyDescent="0.25">
      <c r="A92" s="220"/>
      <c r="B92" s="392"/>
      <c r="C92" s="113">
        <v>0</v>
      </c>
      <c r="D92" s="361" t="s">
        <v>176</v>
      </c>
      <c r="F92" s="225" t="s">
        <v>251</v>
      </c>
      <c r="G92" s="225"/>
    </row>
    <row r="93" spans="1:7" s="101" customFormat="1" ht="15" hidden="1" customHeight="1" x14ac:dyDescent="0.25">
      <c r="A93" s="220"/>
      <c r="B93" s="392"/>
      <c r="C93" s="113">
        <v>0</v>
      </c>
      <c r="D93" s="361" t="s">
        <v>176</v>
      </c>
      <c r="F93" s="225" t="s">
        <v>251</v>
      </c>
      <c r="G93" s="225"/>
    </row>
    <row r="94" spans="1:7" s="101" customFormat="1" ht="15" hidden="1" customHeight="1" x14ac:dyDescent="0.25">
      <c r="A94" s="220"/>
      <c r="B94" s="392"/>
      <c r="C94" s="113">
        <v>0</v>
      </c>
      <c r="D94" s="361" t="s">
        <v>176</v>
      </c>
      <c r="F94" s="225" t="s">
        <v>251</v>
      </c>
      <c r="G94" s="225"/>
    </row>
    <row r="95" spans="1:7" s="101" customFormat="1" ht="15" hidden="1" customHeight="1" x14ac:dyDescent="0.25">
      <c r="A95" s="220"/>
      <c r="B95" s="392"/>
      <c r="C95" s="113">
        <v>0</v>
      </c>
      <c r="D95" s="361" t="s">
        <v>176</v>
      </c>
      <c r="F95" s="225" t="s">
        <v>251</v>
      </c>
      <c r="G95" s="225"/>
    </row>
    <row r="96" spans="1:7" s="101" customFormat="1" ht="15" hidden="1" customHeight="1" x14ac:dyDescent="0.25">
      <c r="A96" s="220"/>
      <c r="B96" s="392"/>
      <c r="C96" s="113">
        <v>0</v>
      </c>
      <c r="D96" s="361" t="s">
        <v>176</v>
      </c>
      <c r="F96" s="225" t="s">
        <v>251</v>
      </c>
      <c r="G96" s="225"/>
    </row>
    <row r="97" spans="1:7" s="101" customFormat="1" ht="15" hidden="1" customHeight="1" x14ac:dyDescent="0.25">
      <c r="A97" s="220"/>
      <c r="B97" s="392"/>
      <c r="C97" s="113">
        <v>0</v>
      </c>
      <c r="D97" s="361" t="s">
        <v>176</v>
      </c>
      <c r="F97" s="225" t="s">
        <v>251</v>
      </c>
      <c r="G97" s="225"/>
    </row>
    <row r="98" spans="1:7" s="101" customFormat="1" ht="15" hidden="1" customHeight="1" x14ac:dyDescent="0.25">
      <c r="A98" s="220"/>
      <c r="B98" s="392"/>
      <c r="C98" s="113">
        <v>0</v>
      </c>
      <c r="D98" s="361" t="s">
        <v>176</v>
      </c>
      <c r="F98" s="225" t="s">
        <v>251</v>
      </c>
      <c r="G98" s="225"/>
    </row>
    <row r="99" spans="1:7" s="101" customFormat="1" ht="15" hidden="1" customHeight="1" x14ac:dyDescent="0.25">
      <c r="A99" s="220"/>
      <c r="B99" s="392"/>
      <c r="C99" s="113">
        <v>0</v>
      </c>
      <c r="D99" s="361" t="s">
        <v>176</v>
      </c>
      <c r="F99" s="225" t="s">
        <v>251</v>
      </c>
      <c r="G99" s="225"/>
    </row>
    <row r="100" spans="1:7" s="101" customFormat="1" ht="15" hidden="1" customHeight="1" x14ac:dyDescent="0.25">
      <c r="A100" s="220"/>
      <c r="B100" s="392"/>
      <c r="C100" s="113">
        <v>0</v>
      </c>
      <c r="D100" s="361" t="s">
        <v>176</v>
      </c>
      <c r="F100" s="225" t="s">
        <v>251</v>
      </c>
      <c r="G100" s="225"/>
    </row>
    <row r="101" spans="1:7" s="101" customFormat="1" ht="15" hidden="1" customHeight="1" x14ac:dyDescent="0.25">
      <c r="A101" s="220"/>
      <c r="B101" s="392"/>
      <c r="C101" s="113">
        <v>0</v>
      </c>
      <c r="D101" s="361" t="s">
        <v>176</v>
      </c>
      <c r="F101" s="225" t="s">
        <v>251</v>
      </c>
      <c r="G101" s="225"/>
    </row>
    <row r="102" spans="1:7" s="101" customFormat="1" ht="15" hidden="1" customHeight="1" x14ac:dyDescent="0.25">
      <c r="A102" s="220"/>
      <c r="B102" s="392"/>
      <c r="C102" s="113">
        <v>0</v>
      </c>
      <c r="D102" s="361" t="s">
        <v>176</v>
      </c>
      <c r="F102" s="225" t="s">
        <v>251</v>
      </c>
      <c r="G102" s="225"/>
    </row>
    <row r="103" spans="1:7" s="101" customFormat="1" ht="15" hidden="1" customHeight="1" x14ac:dyDescent="0.25">
      <c r="A103" s="220"/>
      <c r="B103" s="392"/>
      <c r="C103" s="113">
        <v>0</v>
      </c>
      <c r="D103" s="361" t="s">
        <v>176</v>
      </c>
      <c r="F103" s="225" t="s">
        <v>251</v>
      </c>
      <c r="G103" s="225"/>
    </row>
    <row r="104" spans="1:7" s="101" customFormat="1" ht="15" hidden="1" customHeight="1" x14ac:dyDescent="0.25">
      <c r="A104" s="220"/>
      <c r="B104" s="392"/>
      <c r="C104" s="113">
        <v>0</v>
      </c>
      <c r="D104" s="361" t="s">
        <v>176</v>
      </c>
      <c r="F104" s="225" t="s">
        <v>251</v>
      </c>
      <c r="G104" s="225"/>
    </row>
    <row r="105" spans="1:7" s="101" customFormat="1" ht="15" hidden="1" customHeight="1" x14ac:dyDescent="0.25">
      <c r="A105" s="220"/>
      <c r="B105" s="392"/>
      <c r="C105" s="113">
        <v>0</v>
      </c>
      <c r="D105" s="361" t="s">
        <v>176</v>
      </c>
      <c r="F105" s="225" t="s">
        <v>251</v>
      </c>
      <c r="G105" s="225"/>
    </row>
    <row r="106" spans="1:7" s="101" customFormat="1" ht="15" hidden="1" customHeight="1" x14ac:dyDescent="0.25">
      <c r="A106" s="220"/>
      <c r="B106" s="392"/>
      <c r="C106" s="113">
        <v>0</v>
      </c>
      <c r="D106" s="361" t="s">
        <v>176</v>
      </c>
      <c r="F106" s="225" t="s">
        <v>251</v>
      </c>
      <c r="G106" s="225"/>
    </row>
    <row r="107" spans="1:7" s="101" customFormat="1" ht="15" hidden="1" customHeight="1" x14ac:dyDescent="0.25">
      <c r="A107" s="220"/>
      <c r="B107" s="392"/>
      <c r="C107" s="113">
        <v>0</v>
      </c>
      <c r="D107" s="361" t="s">
        <v>176</v>
      </c>
      <c r="F107" s="225" t="s">
        <v>251</v>
      </c>
      <c r="G107" s="225"/>
    </row>
    <row r="108" spans="1:7" s="101" customFormat="1" ht="15" hidden="1" customHeight="1" x14ac:dyDescent="0.25">
      <c r="A108" s="220"/>
      <c r="B108" s="392"/>
      <c r="C108" s="113">
        <v>0</v>
      </c>
      <c r="D108" s="361" t="s">
        <v>176</v>
      </c>
      <c r="F108" s="225" t="s">
        <v>251</v>
      </c>
      <c r="G108" s="225"/>
    </row>
    <row r="109" spans="1:7" s="101" customFormat="1" ht="15" hidden="1" customHeight="1" x14ac:dyDescent="0.25">
      <c r="A109" s="220"/>
      <c r="B109" s="392"/>
      <c r="C109" s="113">
        <v>0</v>
      </c>
      <c r="D109" s="361" t="s">
        <v>176</v>
      </c>
      <c r="F109" s="225" t="s">
        <v>251</v>
      </c>
      <c r="G109" s="225"/>
    </row>
    <row r="110" spans="1:7" s="101" customFormat="1" ht="15" hidden="1" customHeight="1" x14ac:dyDescent="0.25">
      <c r="A110" s="220"/>
      <c r="B110" s="392"/>
      <c r="C110" s="113">
        <v>0</v>
      </c>
      <c r="D110" s="361" t="s">
        <v>176</v>
      </c>
      <c r="F110" s="225" t="s">
        <v>251</v>
      </c>
      <c r="G110" s="225"/>
    </row>
    <row r="111" spans="1:7" s="101" customFormat="1" ht="15" hidden="1" customHeight="1" x14ac:dyDescent="0.25">
      <c r="A111" s="220"/>
      <c r="B111" s="392"/>
      <c r="C111" s="113">
        <v>0</v>
      </c>
      <c r="D111" s="361" t="s">
        <v>176</v>
      </c>
      <c r="F111" s="225" t="s">
        <v>251</v>
      </c>
      <c r="G111" s="225"/>
    </row>
    <row r="112" spans="1:7" s="101" customFormat="1" ht="15" hidden="1" customHeight="1" x14ac:dyDescent="0.25">
      <c r="A112" s="220"/>
      <c r="B112" s="392"/>
      <c r="C112" s="113">
        <v>0</v>
      </c>
      <c r="D112" s="361" t="s">
        <v>176</v>
      </c>
      <c r="F112" s="225" t="s">
        <v>251</v>
      </c>
      <c r="G112" s="225"/>
    </row>
    <row r="113" spans="1:7" s="101" customFormat="1" ht="15" hidden="1" customHeight="1" x14ac:dyDescent="0.25">
      <c r="A113" s="220"/>
      <c r="B113" s="392"/>
      <c r="C113" s="113">
        <v>0</v>
      </c>
      <c r="D113" s="361" t="s">
        <v>176</v>
      </c>
      <c r="F113" s="225" t="s">
        <v>251</v>
      </c>
      <c r="G113" s="225"/>
    </row>
    <row r="114" spans="1:7" s="101" customFormat="1" ht="15" hidden="1" customHeight="1" x14ac:dyDescent="0.25">
      <c r="A114" s="220"/>
      <c r="B114" s="392"/>
      <c r="C114" s="113">
        <v>0</v>
      </c>
      <c r="D114" s="361" t="s">
        <v>176</v>
      </c>
      <c r="F114" s="225" t="s">
        <v>251</v>
      </c>
      <c r="G114" s="225"/>
    </row>
    <row r="115" spans="1:7" s="101" customFormat="1" ht="15" hidden="1" customHeight="1" x14ac:dyDescent="0.25">
      <c r="A115" s="220"/>
      <c r="B115" s="392"/>
      <c r="C115" s="113">
        <v>0</v>
      </c>
      <c r="D115" s="361" t="s">
        <v>176</v>
      </c>
      <c r="F115" s="225" t="s">
        <v>251</v>
      </c>
      <c r="G115" s="225"/>
    </row>
    <row r="116" spans="1:7" s="101" customFormat="1" ht="15" hidden="1" customHeight="1" x14ac:dyDescent="0.25">
      <c r="A116" s="220"/>
      <c r="B116" s="392"/>
      <c r="C116" s="113">
        <v>0</v>
      </c>
      <c r="D116" s="361" t="s">
        <v>176</v>
      </c>
      <c r="F116" s="225" t="s">
        <v>251</v>
      </c>
      <c r="G116" s="225"/>
    </row>
    <row r="117" spans="1:7" s="101" customFormat="1" ht="15" hidden="1" customHeight="1" x14ac:dyDescent="0.25">
      <c r="A117" s="220"/>
      <c r="B117" s="392"/>
      <c r="C117" s="113">
        <v>0</v>
      </c>
      <c r="D117" s="361" t="s">
        <v>176</v>
      </c>
      <c r="F117" s="225" t="s">
        <v>251</v>
      </c>
      <c r="G117" s="225"/>
    </row>
    <row r="118" spans="1:7" s="101" customFormat="1" ht="15" hidden="1" customHeight="1" x14ac:dyDescent="0.25">
      <c r="A118" s="220"/>
      <c r="B118" s="392"/>
      <c r="C118" s="113">
        <v>0</v>
      </c>
      <c r="D118" s="361" t="s">
        <v>176</v>
      </c>
      <c r="F118" s="225" t="s">
        <v>251</v>
      </c>
      <c r="G118" s="225"/>
    </row>
    <row r="119" spans="1:7" s="101" customFormat="1" ht="15" hidden="1" customHeight="1" x14ac:dyDescent="0.25">
      <c r="A119" s="220"/>
      <c r="B119" s="392"/>
      <c r="C119" s="113">
        <v>0</v>
      </c>
      <c r="D119" s="361" t="s">
        <v>176</v>
      </c>
      <c r="F119" s="225" t="s">
        <v>251</v>
      </c>
      <c r="G119" s="225"/>
    </row>
    <row r="120" spans="1:7" s="101" customFormat="1" ht="15" hidden="1" customHeight="1" x14ac:dyDescent="0.25">
      <c r="A120" s="220"/>
      <c r="B120" s="392"/>
      <c r="C120" s="113">
        <v>0</v>
      </c>
      <c r="D120" s="361" t="s">
        <v>176</v>
      </c>
      <c r="F120" s="225" t="s">
        <v>251</v>
      </c>
      <c r="G120" s="225"/>
    </row>
    <row r="121" spans="1:7" s="101" customFormat="1" ht="15" hidden="1" customHeight="1" x14ac:dyDescent="0.25">
      <c r="A121" s="220"/>
      <c r="B121" s="392"/>
      <c r="C121" s="113">
        <v>0</v>
      </c>
      <c r="D121" s="361" t="s">
        <v>176</v>
      </c>
      <c r="F121" s="225" t="s">
        <v>251</v>
      </c>
      <c r="G121" s="225"/>
    </row>
    <row r="122" spans="1:7" s="101" customFormat="1" ht="15" hidden="1" customHeight="1" x14ac:dyDescent="0.25">
      <c r="A122" s="220"/>
      <c r="B122" s="392"/>
      <c r="C122" s="113">
        <v>0</v>
      </c>
      <c r="D122" s="361" t="s">
        <v>176</v>
      </c>
      <c r="F122" s="225" t="s">
        <v>251</v>
      </c>
      <c r="G122" s="225"/>
    </row>
    <row r="123" spans="1:7" s="101" customFormat="1" ht="15" hidden="1" customHeight="1" x14ac:dyDescent="0.25">
      <c r="A123" s="220"/>
      <c r="B123" s="392"/>
      <c r="C123" s="113">
        <v>0</v>
      </c>
      <c r="D123" s="361" t="s">
        <v>176</v>
      </c>
      <c r="F123" s="225" t="s">
        <v>251</v>
      </c>
      <c r="G123" s="225"/>
    </row>
    <row r="124" spans="1:7" s="101" customFormat="1" ht="15" hidden="1" customHeight="1" x14ac:dyDescent="0.25">
      <c r="A124" s="220"/>
      <c r="B124" s="392"/>
      <c r="C124" s="113">
        <v>0</v>
      </c>
      <c r="D124" s="361" t="s">
        <v>176</v>
      </c>
      <c r="F124" s="225" t="s">
        <v>251</v>
      </c>
      <c r="G124" s="225"/>
    </row>
    <row r="125" spans="1:7" s="101" customFormat="1" ht="15" hidden="1" customHeight="1" x14ac:dyDescent="0.25">
      <c r="A125" s="220"/>
      <c r="B125" s="392"/>
      <c r="C125" s="113">
        <v>0</v>
      </c>
      <c r="D125" s="361" t="s">
        <v>176</v>
      </c>
      <c r="F125" s="225" t="s">
        <v>251</v>
      </c>
      <c r="G125" s="225"/>
    </row>
    <row r="126" spans="1:7" s="101" customFormat="1" ht="15" hidden="1" customHeight="1" x14ac:dyDescent="0.25">
      <c r="A126" s="220"/>
      <c r="B126" s="392"/>
      <c r="C126" s="113">
        <v>0</v>
      </c>
      <c r="D126" s="361" t="s">
        <v>176</v>
      </c>
      <c r="F126" s="225" t="s">
        <v>251</v>
      </c>
      <c r="G126" s="225"/>
    </row>
    <row r="127" spans="1:7" s="101" customFormat="1" ht="15" hidden="1" customHeight="1" x14ac:dyDescent="0.25">
      <c r="A127" s="220"/>
      <c r="B127" s="392"/>
      <c r="C127" s="113">
        <v>0</v>
      </c>
      <c r="D127" s="361" t="s">
        <v>176</v>
      </c>
      <c r="F127" s="225" t="s">
        <v>251</v>
      </c>
      <c r="G127" s="225"/>
    </row>
    <row r="128" spans="1:7" s="101" customFormat="1" ht="15" hidden="1" customHeight="1" x14ac:dyDescent="0.25">
      <c r="A128" s="220"/>
      <c r="B128" s="392"/>
      <c r="C128" s="113">
        <v>0</v>
      </c>
      <c r="D128" s="361" t="s">
        <v>176</v>
      </c>
      <c r="F128" s="225" t="s">
        <v>251</v>
      </c>
      <c r="G128" s="225"/>
    </row>
    <row r="129" spans="1:7" s="101" customFormat="1" ht="15" hidden="1" customHeight="1" x14ac:dyDescent="0.25">
      <c r="A129" s="220"/>
      <c r="B129" s="392"/>
      <c r="C129" s="113">
        <v>0</v>
      </c>
      <c r="D129" s="361" t="s">
        <v>176</v>
      </c>
      <c r="F129" s="225" t="s">
        <v>251</v>
      </c>
      <c r="G129" s="225"/>
    </row>
    <row r="130" spans="1:7" s="101" customFormat="1" ht="15" hidden="1" customHeight="1" x14ac:dyDescent="0.25">
      <c r="A130" s="220"/>
      <c r="B130" s="392"/>
      <c r="C130" s="113">
        <v>0</v>
      </c>
      <c r="D130" s="361" t="s">
        <v>176</v>
      </c>
      <c r="F130" s="225" t="s">
        <v>251</v>
      </c>
      <c r="G130" s="225"/>
    </row>
    <row r="131" spans="1:7" s="101" customFormat="1" ht="15" hidden="1" customHeight="1" x14ac:dyDescent="0.25">
      <c r="A131" s="220"/>
      <c r="B131" s="392"/>
      <c r="C131" s="113">
        <v>0</v>
      </c>
      <c r="D131" s="361" t="s">
        <v>176</v>
      </c>
      <c r="F131" s="225" t="s">
        <v>251</v>
      </c>
      <c r="G131" s="225"/>
    </row>
    <row r="132" spans="1:7" s="101" customFormat="1" ht="15" hidden="1" customHeight="1" x14ac:dyDescent="0.25">
      <c r="A132" s="220"/>
      <c r="B132" s="392"/>
      <c r="C132" s="113">
        <v>0</v>
      </c>
      <c r="D132" s="361" t="s">
        <v>176</v>
      </c>
      <c r="F132" s="225" t="s">
        <v>251</v>
      </c>
      <c r="G132" s="225"/>
    </row>
    <row r="133" spans="1:7" s="101" customFormat="1" ht="15" customHeight="1" x14ac:dyDescent="0.25">
      <c r="A133" s="392"/>
      <c r="B133" s="392"/>
      <c r="C133" s="362">
        <v>0</v>
      </c>
      <c r="D133" s="101" t="s">
        <v>176</v>
      </c>
      <c r="F133" s="357" t="s">
        <v>251</v>
      </c>
      <c r="G133" s="220"/>
    </row>
    <row r="134" spans="1:7" s="101" customFormat="1" x14ac:dyDescent="0.25">
      <c r="A134" s="392"/>
      <c r="B134" s="356" t="s">
        <v>177</v>
      </c>
      <c r="C134" s="256">
        <f>ROUND(SUBTOTAL(109,C4:C133),2)</f>
        <v>0</v>
      </c>
      <c r="D134" s="101" t="s">
        <v>176</v>
      </c>
      <c r="F134" s="359" t="s">
        <v>193</v>
      </c>
    </row>
    <row r="135" spans="1:7" s="101" customFormat="1" x14ac:dyDescent="0.25">
      <c r="A135" s="392"/>
      <c r="B135" s="392"/>
      <c r="C135" s="251"/>
      <c r="D135" s="101" t="s">
        <v>179</v>
      </c>
    </row>
    <row r="136" spans="1:7" s="101" customFormat="1" x14ac:dyDescent="0.25">
      <c r="A136" s="392"/>
      <c r="B136" s="392"/>
      <c r="C136" s="113">
        <v>0</v>
      </c>
      <c r="D136" s="101" t="s">
        <v>179</v>
      </c>
    </row>
    <row r="137" spans="1:7" s="101" customFormat="1" ht="15" customHeight="1" x14ac:dyDescent="0.25">
      <c r="A137" s="220"/>
      <c r="B137" s="392"/>
      <c r="C137" s="113">
        <v>0</v>
      </c>
      <c r="D137" s="101" t="s">
        <v>179</v>
      </c>
      <c r="F137" s="225" t="s">
        <v>251</v>
      </c>
      <c r="G137" s="225"/>
    </row>
    <row r="138" spans="1:7" s="101" customFormat="1" ht="15" customHeight="1" x14ac:dyDescent="0.25">
      <c r="A138" s="220"/>
      <c r="B138" s="392"/>
      <c r="C138" s="113">
        <v>0</v>
      </c>
      <c r="D138" s="101" t="s">
        <v>179</v>
      </c>
      <c r="F138" s="225" t="s">
        <v>251</v>
      </c>
      <c r="G138" s="225"/>
    </row>
    <row r="139" spans="1:7" s="101" customFormat="1" ht="15" hidden="1" customHeight="1" x14ac:dyDescent="0.25">
      <c r="A139" s="220"/>
      <c r="B139" s="392"/>
      <c r="C139" s="113">
        <v>0</v>
      </c>
      <c r="D139" s="101" t="s">
        <v>179</v>
      </c>
      <c r="F139" s="225" t="s">
        <v>251</v>
      </c>
      <c r="G139" s="225"/>
    </row>
    <row r="140" spans="1:7" s="101" customFormat="1" ht="15" hidden="1" customHeight="1" x14ac:dyDescent="0.25">
      <c r="A140" s="220"/>
      <c r="B140" s="392"/>
      <c r="C140" s="113">
        <v>0</v>
      </c>
      <c r="D140" s="101" t="s">
        <v>179</v>
      </c>
      <c r="F140" s="225" t="s">
        <v>251</v>
      </c>
      <c r="G140" s="225"/>
    </row>
    <row r="141" spans="1:7" s="101" customFormat="1" ht="15" hidden="1" customHeight="1" x14ac:dyDescent="0.25">
      <c r="A141" s="220"/>
      <c r="B141" s="392"/>
      <c r="C141" s="113">
        <v>0</v>
      </c>
      <c r="D141" s="101" t="s">
        <v>179</v>
      </c>
      <c r="F141" s="225" t="s">
        <v>251</v>
      </c>
      <c r="G141" s="225"/>
    </row>
    <row r="142" spans="1:7" s="101" customFormat="1" ht="15" hidden="1" customHeight="1" x14ac:dyDescent="0.25">
      <c r="A142" s="220"/>
      <c r="B142" s="392"/>
      <c r="C142" s="113">
        <v>0</v>
      </c>
      <c r="D142" s="101" t="s">
        <v>179</v>
      </c>
      <c r="F142" s="225" t="s">
        <v>251</v>
      </c>
      <c r="G142" s="225"/>
    </row>
    <row r="143" spans="1:7" s="101" customFormat="1" ht="15" hidden="1" customHeight="1" x14ac:dyDescent="0.25">
      <c r="A143" s="220"/>
      <c r="B143" s="392"/>
      <c r="C143" s="113">
        <v>0</v>
      </c>
      <c r="D143" s="101" t="s">
        <v>179</v>
      </c>
      <c r="F143" s="225" t="s">
        <v>251</v>
      </c>
      <c r="G143" s="225"/>
    </row>
    <row r="144" spans="1:7" s="101" customFormat="1" ht="15" hidden="1" customHeight="1" x14ac:dyDescent="0.25">
      <c r="A144" s="220"/>
      <c r="B144" s="392"/>
      <c r="C144" s="113">
        <v>0</v>
      </c>
      <c r="D144" s="101" t="s">
        <v>179</v>
      </c>
      <c r="F144" s="225" t="s">
        <v>251</v>
      </c>
      <c r="G144" s="225"/>
    </row>
    <row r="145" spans="1:7" s="101" customFormat="1" ht="15" hidden="1" customHeight="1" x14ac:dyDescent="0.25">
      <c r="A145" s="220"/>
      <c r="B145" s="392"/>
      <c r="C145" s="113">
        <v>0</v>
      </c>
      <c r="D145" s="101" t="s">
        <v>179</v>
      </c>
      <c r="F145" s="225" t="s">
        <v>251</v>
      </c>
      <c r="G145" s="225"/>
    </row>
    <row r="146" spans="1:7" s="101" customFormat="1" ht="15" hidden="1" customHeight="1" x14ac:dyDescent="0.25">
      <c r="A146" s="220"/>
      <c r="B146" s="392"/>
      <c r="C146" s="113">
        <v>0</v>
      </c>
      <c r="D146" s="101" t="s">
        <v>179</v>
      </c>
      <c r="F146" s="225" t="s">
        <v>251</v>
      </c>
      <c r="G146" s="225"/>
    </row>
    <row r="147" spans="1:7" s="101" customFormat="1" ht="15" hidden="1" customHeight="1" x14ac:dyDescent="0.25">
      <c r="A147" s="220"/>
      <c r="B147" s="392"/>
      <c r="C147" s="113">
        <v>0</v>
      </c>
      <c r="D147" s="101" t="s">
        <v>179</v>
      </c>
      <c r="F147" s="225" t="s">
        <v>251</v>
      </c>
      <c r="G147" s="225"/>
    </row>
    <row r="148" spans="1:7" s="101" customFormat="1" ht="15" hidden="1" customHeight="1" x14ac:dyDescent="0.25">
      <c r="A148" s="220"/>
      <c r="B148" s="392"/>
      <c r="C148" s="113">
        <v>0</v>
      </c>
      <c r="D148" s="101" t="s">
        <v>179</v>
      </c>
      <c r="F148" s="225" t="s">
        <v>251</v>
      </c>
      <c r="G148" s="225"/>
    </row>
    <row r="149" spans="1:7" s="101" customFormat="1" ht="15" hidden="1" customHeight="1" x14ac:dyDescent="0.25">
      <c r="A149" s="220"/>
      <c r="B149" s="392"/>
      <c r="C149" s="113">
        <v>0</v>
      </c>
      <c r="D149" s="101" t="s">
        <v>179</v>
      </c>
      <c r="F149" s="225" t="s">
        <v>251</v>
      </c>
      <c r="G149" s="225"/>
    </row>
    <row r="150" spans="1:7" s="101" customFormat="1" ht="15" hidden="1" customHeight="1" x14ac:dyDescent="0.25">
      <c r="A150" s="220"/>
      <c r="B150" s="392"/>
      <c r="C150" s="113">
        <v>0</v>
      </c>
      <c r="D150" s="101" t="s">
        <v>179</v>
      </c>
      <c r="F150" s="225" t="s">
        <v>251</v>
      </c>
      <c r="G150" s="225"/>
    </row>
    <row r="151" spans="1:7" s="101" customFormat="1" ht="15" hidden="1" customHeight="1" x14ac:dyDescent="0.25">
      <c r="A151" s="220"/>
      <c r="B151" s="392"/>
      <c r="C151" s="113">
        <v>0</v>
      </c>
      <c r="D151" s="101" t="s">
        <v>179</v>
      </c>
      <c r="F151" s="225" t="s">
        <v>251</v>
      </c>
      <c r="G151" s="225"/>
    </row>
    <row r="152" spans="1:7" s="101" customFormat="1" ht="15" hidden="1" customHeight="1" x14ac:dyDescent="0.25">
      <c r="A152" s="220"/>
      <c r="B152" s="392"/>
      <c r="C152" s="113">
        <v>0</v>
      </c>
      <c r="D152" s="101" t="s">
        <v>179</v>
      </c>
      <c r="F152" s="225" t="s">
        <v>251</v>
      </c>
      <c r="G152" s="225"/>
    </row>
    <row r="153" spans="1:7" s="101" customFormat="1" ht="15" hidden="1" customHeight="1" x14ac:dyDescent="0.25">
      <c r="A153" s="220"/>
      <c r="B153" s="392"/>
      <c r="C153" s="113">
        <v>0</v>
      </c>
      <c r="D153" s="101" t="s">
        <v>179</v>
      </c>
      <c r="F153" s="225" t="s">
        <v>251</v>
      </c>
      <c r="G153" s="225"/>
    </row>
    <row r="154" spans="1:7" s="101" customFormat="1" ht="15" hidden="1" customHeight="1" x14ac:dyDescent="0.25">
      <c r="A154" s="220"/>
      <c r="B154" s="392"/>
      <c r="C154" s="113">
        <v>0</v>
      </c>
      <c r="D154" s="101" t="s">
        <v>179</v>
      </c>
      <c r="F154" s="225" t="s">
        <v>251</v>
      </c>
      <c r="G154" s="225"/>
    </row>
    <row r="155" spans="1:7" s="101" customFormat="1" ht="15" hidden="1" customHeight="1" x14ac:dyDescent="0.25">
      <c r="A155" s="220"/>
      <c r="B155" s="392"/>
      <c r="C155" s="113">
        <v>0</v>
      </c>
      <c r="D155" s="101" t="s">
        <v>179</v>
      </c>
      <c r="F155" s="225" t="s">
        <v>251</v>
      </c>
      <c r="G155" s="225"/>
    </row>
    <row r="156" spans="1:7" s="101" customFormat="1" ht="15" hidden="1" customHeight="1" x14ac:dyDescent="0.25">
      <c r="A156" s="220"/>
      <c r="B156" s="392"/>
      <c r="C156" s="113">
        <v>0</v>
      </c>
      <c r="D156" s="101" t="s">
        <v>179</v>
      </c>
      <c r="F156" s="225" t="s">
        <v>251</v>
      </c>
      <c r="G156" s="225"/>
    </row>
    <row r="157" spans="1:7" s="101" customFormat="1" ht="15" hidden="1" customHeight="1" x14ac:dyDescent="0.25">
      <c r="A157" s="220"/>
      <c r="B157" s="392"/>
      <c r="C157" s="113">
        <v>0</v>
      </c>
      <c r="D157" s="101" t="s">
        <v>179</v>
      </c>
      <c r="F157" s="225" t="s">
        <v>251</v>
      </c>
      <c r="G157" s="225"/>
    </row>
    <row r="158" spans="1:7" s="101" customFormat="1" ht="15" hidden="1" customHeight="1" x14ac:dyDescent="0.25">
      <c r="A158" s="220"/>
      <c r="B158" s="392"/>
      <c r="C158" s="113">
        <v>0</v>
      </c>
      <c r="D158" s="101" t="s">
        <v>179</v>
      </c>
      <c r="F158" s="225" t="s">
        <v>251</v>
      </c>
      <c r="G158" s="225"/>
    </row>
    <row r="159" spans="1:7" s="101" customFormat="1" ht="15" hidden="1" customHeight="1" x14ac:dyDescent="0.25">
      <c r="A159" s="220"/>
      <c r="B159" s="392"/>
      <c r="C159" s="113">
        <v>0</v>
      </c>
      <c r="D159" s="101" t="s">
        <v>179</v>
      </c>
      <c r="F159" s="225" t="s">
        <v>251</v>
      </c>
      <c r="G159" s="225"/>
    </row>
    <row r="160" spans="1:7" s="101" customFormat="1" ht="15" hidden="1" customHeight="1" x14ac:dyDescent="0.25">
      <c r="A160" s="220"/>
      <c r="B160" s="392"/>
      <c r="C160" s="113">
        <v>0</v>
      </c>
      <c r="D160" s="101" t="s">
        <v>179</v>
      </c>
      <c r="F160" s="225" t="s">
        <v>251</v>
      </c>
      <c r="G160" s="225"/>
    </row>
    <row r="161" spans="1:7" s="101" customFormat="1" ht="15" hidden="1" customHeight="1" x14ac:dyDescent="0.25">
      <c r="A161" s="220"/>
      <c r="B161" s="392"/>
      <c r="C161" s="113">
        <v>0</v>
      </c>
      <c r="D161" s="101" t="s">
        <v>179</v>
      </c>
      <c r="F161" s="225" t="s">
        <v>251</v>
      </c>
      <c r="G161" s="225"/>
    </row>
    <row r="162" spans="1:7" s="101" customFormat="1" ht="15" hidden="1" customHeight="1" x14ac:dyDescent="0.25">
      <c r="A162" s="220"/>
      <c r="B162" s="392"/>
      <c r="C162" s="113">
        <v>0</v>
      </c>
      <c r="D162" s="101" t="s">
        <v>179</v>
      </c>
      <c r="F162" s="225" t="s">
        <v>251</v>
      </c>
      <c r="G162" s="225"/>
    </row>
    <row r="163" spans="1:7" s="101" customFormat="1" ht="15" hidden="1" customHeight="1" x14ac:dyDescent="0.25">
      <c r="A163" s="220"/>
      <c r="B163" s="392"/>
      <c r="C163" s="113">
        <v>0</v>
      </c>
      <c r="D163" s="101" t="s">
        <v>179</v>
      </c>
      <c r="F163" s="225" t="s">
        <v>251</v>
      </c>
      <c r="G163" s="225"/>
    </row>
    <row r="164" spans="1:7" s="101" customFormat="1" ht="15" hidden="1" customHeight="1" x14ac:dyDescent="0.25">
      <c r="A164" s="220"/>
      <c r="B164" s="392"/>
      <c r="C164" s="113">
        <v>0</v>
      </c>
      <c r="D164" s="101" t="s">
        <v>179</v>
      </c>
      <c r="F164" s="225" t="s">
        <v>251</v>
      </c>
      <c r="G164" s="225"/>
    </row>
    <row r="165" spans="1:7" s="101" customFormat="1" ht="15" hidden="1" customHeight="1" x14ac:dyDescent="0.25">
      <c r="A165" s="220"/>
      <c r="B165" s="392"/>
      <c r="C165" s="113">
        <v>0</v>
      </c>
      <c r="D165" s="101" t="s">
        <v>179</v>
      </c>
      <c r="F165" s="225" t="s">
        <v>251</v>
      </c>
      <c r="G165" s="225"/>
    </row>
    <row r="166" spans="1:7" s="101" customFormat="1" ht="15" hidden="1" customHeight="1" x14ac:dyDescent="0.25">
      <c r="A166" s="220"/>
      <c r="B166" s="392"/>
      <c r="C166" s="113">
        <v>0</v>
      </c>
      <c r="D166" s="101" t="s">
        <v>179</v>
      </c>
      <c r="F166" s="225" t="s">
        <v>251</v>
      </c>
      <c r="G166" s="225"/>
    </row>
    <row r="167" spans="1:7" s="101" customFormat="1" ht="15" hidden="1" customHeight="1" x14ac:dyDescent="0.25">
      <c r="A167" s="220"/>
      <c r="B167" s="392"/>
      <c r="C167" s="113">
        <v>0</v>
      </c>
      <c r="D167" s="101" t="s">
        <v>179</v>
      </c>
      <c r="F167" s="225" t="s">
        <v>251</v>
      </c>
      <c r="G167" s="225"/>
    </row>
    <row r="168" spans="1:7" s="101" customFormat="1" ht="15" hidden="1" customHeight="1" x14ac:dyDescent="0.25">
      <c r="A168" s="220"/>
      <c r="B168" s="392"/>
      <c r="C168" s="113">
        <v>0</v>
      </c>
      <c r="D168" s="101" t="s">
        <v>179</v>
      </c>
      <c r="F168" s="225" t="s">
        <v>251</v>
      </c>
      <c r="G168" s="225"/>
    </row>
    <row r="169" spans="1:7" s="101" customFormat="1" ht="15" hidden="1" customHeight="1" x14ac:dyDescent="0.25">
      <c r="A169" s="220"/>
      <c r="B169" s="392"/>
      <c r="C169" s="113">
        <v>0</v>
      </c>
      <c r="D169" s="101" t="s">
        <v>179</v>
      </c>
      <c r="F169" s="225" t="s">
        <v>251</v>
      </c>
      <c r="G169" s="225"/>
    </row>
    <row r="170" spans="1:7" s="101" customFormat="1" ht="15" hidden="1" customHeight="1" x14ac:dyDescent="0.25">
      <c r="A170" s="220"/>
      <c r="B170" s="392"/>
      <c r="C170" s="113">
        <v>0</v>
      </c>
      <c r="D170" s="101" t="s">
        <v>179</v>
      </c>
      <c r="F170" s="225" t="s">
        <v>251</v>
      </c>
      <c r="G170" s="225"/>
    </row>
    <row r="171" spans="1:7" s="101" customFormat="1" ht="15" hidden="1" customHeight="1" x14ac:dyDescent="0.25">
      <c r="A171" s="220"/>
      <c r="B171" s="392"/>
      <c r="C171" s="113">
        <v>0</v>
      </c>
      <c r="D171" s="101" t="s">
        <v>179</v>
      </c>
      <c r="F171" s="225" t="s">
        <v>251</v>
      </c>
      <c r="G171" s="225"/>
    </row>
    <row r="172" spans="1:7" s="101" customFormat="1" ht="15" hidden="1" customHeight="1" x14ac:dyDescent="0.25">
      <c r="A172" s="220"/>
      <c r="B172" s="392"/>
      <c r="C172" s="113">
        <v>0</v>
      </c>
      <c r="D172" s="101" t="s">
        <v>179</v>
      </c>
      <c r="F172" s="225" t="s">
        <v>251</v>
      </c>
      <c r="G172" s="225"/>
    </row>
    <row r="173" spans="1:7" s="101" customFormat="1" ht="15" hidden="1" customHeight="1" x14ac:dyDescent="0.25">
      <c r="A173" s="220"/>
      <c r="B173" s="392"/>
      <c r="C173" s="113">
        <v>0</v>
      </c>
      <c r="D173" s="101" t="s">
        <v>179</v>
      </c>
      <c r="F173" s="225" t="s">
        <v>251</v>
      </c>
      <c r="G173" s="225"/>
    </row>
    <row r="174" spans="1:7" s="101" customFormat="1" ht="15" hidden="1" customHeight="1" x14ac:dyDescent="0.25">
      <c r="A174" s="220"/>
      <c r="B174" s="392"/>
      <c r="C174" s="113">
        <v>0</v>
      </c>
      <c r="D174" s="101" t="s">
        <v>179</v>
      </c>
      <c r="F174" s="225" t="s">
        <v>251</v>
      </c>
      <c r="G174" s="225"/>
    </row>
    <row r="175" spans="1:7" s="101" customFormat="1" ht="15" hidden="1" customHeight="1" x14ac:dyDescent="0.25">
      <c r="A175" s="220"/>
      <c r="B175" s="392"/>
      <c r="C175" s="113">
        <v>0</v>
      </c>
      <c r="D175" s="101" t="s">
        <v>179</v>
      </c>
      <c r="F175" s="225" t="s">
        <v>251</v>
      </c>
      <c r="G175" s="225"/>
    </row>
    <row r="176" spans="1:7" s="101" customFormat="1" ht="15" hidden="1" customHeight="1" x14ac:dyDescent="0.25">
      <c r="A176" s="220"/>
      <c r="B176" s="392"/>
      <c r="C176" s="113">
        <v>0</v>
      </c>
      <c r="D176" s="101" t="s">
        <v>179</v>
      </c>
      <c r="F176" s="225" t="s">
        <v>251</v>
      </c>
      <c r="G176" s="225"/>
    </row>
    <row r="177" spans="1:7" s="101" customFormat="1" ht="15" hidden="1" customHeight="1" x14ac:dyDescent="0.25">
      <c r="A177" s="220"/>
      <c r="B177" s="392"/>
      <c r="C177" s="113">
        <v>0</v>
      </c>
      <c r="D177" s="101" t="s">
        <v>179</v>
      </c>
      <c r="F177" s="225" t="s">
        <v>251</v>
      </c>
      <c r="G177" s="225"/>
    </row>
    <row r="178" spans="1:7" s="101" customFormat="1" ht="15" hidden="1" customHeight="1" x14ac:dyDescent="0.25">
      <c r="A178" s="220"/>
      <c r="B178" s="392"/>
      <c r="C178" s="113">
        <v>0</v>
      </c>
      <c r="D178" s="101" t="s">
        <v>179</v>
      </c>
      <c r="F178" s="225" t="s">
        <v>251</v>
      </c>
      <c r="G178" s="225"/>
    </row>
    <row r="179" spans="1:7" s="101" customFormat="1" ht="15" hidden="1" customHeight="1" x14ac:dyDescent="0.25">
      <c r="A179" s="220"/>
      <c r="B179" s="392"/>
      <c r="C179" s="113">
        <v>0</v>
      </c>
      <c r="D179" s="101" t="s">
        <v>179</v>
      </c>
      <c r="F179" s="225" t="s">
        <v>251</v>
      </c>
      <c r="G179" s="225"/>
    </row>
    <row r="180" spans="1:7" s="101" customFormat="1" ht="15" hidden="1" customHeight="1" x14ac:dyDescent="0.25">
      <c r="A180" s="220"/>
      <c r="B180" s="392"/>
      <c r="C180" s="113">
        <v>0</v>
      </c>
      <c r="D180" s="101" t="s">
        <v>179</v>
      </c>
      <c r="F180" s="225" t="s">
        <v>251</v>
      </c>
      <c r="G180" s="225"/>
    </row>
    <row r="181" spans="1:7" s="101" customFormat="1" ht="15" hidden="1" customHeight="1" x14ac:dyDescent="0.25">
      <c r="A181" s="220"/>
      <c r="B181" s="392"/>
      <c r="C181" s="113">
        <v>0</v>
      </c>
      <c r="D181" s="101" t="s">
        <v>179</v>
      </c>
      <c r="F181" s="225" t="s">
        <v>251</v>
      </c>
      <c r="G181" s="225"/>
    </row>
    <row r="182" spans="1:7" s="101" customFormat="1" ht="15" hidden="1" customHeight="1" x14ac:dyDescent="0.25">
      <c r="A182" s="220"/>
      <c r="B182" s="392"/>
      <c r="C182" s="113">
        <v>0</v>
      </c>
      <c r="D182" s="101" t="s">
        <v>179</v>
      </c>
      <c r="F182" s="225" t="s">
        <v>251</v>
      </c>
      <c r="G182" s="225"/>
    </row>
    <row r="183" spans="1:7" s="101" customFormat="1" ht="15" hidden="1" customHeight="1" x14ac:dyDescent="0.25">
      <c r="A183" s="220"/>
      <c r="B183" s="392"/>
      <c r="C183" s="113">
        <v>0</v>
      </c>
      <c r="D183" s="101" t="s">
        <v>179</v>
      </c>
      <c r="F183" s="225" t="s">
        <v>251</v>
      </c>
      <c r="G183" s="225"/>
    </row>
    <row r="184" spans="1:7" s="101" customFormat="1" ht="15" hidden="1" customHeight="1" x14ac:dyDescent="0.25">
      <c r="A184" s="220"/>
      <c r="B184" s="392"/>
      <c r="C184" s="113">
        <v>0</v>
      </c>
      <c r="D184" s="101" t="s">
        <v>179</v>
      </c>
      <c r="F184" s="225" t="s">
        <v>251</v>
      </c>
      <c r="G184" s="225"/>
    </row>
    <row r="185" spans="1:7" s="101" customFormat="1" ht="15" hidden="1" customHeight="1" x14ac:dyDescent="0.25">
      <c r="A185" s="220"/>
      <c r="B185" s="392"/>
      <c r="C185" s="113">
        <v>0</v>
      </c>
      <c r="D185" s="101" t="s">
        <v>179</v>
      </c>
      <c r="F185" s="225" t="s">
        <v>251</v>
      </c>
      <c r="G185" s="225"/>
    </row>
    <row r="186" spans="1:7" s="101" customFormat="1" ht="15" hidden="1" customHeight="1" x14ac:dyDescent="0.25">
      <c r="A186" s="220"/>
      <c r="B186" s="392"/>
      <c r="C186" s="113">
        <v>0</v>
      </c>
      <c r="D186" s="101" t="s">
        <v>179</v>
      </c>
      <c r="F186" s="225" t="s">
        <v>251</v>
      </c>
      <c r="G186" s="225"/>
    </row>
    <row r="187" spans="1:7" s="101" customFormat="1" ht="15" hidden="1" customHeight="1" x14ac:dyDescent="0.25">
      <c r="A187" s="220"/>
      <c r="B187" s="392"/>
      <c r="C187" s="113">
        <v>0</v>
      </c>
      <c r="D187" s="101" t="s">
        <v>179</v>
      </c>
      <c r="F187" s="225" t="s">
        <v>251</v>
      </c>
      <c r="G187" s="225"/>
    </row>
    <row r="188" spans="1:7" s="101" customFormat="1" ht="15" hidden="1" customHeight="1" x14ac:dyDescent="0.25">
      <c r="A188" s="220"/>
      <c r="B188" s="392"/>
      <c r="C188" s="113">
        <v>0</v>
      </c>
      <c r="D188" s="101" t="s">
        <v>179</v>
      </c>
      <c r="F188" s="225" t="s">
        <v>251</v>
      </c>
      <c r="G188" s="225"/>
    </row>
    <row r="189" spans="1:7" s="101" customFormat="1" ht="15" hidden="1" customHeight="1" x14ac:dyDescent="0.25">
      <c r="A189" s="220"/>
      <c r="B189" s="392"/>
      <c r="C189" s="113">
        <v>0</v>
      </c>
      <c r="D189" s="101" t="s">
        <v>179</v>
      </c>
      <c r="F189" s="225" t="s">
        <v>251</v>
      </c>
      <c r="G189" s="225"/>
    </row>
    <row r="190" spans="1:7" s="101" customFormat="1" ht="15" hidden="1" customHeight="1" x14ac:dyDescent="0.25">
      <c r="A190" s="220"/>
      <c r="B190" s="392"/>
      <c r="C190" s="113">
        <v>0</v>
      </c>
      <c r="D190" s="101" t="s">
        <v>179</v>
      </c>
      <c r="F190" s="225" t="s">
        <v>251</v>
      </c>
      <c r="G190" s="225"/>
    </row>
    <row r="191" spans="1:7" s="101" customFormat="1" ht="15" hidden="1" customHeight="1" x14ac:dyDescent="0.25">
      <c r="A191" s="220"/>
      <c r="B191" s="392"/>
      <c r="C191" s="113">
        <v>0</v>
      </c>
      <c r="D191" s="101" t="s">
        <v>179</v>
      </c>
      <c r="F191" s="225" t="s">
        <v>251</v>
      </c>
      <c r="G191" s="225"/>
    </row>
    <row r="192" spans="1:7" s="101" customFormat="1" ht="15" hidden="1" customHeight="1" x14ac:dyDescent="0.25">
      <c r="A192" s="220"/>
      <c r="B192" s="392"/>
      <c r="C192" s="113">
        <v>0</v>
      </c>
      <c r="D192" s="101" t="s">
        <v>179</v>
      </c>
      <c r="F192" s="225" t="s">
        <v>251</v>
      </c>
      <c r="G192" s="225"/>
    </row>
    <row r="193" spans="1:7" s="101" customFormat="1" ht="15" hidden="1" customHeight="1" x14ac:dyDescent="0.25">
      <c r="A193" s="220"/>
      <c r="B193" s="392"/>
      <c r="C193" s="113">
        <v>0</v>
      </c>
      <c r="D193" s="101" t="s">
        <v>179</v>
      </c>
      <c r="F193" s="225" t="s">
        <v>251</v>
      </c>
      <c r="G193" s="225"/>
    </row>
    <row r="194" spans="1:7" s="101" customFormat="1" ht="15" hidden="1" customHeight="1" x14ac:dyDescent="0.25">
      <c r="A194" s="220"/>
      <c r="B194" s="392"/>
      <c r="C194" s="113">
        <v>0</v>
      </c>
      <c r="D194" s="101" t="s">
        <v>179</v>
      </c>
      <c r="F194" s="225" t="s">
        <v>251</v>
      </c>
      <c r="G194" s="225"/>
    </row>
    <row r="195" spans="1:7" s="101" customFormat="1" ht="15" hidden="1" customHeight="1" x14ac:dyDescent="0.25">
      <c r="A195" s="220"/>
      <c r="B195" s="392"/>
      <c r="C195" s="113">
        <v>0</v>
      </c>
      <c r="D195" s="101" t="s">
        <v>179</v>
      </c>
      <c r="F195" s="225" t="s">
        <v>251</v>
      </c>
      <c r="G195" s="225"/>
    </row>
    <row r="196" spans="1:7" s="101" customFormat="1" ht="15" hidden="1" customHeight="1" x14ac:dyDescent="0.25">
      <c r="A196" s="220"/>
      <c r="B196" s="392"/>
      <c r="C196" s="113">
        <v>0</v>
      </c>
      <c r="D196" s="101" t="s">
        <v>179</v>
      </c>
      <c r="F196" s="225" t="s">
        <v>251</v>
      </c>
      <c r="G196" s="225"/>
    </row>
    <row r="197" spans="1:7" s="101" customFormat="1" ht="15" hidden="1" customHeight="1" x14ac:dyDescent="0.25">
      <c r="A197" s="220"/>
      <c r="B197" s="392"/>
      <c r="C197" s="113">
        <v>0</v>
      </c>
      <c r="D197" s="101" t="s">
        <v>179</v>
      </c>
      <c r="F197" s="225" t="s">
        <v>251</v>
      </c>
      <c r="G197" s="225"/>
    </row>
    <row r="198" spans="1:7" s="101" customFormat="1" ht="15" hidden="1" customHeight="1" x14ac:dyDescent="0.25">
      <c r="A198" s="220"/>
      <c r="B198" s="392"/>
      <c r="C198" s="113">
        <v>0</v>
      </c>
      <c r="D198" s="101" t="s">
        <v>179</v>
      </c>
      <c r="F198" s="225" t="s">
        <v>251</v>
      </c>
      <c r="G198" s="225"/>
    </row>
    <row r="199" spans="1:7" s="101" customFormat="1" ht="15" hidden="1" customHeight="1" x14ac:dyDescent="0.25">
      <c r="A199" s="220"/>
      <c r="B199" s="392"/>
      <c r="C199" s="113">
        <v>0</v>
      </c>
      <c r="D199" s="101" t="s">
        <v>179</v>
      </c>
      <c r="F199" s="225" t="s">
        <v>251</v>
      </c>
      <c r="G199" s="225"/>
    </row>
    <row r="200" spans="1:7" s="101" customFormat="1" ht="15" hidden="1" customHeight="1" x14ac:dyDescent="0.25">
      <c r="A200" s="220"/>
      <c r="B200" s="392"/>
      <c r="C200" s="113">
        <v>0</v>
      </c>
      <c r="D200" s="101" t="s">
        <v>179</v>
      </c>
      <c r="F200" s="225" t="s">
        <v>251</v>
      </c>
      <c r="G200" s="225"/>
    </row>
    <row r="201" spans="1:7" s="101" customFormat="1" ht="15" hidden="1" customHeight="1" x14ac:dyDescent="0.25">
      <c r="A201" s="220"/>
      <c r="B201" s="392"/>
      <c r="C201" s="113">
        <v>0</v>
      </c>
      <c r="D201" s="101" t="s">
        <v>179</v>
      </c>
      <c r="F201" s="225" t="s">
        <v>251</v>
      </c>
      <c r="G201" s="225"/>
    </row>
    <row r="202" spans="1:7" s="101" customFormat="1" ht="15" hidden="1" customHeight="1" x14ac:dyDescent="0.25">
      <c r="A202" s="220"/>
      <c r="B202" s="392"/>
      <c r="C202" s="113">
        <v>0</v>
      </c>
      <c r="D202" s="101" t="s">
        <v>179</v>
      </c>
      <c r="F202" s="225" t="s">
        <v>251</v>
      </c>
      <c r="G202" s="225"/>
    </row>
    <row r="203" spans="1:7" s="101" customFormat="1" ht="15" hidden="1" customHeight="1" x14ac:dyDescent="0.25">
      <c r="A203" s="220"/>
      <c r="B203" s="392"/>
      <c r="C203" s="113">
        <v>0</v>
      </c>
      <c r="D203" s="101" t="s">
        <v>179</v>
      </c>
      <c r="F203" s="225" t="s">
        <v>251</v>
      </c>
      <c r="G203" s="225"/>
    </row>
    <row r="204" spans="1:7" s="101" customFormat="1" ht="15" hidden="1" customHeight="1" x14ac:dyDescent="0.25">
      <c r="A204" s="220"/>
      <c r="B204" s="392"/>
      <c r="C204" s="113">
        <v>0</v>
      </c>
      <c r="D204" s="101" t="s">
        <v>179</v>
      </c>
      <c r="F204" s="225" t="s">
        <v>251</v>
      </c>
      <c r="G204" s="225"/>
    </row>
    <row r="205" spans="1:7" s="101" customFormat="1" ht="15" hidden="1" customHeight="1" x14ac:dyDescent="0.25">
      <c r="A205" s="220"/>
      <c r="B205" s="392"/>
      <c r="C205" s="113">
        <v>0</v>
      </c>
      <c r="D205" s="101" t="s">
        <v>179</v>
      </c>
      <c r="F205" s="225" t="s">
        <v>251</v>
      </c>
      <c r="G205" s="225"/>
    </row>
    <row r="206" spans="1:7" s="101" customFormat="1" ht="15" hidden="1" customHeight="1" x14ac:dyDescent="0.25">
      <c r="A206" s="220"/>
      <c r="B206" s="392"/>
      <c r="C206" s="113">
        <v>0</v>
      </c>
      <c r="D206" s="101" t="s">
        <v>179</v>
      </c>
      <c r="F206" s="225" t="s">
        <v>251</v>
      </c>
      <c r="G206" s="225"/>
    </row>
    <row r="207" spans="1:7" s="101" customFormat="1" ht="15" hidden="1" customHeight="1" x14ac:dyDescent="0.25">
      <c r="A207" s="220"/>
      <c r="B207" s="392"/>
      <c r="C207" s="113">
        <v>0</v>
      </c>
      <c r="D207" s="101" t="s">
        <v>179</v>
      </c>
      <c r="F207" s="225" t="s">
        <v>251</v>
      </c>
      <c r="G207" s="225"/>
    </row>
    <row r="208" spans="1:7" s="101" customFormat="1" ht="15" hidden="1" customHeight="1" x14ac:dyDescent="0.25">
      <c r="A208" s="220"/>
      <c r="B208" s="392"/>
      <c r="C208" s="113">
        <v>0</v>
      </c>
      <c r="D208" s="101" t="s">
        <v>179</v>
      </c>
      <c r="F208" s="225" t="s">
        <v>251</v>
      </c>
      <c r="G208" s="225"/>
    </row>
    <row r="209" spans="1:7" s="101" customFormat="1" ht="15" hidden="1" customHeight="1" x14ac:dyDescent="0.25">
      <c r="A209" s="220"/>
      <c r="B209" s="392"/>
      <c r="C209" s="113">
        <v>0</v>
      </c>
      <c r="D209" s="101" t="s">
        <v>179</v>
      </c>
      <c r="F209" s="225" t="s">
        <v>251</v>
      </c>
      <c r="G209" s="225"/>
    </row>
    <row r="210" spans="1:7" s="101" customFormat="1" ht="15" hidden="1" customHeight="1" x14ac:dyDescent="0.25">
      <c r="A210" s="220"/>
      <c r="B210" s="392"/>
      <c r="C210" s="113">
        <v>0</v>
      </c>
      <c r="D210" s="101" t="s">
        <v>179</v>
      </c>
      <c r="F210" s="225" t="s">
        <v>251</v>
      </c>
      <c r="G210" s="225"/>
    </row>
    <row r="211" spans="1:7" s="101" customFormat="1" ht="15" hidden="1" customHeight="1" x14ac:dyDescent="0.25">
      <c r="A211" s="220"/>
      <c r="B211" s="392"/>
      <c r="C211" s="113">
        <v>0</v>
      </c>
      <c r="D211" s="101" t="s">
        <v>179</v>
      </c>
      <c r="F211" s="225" t="s">
        <v>251</v>
      </c>
      <c r="G211" s="225"/>
    </row>
    <row r="212" spans="1:7" s="101" customFormat="1" ht="15" hidden="1" customHeight="1" x14ac:dyDescent="0.25">
      <c r="A212" s="220"/>
      <c r="B212" s="392"/>
      <c r="C212" s="113">
        <v>0</v>
      </c>
      <c r="D212" s="101" t="s">
        <v>179</v>
      </c>
      <c r="F212" s="225" t="s">
        <v>251</v>
      </c>
      <c r="G212" s="225"/>
    </row>
    <row r="213" spans="1:7" s="101" customFormat="1" ht="15" hidden="1" customHeight="1" x14ac:dyDescent="0.25">
      <c r="A213" s="220"/>
      <c r="B213" s="392"/>
      <c r="C213" s="113">
        <v>0</v>
      </c>
      <c r="D213" s="101" t="s">
        <v>179</v>
      </c>
      <c r="F213" s="225" t="s">
        <v>251</v>
      </c>
      <c r="G213" s="225"/>
    </row>
    <row r="214" spans="1:7" s="101" customFormat="1" ht="15" hidden="1" customHeight="1" x14ac:dyDescent="0.25">
      <c r="A214" s="220"/>
      <c r="B214" s="392"/>
      <c r="C214" s="113">
        <v>0</v>
      </c>
      <c r="D214" s="101" t="s">
        <v>179</v>
      </c>
      <c r="F214" s="225" t="s">
        <v>251</v>
      </c>
      <c r="G214" s="225"/>
    </row>
    <row r="215" spans="1:7" s="101" customFormat="1" ht="15" hidden="1" customHeight="1" x14ac:dyDescent="0.25">
      <c r="A215" s="220"/>
      <c r="B215" s="392"/>
      <c r="C215" s="113">
        <v>0</v>
      </c>
      <c r="D215" s="101" t="s">
        <v>179</v>
      </c>
      <c r="F215" s="225" t="s">
        <v>251</v>
      </c>
      <c r="G215" s="225"/>
    </row>
    <row r="216" spans="1:7" s="101" customFormat="1" ht="15" hidden="1" customHeight="1" x14ac:dyDescent="0.25">
      <c r="A216" s="220"/>
      <c r="B216" s="392"/>
      <c r="C216" s="113">
        <v>0</v>
      </c>
      <c r="D216" s="101" t="s">
        <v>179</v>
      </c>
      <c r="F216" s="225" t="s">
        <v>251</v>
      </c>
      <c r="G216" s="225"/>
    </row>
    <row r="217" spans="1:7" s="101" customFormat="1" ht="15" hidden="1" customHeight="1" x14ac:dyDescent="0.25">
      <c r="A217" s="220"/>
      <c r="B217" s="392"/>
      <c r="C217" s="113">
        <v>0</v>
      </c>
      <c r="D217" s="101" t="s">
        <v>179</v>
      </c>
      <c r="F217" s="225" t="s">
        <v>251</v>
      </c>
      <c r="G217" s="225"/>
    </row>
    <row r="218" spans="1:7" s="101" customFormat="1" ht="15" hidden="1" customHeight="1" x14ac:dyDescent="0.25">
      <c r="A218" s="220"/>
      <c r="B218" s="392"/>
      <c r="C218" s="113">
        <v>0</v>
      </c>
      <c r="D218" s="101" t="s">
        <v>179</v>
      </c>
      <c r="F218" s="225" t="s">
        <v>251</v>
      </c>
      <c r="G218" s="225"/>
    </row>
    <row r="219" spans="1:7" s="101" customFormat="1" ht="15" hidden="1" customHeight="1" x14ac:dyDescent="0.25">
      <c r="A219" s="220"/>
      <c r="B219" s="392"/>
      <c r="C219" s="113">
        <v>0</v>
      </c>
      <c r="D219" s="101" t="s">
        <v>179</v>
      </c>
      <c r="F219" s="225" t="s">
        <v>251</v>
      </c>
      <c r="G219" s="225"/>
    </row>
    <row r="220" spans="1:7" s="101" customFormat="1" ht="15" hidden="1" customHeight="1" x14ac:dyDescent="0.25">
      <c r="A220" s="220"/>
      <c r="B220" s="392"/>
      <c r="C220" s="113">
        <v>0</v>
      </c>
      <c r="D220" s="101" t="s">
        <v>179</v>
      </c>
      <c r="F220" s="225" t="s">
        <v>251</v>
      </c>
      <c r="G220" s="225"/>
    </row>
    <row r="221" spans="1:7" s="101" customFormat="1" ht="15" hidden="1" customHeight="1" x14ac:dyDescent="0.25">
      <c r="A221" s="220"/>
      <c r="B221" s="392"/>
      <c r="C221" s="113">
        <v>0</v>
      </c>
      <c r="D221" s="101" t="s">
        <v>179</v>
      </c>
      <c r="F221" s="225" t="s">
        <v>251</v>
      </c>
      <c r="G221" s="225"/>
    </row>
    <row r="222" spans="1:7" s="101" customFormat="1" ht="15" hidden="1" customHeight="1" x14ac:dyDescent="0.25">
      <c r="A222" s="220"/>
      <c r="B222" s="392"/>
      <c r="C222" s="113">
        <v>0</v>
      </c>
      <c r="D222" s="101" t="s">
        <v>179</v>
      </c>
      <c r="F222" s="225" t="s">
        <v>251</v>
      </c>
      <c r="G222" s="225"/>
    </row>
    <row r="223" spans="1:7" s="101" customFormat="1" ht="15" hidden="1" customHeight="1" x14ac:dyDescent="0.25">
      <c r="A223" s="220"/>
      <c r="B223" s="392"/>
      <c r="C223" s="113">
        <v>0</v>
      </c>
      <c r="D223" s="101" t="s">
        <v>179</v>
      </c>
      <c r="F223" s="225" t="s">
        <v>251</v>
      </c>
      <c r="G223" s="225"/>
    </row>
    <row r="224" spans="1:7" s="101" customFormat="1" ht="15" hidden="1" customHeight="1" x14ac:dyDescent="0.25">
      <c r="A224" s="220"/>
      <c r="B224" s="392"/>
      <c r="C224" s="113">
        <v>0</v>
      </c>
      <c r="D224" s="101" t="s">
        <v>179</v>
      </c>
      <c r="F224" s="225" t="s">
        <v>251</v>
      </c>
      <c r="G224" s="225"/>
    </row>
    <row r="225" spans="1:7" s="101" customFormat="1" ht="15" hidden="1" customHeight="1" x14ac:dyDescent="0.25">
      <c r="A225" s="220"/>
      <c r="B225" s="392"/>
      <c r="C225" s="113">
        <v>0</v>
      </c>
      <c r="D225" s="101" t="s">
        <v>179</v>
      </c>
      <c r="F225" s="225" t="s">
        <v>251</v>
      </c>
      <c r="G225" s="225"/>
    </row>
    <row r="226" spans="1:7" s="101" customFormat="1" ht="15" hidden="1" customHeight="1" x14ac:dyDescent="0.25">
      <c r="A226" s="220"/>
      <c r="B226" s="392"/>
      <c r="C226" s="113">
        <v>0</v>
      </c>
      <c r="D226" s="101" t="s">
        <v>179</v>
      </c>
      <c r="F226" s="225" t="s">
        <v>251</v>
      </c>
      <c r="G226" s="225"/>
    </row>
    <row r="227" spans="1:7" s="101" customFormat="1" ht="15" hidden="1" customHeight="1" x14ac:dyDescent="0.25">
      <c r="A227" s="220"/>
      <c r="B227" s="392"/>
      <c r="C227" s="113">
        <v>0</v>
      </c>
      <c r="D227" s="101" t="s">
        <v>179</v>
      </c>
      <c r="F227" s="225" t="s">
        <v>251</v>
      </c>
      <c r="G227" s="225"/>
    </row>
    <row r="228" spans="1:7" s="101" customFormat="1" ht="15" hidden="1" customHeight="1" x14ac:dyDescent="0.25">
      <c r="A228" s="220"/>
      <c r="B228" s="392"/>
      <c r="C228" s="113">
        <v>0</v>
      </c>
      <c r="D228" s="101" t="s">
        <v>179</v>
      </c>
      <c r="F228" s="225" t="s">
        <v>251</v>
      </c>
      <c r="G228" s="225"/>
    </row>
    <row r="229" spans="1:7" s="101" customFormat="1" ht="15" hidden="1" customHeight="1" x14ac:dyDescent="0.25">
      <c r="A229" s="220"/>
      <c r="B229" s="392"/>
      <c r="C229" s="113">
        <v>0</v>
      </c>
      <c r="D229" s="101" t="s">
        <v>179</v>
      </c>
      <c r="F229" s="225" t="s">
        <v>251</v>
      </c>
      <c r="G229" s="225"/>
    </row>
    <row r="230" spans="1:7" s="101" customFormat="1" ht="15" hidden="1" customHeight="1" x14ac:dyDescent="0.25">
      <c r="A230" s="220"/>
      <c r="B230" s="392"/>
      <c r="C230" s="113">
        <v>0</v>
      </c>
      <c r="D230" s="101" t="s">
        <v>179</v>
      </c>
      <c r="F230" s="225" t="s">
        <v>251</v>
      </c>
      <c r="G230" s="225"/>
    </row>
    <row r="231" spans="1:7" s="101" customFormat="1" ht="15" hidden="1" customHeight="1" x14ac:dyDescent="0.25">
      <c r="A231" s="220"/>
      <c r="B231" s="392"/>
      <c r="C231" s="113">
        <v>0</v>
      </c>
      <c r="D231" s="101" t="s">
        <v>179</v>
      </c>
      <c r="F231" s="225" t="s">
        <v>251</v>
      </c>
      <c r="G231" s="225"/>
    </row>
    <row r="232" spans="1:7" s="101" customFormat="1" ht="15" hidden="1" customHeight="1" x14ac:dyDescent="0.25">
      <c r="A232" s="220"/>
      <c r="B232" s="392"/>
      <c r="C232" s="113">
        <v>0</v>
      </c>
      <c r="D232" s="101" t="s">
        <v>179</v>
      </c>
      <c r="F232" s="225" t="s">
        <v>251</v>
      </c>
      <c r="G232" s="225"/>
    </row>
    <row r="233" spans="1:7" s="101" customFormat="1" ht="15" hidden="1" customHeight="1" x14ac:dyDescent="0.25">
      <c r="A233" s="220"/>
      <c r="B233" s="392"/>
      <c r="C233" s="113">
        <v>0</v>
      </c>
      <c r="D233" s="101" t="s">
        <v>179</v>
      </c>
      <c r="F233" s="225" t="s">
        <v>251</v>
      </c>
      <c r="G233" s="225"/>
    </row>
    <row r="234" spans="1:7" s="101" customFormat="1" ht="15" hidden="1" customHeight="1" x14ac:dyDescent="0.25">
      <c r="A234" s="220"/>
      <c r="B234" s="392"/>
      <c r="C234" s="113">
        <v>0</v>
      </c>
      <c r="D234" s="101" t="s">
        <v>179</v>
      </c>
      <c r="F234" s="225" t="s">
        <v>251</v>
      </c>
      <c r="G234" s="225"/>
    </row>
    <row r="235" spans="1:7" s="101" customFormat="1" ht="15" hidden="1" customHeight="1" x14ac:dyDescent="0.25">
      <c r="A235" s="220"/>
      <c r="B235" s="392"/>
      <c r="C235" s="113">
        <v>0</v>
      </c>
      <c r="D235" s="101" t="s">
        <v>179</v>
      </c>
      <c r="F235" s="225" t="s">
        <v>251</v>
      </c>
      <c r="G235" s="225"/>
    </row>
    <row r="236" spans="1:7" s="101" customFormat="1" ht="15" hidden="1" customHeight="1" x14ac:dyDescent="0.25">
      <c r="A236" s="220"/>
      <c r="B236" s="392"/>
      <c r="C236" s="113">
        <v>0</v>
      </c>
      <c r="D236" s="101" t="s">
        <v>179</v>
      </c>
      <c r="F236" s="225" t="s">
        <v>251</v>
      </c>
      <c r="G236" s="225"/>
    </row>
    <row r="237" spans="1:7" s="101" customFormat="1" ht="15" hidden="1" customHeight="1" x14ac:dyDescent="0.25">
      <c r="A237" s="220"/>
      <c r="B237" s="392"/>
      <c r="C237" s="113">
        <v>0</v>
      </c>
      <c r="D237" s="101" t="s">
        <v>179</v>
      </c>
      <c r="F237" s="225" t="s">
        <v>251</v>
      </c>
      <c r="G237" s="225"/>
    </row>
    <row r="238" spans="1:7" s="101" customFormat="1" ht="15" hidden="1" customHeight="1" x14ac:dyDescent="0.25">
      <c r="A238" s="220"/>
      <c r="B238" s="392"/>
      <c r="C238" s="113">
        <v>0</v>
      </c>
      <c r="D238" s="101" t="s">
        <v>179</v>
      </c>
      <c r="F238" s="225" t="s">
        <v>251</v>
      </c>
      <c r="G238" s="225"/>
    </row>
    <row r="239" spans="1:7" s="101" customFormat="1" ht="15" hidden="1" customHeight="1" x14ac:dyDescent="0.25">
      <c r="A239" s="220"/>
      <c r="B239" s="392"/>
      <c r="C239" s="113">
        <v>0</v>
      </c>
      <c r="D239" s="101" t="s">
        <v>179</v>
      </c>
      <c r="F239" s="225" t="s">
        <v>251</v>
      </c>
      <c r="G239" s="225"/>
    </row>
    <row r="240" spans="1:7" s="101" customFormat="1" ht="15" hidden="1" customHeight="1" x14ac:dyDescent="0.25">
      <c r="A240" s="220"/>
      <c r="B240" s="392"/>
      <c r="C240" s="113">
        <v>0</v>
      </c>
      <c r="D240" s="101" t="s">
        <v>179</v>
      </c>
      <c r="F240" s="225" t="s">
        <v>251</v>
      </c>
      <c r="G240" s="225"/>
    </row>
    <row r="241" spans="1:7" s="101" customFormat="1" ht="15" hidden="1" customHeight="1" x14ac:dyDescent="0.25">
      <c r="A241" s="220"/>
      <c r="B241" s="392"/>
      <c r="C241" s="113">
        <v>0</v>
      </c>
      <c r="D241" s="101" t="s">
        <v>179</v>
      </c>
      <c r="F241" s="225" t="s">
        <v>251</v>
      </c>
      <c r="G241" s="225"/>
    </row>
    <row r="242" spans="1:7" s="101" customFormat="1" ht="15" hidden="1" customHeight="1" x14ac:dyDescent="0.25">
      <c r="A242" s="220"/>
      <c r="B242" s="392"/>
      <c r="C242" s="113">
        <v>0</v>
      </c>
      <c r="D242" s="101" t="s">
        <v>179</v>
      </c>
      <c r="F242" s="225" t="s">
        <v>251</v>
      </c>
      <c r="G242" s="225"/>
    </row>
    <row r="243" spans="1:7" s="101" customFormat="1" ht="15" hidden="1" customHeight="1" x14ac:dyDescent="0.25">
      <c r="A243" s="220"/>
      <c r="B243" s="392"/>
      <c r="C243" s="113">
        <v>0</v>
      </c>
      <c r="D243" s="101" t="s">
        <v>179</v>
      </c>
      <c r="F243" s="225" t="s">
        <v>251</v>
      </c>
      <c r="G243" s="225"/>
    </row>
    <row r="244" spans="1:7" s="101" customFormat="1" ht="15" hidden="1" customHeight="1" x14ac:dyDescent="0.25">
      <c r="A244" s="220"/>
      <c r="B244" s="392"/>
      <c r="C244" s="113">
        <v>0</v>
      </c>
      <c r="D244" s="101" t="s">
        <v>179</v>
      </c>
      <c r="F244" s="225" t="s">
        <v>251</v>
      </c>
      <c r="G244" s="225"/>
    </row>
    <row r="245" spans="1:7" s="101" customFormat="1" ht="15" hidden="1" customHeight="1" x14ac:dyDescent="0.25">
      <c r="A245" s="220"/>
      <c r="B245" s="392"/>
      <c r="C245" s="113">
        <v>0</v>
      </c>
      <c r="D245" s="101" t="s">
        <v>179</v>
      </c>
      <c r="F245" s="225" t="s">
        <v>251</v>
      </c>
      <c r="G245" s="225"/>
    </row>
    <row r="246" spans="1:7" s="101" customFormat="1" ht="15" hidden="1" customHeight="1" x14ac:dyDescent="0.25">
      <c r="A246" s="220"/>
      <c r="B246" s="392"/>
      <c r="C246" s="113">
        <v>0</v>
      </c>
      <c r="D246" s="101" t="s">
        <v>179</v>
      </c>
      <c r="F246" s="225" t="s">
        <v>251</v>
      </c>
      <c r="G246" s="225"/>
    </row>
    <row r="247" spans="1:7" s="101" customFormat="1" ht="15" hidden="1" customHeight="1" x14ac:dyDescent="0.25">
      <c r="A247" s="220"/>
      <c r="B247" s="392"/>
      <c r="C247" s="113">
        <v>0</v>
      </c>
      <c r="D247" s="101" t="s">
        <v>179</v>
      </c>
      <c r="F247" s="225" t="s">
        <v>251</v>
      </c>
      <c r="G247" s="225"/>
    </row>
    <row r="248" spans="1:7" s="101" customFormat="1" ht="15" hidden="1" customHeight="1" x14ac:dyDescent="0.25">
      <c r="A248" s="220"/>
      <c r="B248" s="392"/>
      <c r="C248" s="113">
        <v>0</v>
      </c>
      <c r="D248" s="101" t="s">
        <v>179</v>
      </c>
      <c r="F248" s="225" t="s">
        <v>251</v>
      </c>
      <c r="G248" s="225"/>
    </row>
    <row r="249" spans="1:7" s="101" customFormat="1" ht="15" hidden="1" customHeight="1" x14ac:dyDescent="0.25">
      <c r="A249" s="220"/>
      <c r="B249" s="392"/>
      <c r="C249" s="113">
        <v>0</v>
      </c>
      <c r="D249" s="101" t="s">
        <v>179</v>
      </c>
      <c r="F249" s="225" t="s">
        <v>251</v>
      </c>
      <c r="G249" s="225"/>
    </row>
    <row r="250" spans="1:7" s="101" customFormat="1" ht="15" hidden="1" customHeight="1" x14ac:dyDescent="0.25">
      <c r="A250" s="220"/>
      <c r="B250" s="392"/>
      <c r="C250" s="113">
        <v>0</v>
      </c>
      <c r="D250" s="101" t="s">
        <v>179</v>
      </c>
      <c r="F250" s="225" t="s">
        <v>251</v>
      </c>
      <c r="G250" s="225"/>
    </row>
    <row r="251" spans="1:7" s="101" customFormat="1" ht="15" hidden="1" customHeight="1" x14ac:dyDescent="0.25">
      <c r="A251" s="220"/>
      <c r="B251" s="392"/>
      <c r="C251" s="113">
        <v>0</v>
      </c>
      <c r="D251" s="101" t="s">
        <v>179</v>
      </c>
      <c r="F251" s="225" t="s">
        <v>251</v>
      </c>
      <c r="G251" s="225"/>
    </row>
    <row r="252" spans="1:7" s="101" customFormat="1" ht="15" hidden="1" customHeight="1" x14ac:dyDescent="0.25">
      <c r="A252" s="220"/>
      <c r="B252" s="392"/>
      <c r="C252" s="113">
        <v>0</v>
      </c>
      <c r="D252" s="101" t="s">
        <v>179</v>
      </c>
      <c r="F252" s="225" t="s">
        <v>251</v>
      </c>
      <c r="G252" s="225"/>
    </row>
    <row r="253" spans="1:7" s="101" customFormat="1" ht="15" hidden="1" customHeight="1" x14ac:dyDescent="0.25">
      <c r="A253" s="220"/>
      <c r="B253" s="392"/>
      <c r="C253" s="113">
        <v>0</v>
      </c>
      <c r="D253" s="101" t="s">
        <v>179</v>
      </c>
      <c r="F253" s="225" t="s">
        <v>251</v>
      </c>
      <c r="G253" s="225"/>
    </row>
    <row r="254" spans="1:7" s="101" customFormat="1" ht="15" hidden="1" customHeight="1" x14ac:dyDescent="0.25">
      <c r="A254" s="220"/>
      <c r="B254" s="392"/>
      <c r="C254" s="113">
        <v>0</v>
      </c>
      <c r="D254" s="101" t="s">
        <v>179</v>
      </c>
      <c r="F254" s="225" t="s">
        <v>251</v>
      </c>
      <c r="G254" s="225"/>
    </row>
    <row r="255" spans="1:7" s="101" customFormat="1" ht="15" hidden="1" customHeight="1" x14ac:dyDescent="0.25">
      <c r="A255" s="220"/>
      <c r="B255" s="392"/>
      <c r="C255" s="113">
        <v>0</v>
      </c>
      <c r="D255" s="101" t="s">
        <v>179</v>
      </c>
      <c r="F255" s="225" t="s">
        <v>251</v>
      </c>
      <c r="G255" s="225"/>
    </row>
    <row r="256" spans="1:7" s="101" customFormat="1" ht="15" hidden="1" customHeight="1" x14ac:dyDescent="0.25">
      <c r="A256" s="220"/>
      <c r="B256" s="392"/>
      <c r="C256" s="113">
        <v>0</v>
      </c>
      <c r="D256" s="101" t="s">
        <v>179</v>
      </c>
      <c r="F256" s="225" t="s">
        <v>251</v>
      </c>
      <c r="G256" s="225"/>
    </row>
    <row r="257" spans="1:14" s="101" customFormat="1" ht="15" hidden="1" customHeight="1" x14ac:dyDescent="0.25">
      <c r="A257" s="220"/>
      <c r="B257" s="392"/>
      <c r="C257" s="113">
        <v>0</v>
      </c>
      <c r="D257" s="101" t="s">
        <v>179</v>
      </c>
      <c r="F257" s="225" t="s">
        <v>251</v>
      </c>
      <c r="G257" s="225"/>
    </row>
    <row r="258" spans="1:14" s="101" customFormat="1" ht="15" hidden="1" customHeight="1" x14ac:dyDescent="0.25">
      <c r="A258" s="220"/>
      <c r="B258" s="392"/>
      <c r="C258" s="113">
        <v>0</v>
      </c>
      <c r="D258" s="101" t="s">
        <v>179</v>
      </c>
      <c r="F258" s="225" t="s">
        <v>251</v>
      </c>
      <c r="G258" s="225"/>
    </row>
    <row r="259" spans="1:14" s="101" customFormat="1" ht="15" hidden="1" customHeight="1" x14ac:dyDescent="0.25">
      <c r="A259" s="220"/>
      <c r="B259" s="392"/>
      <c r="C259" s="113">
        <v>0</v>
      </c>
      <c r="D259" s="101" t="s">
        <v>179</v>
      </c>
      <c r="F259" s="225" t="s">
        <v>251</v>
      </c>
      <c r="G259" s="225"/>
    </row>
    <row r="260" spans="1:14" s="101" customFormat="1" ht="15" hidden="1" customHeight="1" x14ac:dyDescent="0.25">
      <c r="A260" s="220"/>
      <c r="B260" s="392"/>
      <c r="C260" s="113">
        <v>0</v>
      </c>
      <c r="D260" s="101" t="s">
        <v>179</v>
      </c>
      <c r="F260" s="225" t="s">
        <v>251</v>
      </c>
      <c r="G260" s="225"/>
    </row>
    <row r="261" spans="1:14" s="101" customFormat="1" ht="15" hidden="1" customHeight="1" x14ac:dyDescent="0.25">
      <c r="A261" s="220"/>
      <c r="B261" s="392"/>
      <c r="C261" s="113">
        <v>0</v>
      </c>
      <c r="D261" s="101" t="s">
        <v>179</v>
      </c>
      <c r="F261" s="225" t="s">
        <v>251</v>
      </c>
      <c r="G261" s="225"/>
    </row>
    <row r="262" spans="1:14" s="101" customFormat="1" ht="15" hidden="1" customHeight="1" x14ac:dyDescent="0.25">
      <c r="A262" s="220"/>
      <c r="B262" s="392"/>
      <c r="C262" s="113">
        <v>0</v>
      </c>
      <c r="D262" s="101" t="s">
        <v>179</v>
      </c>
      <c r="F262" s="225" t="s">
        <v>251</v>
      </c>
      <c r="G262" s="225"/>
    </row>
    <row r="263" spans="1:14" s="101" customFormat="1" ht="15" hidden="1" customHeight="1" x14ac:dyDescent="0.25">
      <c r="A263" s="220"/>
      <c r="B263" s="392"/>
      <c r="C263" s="113">
        <v>0</v>
      </c>
      <c r="D263" s="101" t="s">
        <v>179</v>
      </c>
      <c r="F263" s="225" t="s">
        <v>251</v>
      </c>
      <c r="G263" s="225"/>
    </row>
    <row r="264" spans="1:14" s="101" customFormat="1" ht="15" hidden="1" customHeight="1" x14ac:dyDescent="0.25">
      <c r="A264" s="220"/>
      <c r="B264" s="392"/>
      <c r="C264" s="113">
        <v>0</v>
      </c>
      <c r="D264" s="101" t="s">
        <v>179</v>
      </c>
      <c r="F264" s="225" t="s">
        <v>251</v>
      </c>
      <c r="G264" s="225"/>
    </row>
    <row r="265" spans="1:14" s="101" customFormat="1" x14ac:dyDescent="0.25">
      <c r="A265" s="392"/>
      <c r="B265" s="392"/>
      <c r="C265" s="362">
        <v>0</v>
      </c>
      <c r="D265" s="101" t="s">
        <v>179</v>
      </c>
    </row>
    <row r="266" spans="1:14" s="101" customFormat="1" x14ac:dyDescent="0.25">
      <c r="A266" s="363"/>
      <c r="B266" s="353" t="s">
        <v>180</v>
      </c>
      <c r="C266" s="256">
        <f>ROUND(SUBTOTAL(109,C135:C265),2)</f>
        <v>0</v>
      </c>
      <c r="D266" s="101" t="s">
        <v>179</v>
      </c>
      <c r="F266" s="359" t="s">
        <v>193</v>
      </c>
    </row>
    <row r="267" spans="1:14" x14ac:dyDescent="0.25">
      <c r="C267" s="244"/>
      <c r="D267" s="101" t="s">
        <v>181</v>
      </c>
    </row>
    <row r="268" spans="1:14" x14ac:dyDescent="0.25">
      <c r="B268" s="358" t="s">
        <v>252</v>
      </c>
      <c r="C268" s="70">
        <f>+C266+C134</f>
        <v>0</v>
      </c>
      <c r="D268" s="101" t="s">
        <v>181</v>
      </c>
      <c r="F268" s="124" t="s">
        <v>183</v>
      </c>
    </row>
    <row r="269" spans="1:14" s="101" customFormat="1" x14ac:dyDescent="0.25">
      <c r="C269" s="93"/>
      <c r="D269" s="101" t="s">
        <v>181</v>
      </c>
    </row>
    <row r="270" spans="1:14" s="101" customFormat="1" x14ac:dyDescent="0.25">
      <c r="A270" s="354" t="s">
        <v>253</v>
      </c>
      <c r="B270" s="94"/>
      <c r="C270" s="95"/>
      <c r="D270" s="101" t="s">
        <v>176</v>
      </c>
      <c r="F270" s="125" t="s">
        <v>185</v>
      </c>
    </row>
    <row r="271" spans="1:14" s="101" customFormat="1" ht="45" customHeight="1" x14ac:dyDescent="0.25">
      <c r="A271" s="525"/>
      <c r="B271" s="526"/>
      <c r="C271" s="527"/>
      <c r="D271" s="101" t="s">
        <v>176</v>
      </c>
      <c r="F271" s="522" t="s">
        <v>186</v>
      </c>
      <c r="G271" s="522"/>
      <c r="H271" s="522"/>
      <c r="I271" s="522"/>
      <c r="J271" s="522"/>
      <c r="K271" s="522"/>
      <c r="L271" s="522"/>
      <c r="M271" s="522"/>
      <c r="N271" s="522"/>
    </row>
    <row r="272" spans="1:14" x14ac:dyDescent="0.25">
      <c r="D272" s="101" t="s">
        <v>179</v>
      </c>
      <c r="F272" s="125"/>
    </row>
    <row r="273" spans="1:14" s="101" customFormat="1" x14ac:dyDescent="0.25">
      <c r="A273" s="354" t="s">
        <v>254</v>
      </c>
      <c r="B273" s="98"/>
      <c r="C273" s="99"/>
      <c r="D273" s="101" t="s">
        <v>179</v>
      </c>
      <c r="F273" s="125" t="s">
        <v>185</v>
      </c>
    </row>
    <row r="274" spans="1:14" s="101" customFormat="1" ht="45" customHeight="1" x14ac:dyDescent="0.25">
      <c r="A274" s="525"/>
      <c r="B274" s="526"/>
      <c r="C274" s="527"/>
      <c r="D274" s="101" t="s">
        <v>179</v>
      </c>
      <c r="F274" s="522" t="s">
        <v>186</v>
      </c>
      <c r="G274" s="522"/>
      <c r="H274" s="522"/>
      <c r="I274" s="522"/>
      <c r="J274" s="522"/>
      <c r="K274" s="522"/>
      <c r="L274" s="522"/>
      <c r="M274" s="522"/>
      <c r="N274" s="522"/>
    </row>
    <row r="275" spans="1:14" x14ac:dyDescent="0.25">
      <c r="D275" s="101"/>
    </row>
  </sheetData>
  <sheetProtection algorithmName="SHA-512" hashValue="ZYLhuukYfwbPpQtRcW9SlFa/jkG0IZxZ6Q2OdcXOKnqS1qxZoh+ORi9xRgrtAi7nCU4ZXlTfzQGb3oaMRnGXeA==" saltValue="DmpwRi+ig9ZSOYZWuVqYNA==" spinCount="100000" sheet="1" formatCells="0" formatRows="0" sort="0"/>
  <autoFilter ref="D1:D275" xr:uid="{00000000-0001-0000-0E00-000000000000}"/>
  <mergeCells count="6">
    <mergeCell ref="A1:B1"/>
    <mergeCell ref="A2:C2"/>
    <mergeCell ref="A271:C271"/>
    <mergeCell ref="F271:N271"/>
    <mergeCell ref="A274:C274"/>
    <mergeCell ref="F274:N274"/>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8CED00C1-C5D5-49C3-81E3-61383A850ED6}">
            <xm:f>Categories!$A$9=FALSE</xm:f>
            <x14:dxf>
              <fill>
                <patternFill>
                  <bgColor theme="0" tint="-0.34998626667073579"/>
                </patternFill>
              </fill>
            </x14:dxf>
          </x14:cfRule>
          <xm:sqref>A1:C274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276"/>
  <sheetViews>
    <sheetView view="pageBreakPreview" zoomScaleNormal="100" zoomScaleSheetLayoutView="100" workbookViewId="0">
      <selection activeCell="A5" sqref="A5"/>
    </sheetView>
  </sheetViews>
  <sheetFormatPr defaultColWidth="9.140625" defaultRowHeight="15" x14ac:dyDescent="0.25"/>
  <cols>
    <col min="1" max="1" width="37.140625" style="8" customWidth="1"/>
    <col min="2" max="5" width="16.85546875" style="8" customWidth="1"/>
    <col min="6" max="6" width="18.42578125" style="8" customWidth="1"/>
    <col min="7" max="7" width="11" hidden="1" customWidth="1"/>
    <col min="8" max="8" width="2.7109375" style="8" customWidth="1"/>
    <col min="9" max="16384" width="9.140625" style="8"/>
  </cols>
  <sheetData>
    <row r="1" spans="1:9" ht="25.5" customHeight="1" x14ac:dyDescent="0.25">
      <c r="A1" s="520" t="s">
        <v>165</v>
      </c>
      <c r="B1" s="520"/>
      <c r="C1" s="520"/>
      <c r="D1" s="520"/>
      <c r="E1" s="520"/>
      <c r="F1" s="3">
        <f>+'Section A'!$B$2</f>
        <v>0</v>
      </c>
      <c r="G1" s="47" t="s">
        <v>174</v>
      </c>
    </row>
    <row r="2" spans="1:9" ht="67.5" customHeight="1" x14ac:dyDescent="0.25">
      <c r="A2" s="521" t="s">
        <v>255</v>
      </c>
      <c r="B2" s="521"/>
      <c r="C2" s="521"/>
      <c r="D2" s="521"/>
      <c r="E2" s="521"/>
      <c r="F2" s="521"/>
      <c r="G2" s="3" t="s">
        <v>181</v>
      </c>
    </row>
    <row r="3" spans="1:9" x14ac:dyDescent="0.25">
      <c r="G3" t="s">
        <v>181</v>
      </c>
    </row>
    <row r="4" spans="1:9" ht="12.75" x14ac:dyDescent="0.2">
      <c r="A4" s="198" t="s">
        <v>256</v>
      </c>
      <c r="B4" s="198" t="s">
        <v>203</v>
      </c>
      <c r="C4" s="198" t="s">
        <v>202</v>
      </c>
      <c r="D4" s="198" t="s">
        <v>219</v>
      </c>
      <c r="E4" s="198" t="s">
        <v>172</v>
      </c>
      <c r="F4" s="250" t="s">
        <v>257</v>
      </c>
      <c r="G4" s="232" t="s">
        <v>181</v>
      </c>
      <c r="I4" s="125" t="s">
        <v>175</v>
      </c>
    </row>
    <row r="5" spans="1:9" s="78" customFormat="1" x14ac:dyDescent="0.25">
      <c r="A5" s="194"/>
      <c r="B5" s="221"/>
      <c r="C5" s="221"/>
      <c r="D5" s="224"/>
      <c r="E5" s="221"/>
      <c r="F5" s="70">
        <f t="shared" ref="F5:F133" si="0">ROUND(+B5*D5*E5,2)</f>
        <v>0</v>
      </c>
      <c r="G5" s="101" t="s">
        <v>176</v>
      </c>
      <c r="I5" s="101"/>
    </row>
    <row r="6" spans="1:9" s="78" customFormat="1" x14ac:dyDescent="0.25">
      <c r="A6" s="392"/>
      <c r="B6" s="221"/>
      <c r="C6" s="221"/>
      <c r="D6" s="224"/>
      <c r="E6" s="221"/>
      <c r="F6" s="70">
        <f t="shared" ref="F6:F69" si="1">ROUND(+B6*D6*E6,2)</f>
        <v>0</v>
      </c>
      <c r="G6" s="101" t="s">
        <v>176</v>
      </c>
      <c r="I6" s="101"/>
    </row>
    <row r="7" spans="1:9" s="78" customFormat="1" x14ac:dyDescent="0.25">
      <c r="A7" s="392"/>
      <c r="B7" s="221"/>
      <c r="C7" s="221"/>
      <c r="D7" s="224"/>
      <c r="E7" s="221"/>
      <c r="F7" s="70">
        <f t="shared" si="1"/>
        <v>0</v>
      </c>
      <c r="G7" s="101" t="s">
        <v>176</v>
      </c>
      <c r="I7" s="101"/>
    </row>
    <row r="8" spans="1:9" s="78" customFormat="1" hidden="1" x14ac:dyDescent="0.25">
      <c r="A8" s="392"/>
      <c r="B8" s="221"/>
      <c r="C8" s="221"/>
      <c r="D8" s="224"/>
      <c r="E8" s="221"/>
      <c r="F8" s="70">
        <f t="shared" si="1"/>
        <v>0</v>
      </c>
      <c r="G8" s="101" t="s">
        <v>176</v>
      </c>
      <c r="I8" s="101"/>
    </row>
    <row r="9" spans="1:9" s="78" customFormat="1" hidden="1" x14ac:dyDescent="0.25">
      <c r="A9" s="392"/>
      <c r="B9" s="221"/>
      <c r="C9" s="221"/>
      <c r="D9" s="224"/>
      <c r="E9" s="221"/>
      <c r="F9" s="70">
        <f t="shared" si="1"/>
        <v>0</v>
      </c>
      <c r="G9" s="101" t="s">
        <v>176</v>
      </c>
      <c r="I9" s="101"/>
    </row>
    <row r="10" spans="1:9" s="78" customFormat="1" hidden="1" x14ac:dyDescent="0.25">
      <c r="A10" s="392"/>
      <c r="B10" s="221"/>
      <c r="C10" s="221"/>
      <c r="D10" s="224"/>
      <c r="E10" s="221"/>
      <c r="F10" s="70">
        <f t="shared" si="1"/>
        <v>0</v>
      </c>
      <c r="G10" s="101" t="s">
        <v>176</v>
      </c>
      <c r="I10" s="101"/>
    </row>
    <row r="11" spans="1:9" s="78" customFormat="1" hidden="1" x14ac:dyDescent="0.25">
      <c r="A11" s="392"/>
      <c r="B11" s="221"/>
      <c r="C11" s="221"/>
      <c r="D11" s="224"/>
      <c r="E11" s="221"/>
      <c r="F11" s="70">
        <f t="shared" si="1"/>
        <v>0</v>
      </c>
      <c r="G11" s="101" t="s">
        <v>176</v>
      </c>
      <c r="I11" s="101"/>
    </row>
    <row r="12" spans="1:9" s="78" customFormat="1" hidden="1" x14ac:dyDescent="0.25">
      <c r="A12" s="392"/>
      <c r="B12" s="221"/>
      <c r="C12" s="221"/>
      <c r="D12" s="224"/>
      <c r="E12" s="221"/>
      <c r="F12" s="70">
        <f t="shared" si="1"/>
        <v>0</v>
      </c>
      <c r="G12" s="101" t="s">
        <v>176</v>
      </c>
      <c r="I12" s="101"/>
    </row>
    <row r="13" spans="1:9" s="78" customFormat="1" hidden="1" x14ac:dyDescent="0.25">
      <c r="A13" s="392"/>
      <c r="B13" s="221"/>
      <c r="C13" s="221"/>
      <c r="D13" s="224"/>
      <c r="E13" s="221"/>
      <c r="F13" s="70">
        <f t="shared" si="1"/>
        <v>0</v>
      </c>
      <c r="G13" s="101" t="s">
        <v>176</v>
      </c>
      <c r="I13" s="101"/>
    </row>
    <row r="14" spans="1:9" s="78" customFormat="1" hidden="1" x14ac:dyDescent="0.25">
      <c r="A14" s="392"/>
      <c r="B14" s="221"/>
      <c r="C14" s="221"/>
      <c r="D14" s="224"/>
      <c r="E14" s="221"/>
      <c r="F14" s="70">
        <f t="shared" si="1"/>
        <v>0</v>
      </c>
      <c r="G14" s="101" t="s">
        <v>176</v>
      </c>
      <c r="I14" s="101"/>
    </row>
    <row r="15" spans="1:9" s="78" customFormat="1" hidden="1" x14ac:dyDescent="0.25">
      <c r="A15" s="392"/>
      <c r="B15" s="221"/>
      <c r="C15" s="221"/>
      <c r="D15" s="224"/>
      <c r="E15" s="221"/>
      <c r="F15" s="70">
        <f t="shared" si="1"/>
        <v>0</v>
      </c>
      <c r="G15" s="101" t="s">
        <v>176</v>
      </c>
      <c r="I15" s="101"/>
    </row>
    <row r="16" spans="1:9" s="78" customFormat="1" hidden="1" x14ac:dyDescent="0.25">
      <c r="A16" s="392"/>
      <c r="B16" s="221"/>
      <c r="C16" s="221"/>
      <c r="D16" s="224"/>
      <c r="E16" s="221"/>
      <c r="F16" s="70">
        <f t="shared" si="1"/>
        <v>0</v>
      </c>
      <c r="G16" s="101" t="s">
        <v>176</v>
      </c>
      <c r="I16" s="101"/>
    </row>
    <row r="17" spans="1:9" s="78" customFormat="1" hidden="1" x14ac:dyDescent="0.25">
      <c r="A17" s="392"/>
      <c r="B17" s="221"/>
      <c r="C17" s="221"/>
      <c r="D17" s="224"/>
      <c r="E17" s="221"/>
      <c r="F17" s="70">
        <f t="shared" si="1"/>
        <v>0</v>
      </c>
      <c r="G17" s="101" t="s">
        <v>176</v>
      </c>
      <c r="I17" s="101"/>
    </row>
    <row r="18" spans="1:9" s="78" customFormat="1" hidden="1" x14ac:dyDescent="0.25">
      <c r="A18" s="392"/>
      <c r="B18" s="221"/>
      <c r="C18" s="221"/>
      <c r="D18" s="224"/>
      <c r="E18" s="221"/>
      <c r="F18" s="70">
        <f t="shared" si="1"/>
        <v>0</v>
      </c>
      <c r="G18" s="101" t="s">
        <v>176</v>
      </c>
      <c r="I18" s="101"/>
    </row>
    <row r="19" spans="1:9" s="78" customFormat="1" hidden="1" x14ac:dyDescent="0.25">
      <c r="A19" s="392"/>
      <c r="B19" s="221"/>
      <c r="C19" s="221"/>
      <c r="D19" s="224"/>
      <c r="E19" s="221"/>
      <c r="F19" s="70">
        <f t="shared" si="1"/>
        <v>0</v>
      </c>
      <c r="G19" s="101" t="s">
        <v>176</v>
      </c>
      <c r="I19" s="101"/>
    </row>
    <row r="20" spans="1:9" s="78" customFormat="1" hidden="1" x14ac:dyDescent="0.25">
      <c r="A20" s="392"/>
      <c r="B20" s="221"/>
      <c r="C20" s="221"/>
      <c r="D20" s="224"/>
      <c r="E20" s="221"/>
      <c r="F20" s="70">
        <f t="shared" si="1"/>
        <v>0</v>
      </c>
      <c r="G20" s="101" t="s">
        <v>176</v>
      </c>
      <c r="I20" s="101"/>
    </row>
    <row r="21" spans="1:9" s="78" customFormat="1" hidden="1" x14ac:dyDescent="0.25">
      <c r="A21" s="392"/>
      <c r="B21" s="221"/>
      <c r="C21" s="221"/>
      <c r="D21" s="224"/>
      <c r="E21" s="221"/>
      <c r="F21" s="70">
        <f t="shared" si="1"/>
        <v>0</v>
      </c>
      <c r="G21" s="101" t="s">
        <v>176</v>
      </c>
      <c r="I21" s="101"/>
    </row>
    <row r="22" spans="1:9" s="78" customFormat="1" hidden="1" x14ac:dyDescent="0.25">
      <c r="A22" s="392"/>
      <c r="B22" s="221"/>
      <c r="C22" s="221"/>
      <c r="D22" s="224"/>
      <c r="E22" s="221"/>
      <c r="F22" s="70">
        <f t="shared" si="1"/>
        <v>0</v>
      </c>
      <c r="G22" s="101" t="s">
        <v>176</v>
      </c>
      <c r="I22" s="101"/>
    </row>
    <row r="23" spans="1:9" s="78" customFormat="1" hidden="1" x14ac:dyDescent="0.25">
      <c r="A23" s="392"/>
      <c r="B23" s="221"/>
      <c r="C23" s="221"/>
      <c r="D23" s="224"/>
      <c r="E23" s="221"/>
      <c r="F23" s="70">
        <f t="shared" si="1"/>
        <v>0</v>
      </c>
      <c r="G23" s="101" t="s">
        <v>176</v>
      </c>
      <c r="I23" s="101"/>
    </row>
    <row r="24" spans="1:9" s="78" customFormat="1" hidden="1" x14ac:dyDescent="0.25">
      <c r="A24" s="392"/>
      <c r="B24" s="221"/>
      <c r="C24" s="221"/>
      <c r="D24" s="224"/>
      <c r="E24" s="221"/>
      <c r="F24" s="70">
        <f t="shared" si="1"/>
        <v>0</v>
      </c>
      <c r="G24" s="101" t="s">
        <v>176</v>
      </c>
      <c r="I24" s="101"/>
    </row>
    <row r="25" spans="1:9" s="78" customFormat="1" hidden="1" x14ac:dyDescent="0.25">
      <c r="A25" s="392"/>
      <c r="B25" s="221"/>
      <c r="C25" s="221"/>
      <c r="D25" s="224"/>
      <c r="E25" s="221"/>
      <c r="F25" s="70">
        <f t="shared" si="1"/>
        <v>0</v>
      </c>
      <c r="G25" s="101" t="s">
        <v>176</v>
      </c>
      <c r="I25" s="101"/>
    </row>
    <row r="26" spans="1:9" s="78" customFormat="1" hidden="1" x14ac:dyDescent="0.25">
      <c r="A26" s="392"/>
      <c r="B26" s="221"/>
      <c r="C26" s="221"/>
      <c r="D26" s="224"/>
      <c r="E26" s="221"/>
      <c r="F26" s="70">
        <f t="shared" si="1"/>
        <v>0</v>
      </c>
      <c r="G26" s="101" t="s">
        <v>176</v>
      </c>
      <c r="I26" s="101"/>
    </row>
    <row r="27" spans="1:9" s="78" customFormat="1" hidden="1" x14ac:dyDescent="0.25">
      <c r="A27" s="392"/>
      <c r="B27" s="221"/>
      <c r="C27" s="221"/>
      <c r="D27" s="224"/>
      <c r="E27" s="221"/>
      <c r="F27" s="70">
        <f t="shared" si="1"/>
        <v>0</v>
      </c>
      <c r="G27" s="101" t="s">
        <v>176</v>
      </c>
      <c r="I27" s="101"/>
    </row>
    <row r="28" spans="1:9" s="78" customFormat="1" hidden="1" x14ac:dyDescent="0.25">
      <c r="A28" s="392"/>
      <c r="B28" s="221"/>
      <c r="C28" s="221"/>
      <c r="D28" s="224"/>
      <c r="E28" s="221"/>
      <c r="F28" s="70">
        <f t="shared" si="1"/>
        <v>0</v>
      </c>
      <c r="G28" s="101" t="s">
        <v>176</v>
      </c>
      <c r="I28" s="101"/>
    </row>
    <row r="29" spans="1:9" s="78" customFormat="1" hidden="1" x14ac:dyDescent="0.25">
      <c r="A29" s="392"/>
      <c r="B29" s="221"/>
      <c r="C29" s="221"/>
      <c r="D29" s="224"/>
      <c r="E29" s="221"/>
      <c r="F29" s="70">
        <f t="shared" si="1"/>
        <v>0</v>
      </c>
      <c r="G29" s="101" t="s">
        <v>176</v>
      </c>
      <c r="I29" s="101"/>
    </row>
    <row r="30" spans="1:9" s="78" customFormat="1" hidden="1" x14ac:dyDescent="0.25">
      <c r="A30" s="392"/>
      <c r="B30" s="221"/>
      <c r="C30" s="221"/>
      <c r="D30" s="224"/>
      <c r="E30" s="221"/>
      <c r="F30" s="70">
        <f t="shared" si="1"/>
        <v>0</v>
      </c>
      <c r="G30" s="101" t="s">
        <v>176</v>
      </c>
      <c r="I30" s="101"/>
    </row>
    <row r="31" spans="1:9" s="78" customFormat="1" hidden="1" x14ac:dyDescent="0.25">
      <c r="A31" s="392"/>
      <c r="B31" s="221"/>
      <c r="C31" s="221"/>
      <c r="D31" s="224"/>
      <c r="E31" s="221"/>
      <c r="F31" s="70">
        <f t="shared" si="1"/>
        <v>0</v>
      </c>
      <c r="G31" s="101" t="s">
        <v>176</v>
      </c>
      <c r="I31" s="101"/>
    </row>
    <row r="32" spans="1:9" s="78" customFormat="1" hidden="1" x14ac:dyDescent="0.25">
      <c r="A32" s="392"/>
      <c r="B32" s="221"/>
      <c r="C32" s="221"/>
      <c r="D32" s="224"/>
      <c r="E32" s="221"/>
      <c r="F32" s="70">
        <f t="shared" si="1"/>
        <v>0</v>
      </c>
      <c r="G32" s="101" t="s">
        <v>176</v>
      </c>
      <c r="I32" s="101"/>
    </row>
    <row r="33" spans="1:9" s="78" customFormat="1" hidden="1" x14ac:dyDescent="0.25">
      <c r="A33" s="392"/>
      <c r="B33" s="221"/>
      <c r="C33" s="221"/>
      <c r="D33" s="224"/>
      <c r="E33" s="221"/>
      <c r="F33" s="70">
        <f t="shared" si="1"/>
        <v>0</v>
      </c>
      <c r="G33" s="101" t="s">
        <v>176</v>
      </c>
      <c r="I33" s="101"/>
    </row>
    <row r="34" spans="1:9" s="78" customFormat="1" hidden="1" x14ac:dyDescent="0.25">
      <c r="A34" s="392"/>
      <c r="B34" s="221"/>
      <c r="C34" s="221"/>
      <c r="D34" s="224"/>
      <c r="E34" s="221"/>
      <c r="F34" s="70">
        <f t="shared" si="1"/>
        <v>0</v>
      </c>
      <c r="G34" s="101" t="s">
        <v>176</v>
      </c>
      <c r="I34" s="101"/>
    </row>
    <row r="35" spans="1:9" s="78" customFormat="1" hidden="1" x14ac:dyDescent="0.25">
      <c r="A35" s="392"/>
      <c r="B35" s="221"/>
      <c r="C35" s="221"/>
      <c r="D35" s="224"/>
      <c r="E35" s="221"/>
      <c r="F35" s="70">
        <f t="shared" si="1"/>
        <v>0</v>
      </c>
      <c r="G35" s="101" t="s">
        <v>176</v>
      </c>
      <c r="I35" s="101"/>
    </row>
    <row r="36" spans="1:9" s="78" customFormat="1" hidden="1" x14ac:dyDescent="0.25">
      <c r="A36" s="392"/>
      <c r="B36" s="221"/>
      <c r="C36" s="221"/>
      <c r="D36" s="224"/>
      <c r="E36" s="221"/>
      <c r="F36" s="70">
        <f t="shared" si="1"/>
        <v>0</v>
      </c>
      <c r="G36" s="101" t="s">
        <v>176</v>
      </c>
      <c r="I36" s="101"/>
    </row>
    <row r="37" spans="1:9" s="78" customFormat="1" hidden="1" x14ac:dyDescent="0.25">
      <c r="A37" s="392"/>
      <c r="B37" s="221"/>
      <c r="C37" s="221"/>
      <c r="D37" s="224"/>
      <c r="E37" s="221"/>
      <c r="F37" s="70">
        <f t="shared" si="1"/>
        <v>0</v>
      </c>
      <c r="G37" s="101" t="s">
        <v>176</v>
      </c>
      <c r="I37" s="101"/>
    </row>
    <row r="38" spans="1:9" s="78" customFormat="1" hidden="1" x14ac:dyDescent="0.25">
      <c r="A38" s="392"/>
      <c r="B38" s="221"/>
      <c r="C38" s="221"/>
      <c r="D38" s="224"/>
      <c r="E38" s="221"/>
      <c r="F38" s="70">
        <f t="shared" si="1"/>
        <v>0</v>
      </c>
      <c r="G38" s="101" t="s">
        <v>176</v>
      </c>
      <c r="I38" s="101"/>
    </row>
    <row r="39" spans="1:9" s="78" customFormat="1" hidden="1" x14ac:dyDescent="0.25">
      <c r="A39" s="392"/>
      <c r="B39" s="221"/>
      <c r="C39" s="221"/>
      <c r="D39" s="224"/>
      <c r="E39" s="221"/>
      <c r="F39" s="70">
        <f t="shared" si="1"/>
        <v>0</v>
      </c>
      <c r="G39" s="101" t="s">
        <v>176</v>
      </c>
      <c r="I39" s="101"/>
    </row>
    <row r="40" spans="1:9" s="78" customFormat="1" hidden="1" x14ac:dyDescent="0.25">
      <c r="A40" s="392"/>
      <c r="B40" s="221"/>
      <c r="C40" s="221"/>
      <c r="D40" s="224"/>
      <c r="E40" s="221"/>
      <c r="F40" s="70">
        <f t="shared" si="1"/>
        <v>0</v>
      </c>
      <c r="G40" s="101" t="s">
        <v>176</v>
      </c>
      <c r="I40" s="101"/>
    </row>
    <row r="41" spans="1:9" s="78" customFormat="1" hidden="1" x14ac:dyDescent="0.25">
      <c r="A41" s="392"/>
      <c r="B41" s="221"/>
      <c r="C41" s="221"/>
      <c r="D41" s="224"/>
      <c r="E41" s="221"/>
      <c r="F41" s="70">
        <f t="shared" si="1"/>
        <v>0</v>
      </c>
      <c r="G41" s="101" t="s">
        <v>176</v>
      </c>
      <c r="I41" s="101"/>
    </row>
    <row r="42" spans="1:9" s="78" customFormat="1" hidden="1" x14ac:dyDescent="0.25">
      <c r="A42" s="392"/>
      <c r="B42" s="221"/>
      <c r="C42" s="221"/>
      <c r="D42" s="224"/>
      <c r="E42" s="221"/>
      <c r="F42" s="70">
        <f t="shared" si="1"/>
        <v>0</v>
      </c>
      <c r="G42" s="101" t="s">
        <v>176</v>
      </c>
      <c r="I42" s="101"/>
    </row>
    <row r="43" spans="1:9" s="78" customFormat="1" hidden="1" x14ac:dyDescent="0.25">
      <c r="A43" s="392"/>
      <c r="B43" s="221"/>
      <c r="C43" s="221"/>
      <c r="D43" s="224"/>
      <c r="E43" s="221"/>
      <c r="F43" s="70">
        <f t="shared" si="1"/>
        <v>0</v>
      </c>
      <c r="G43" s="101" t="s">
        <v>176</v>
      </c>
      <c r="I43" s="101"/>
    </row>
    <row r="44" spans="1:9" s="78" customFormat="1" hidden="1" x14ac:dyDescent="0.25">
      <c r="A44" s="392"/>
      <c r="B44" s="221"/>
      <c r="C44" s="221"/>
      <c r="D44" s="224"/>
      <c r="E44" s="221"/>
      <c r="F44" s="70">
        <f t="shared" si="1"/>
        <v>0</v>
      </c>
      <c r="G44" s="101" t="s">
        <v>176</v>
      </c>
      <c r="I44" s="101"/>
    </row>
    <row r="45" spans="1:9" s="78" customFormat="1" hidden="1" x14ac:dyDescent="0.25">
      <c r="A45" s="392"/>
      <c r="B45" s="221"/>
      <c r="C45" s="221"/>
      <c r="D45" s="224"/>
      <c r="E45" s="221"/>
      <c r="F45" s="70">
        <f t="shared" si="1"/>
        <v>0</v>
      </c>
      <c r="G45" s="101" t="s">
        <v>176</v>
      </c>
      <c r="I45" s="101"/>
    </row>
    <row r="46" spans="1:9" s="78" customFormat="1" hidden="1" x14ac:dyDescent="0.25">
      <c r="A46" s="392"/>
      <c r="B46" s="221"/>
      <c r="C46" s="221"/>
      <c r="D46" s="224"/>
      <c r="E46" s="221"/>
      <c r="F46" s="70">
        <f t="shared" si="1"/>
        <v>0</v>
      </c>
      <c r="G46" s="101" t="s">
        <v>176</v>
      </c>
      <c r="I46" s="101"/>
    </row>
    <row r="47" spans="1:9" s="78" customFormat="1" hidden="1" x14ac:dyDescent="0.25">
      <c r="A47" s="392"/>
      <c r="B47" s="221"/>
      <c r="C47" s="221"/>
      <c r="D47" s="224"/>
      <c r="E47" s="221"/>
      <c r="F47" s="70">
        <f t="shared" si="1"/>
        <v>0</v>
      </c>
      <c r="G47" s="101" t="s">
        <v>176</v>
      </c>
      <c r="I47" s="101"/>
    </row>
    <row r="48" spans="1:9" s="78" customFormat="1" hidden="1" x14ac:dyDescent="0.25">
      <c r="A48" s="392"/>
      <c r="B48" s="221"/>
      <c r="C48" s="221"/>
      <c r="D48" s="224"/>
      <c r="E48" s="221"/>
      <c r="F48" s="70">
        <f t="shared" si="1"/>
        <v>0</v>
      </c>
      <c r="G48" s="101" t="s">
        <v>176</v>
      </c>
      <c r="I48" s="101"/>
    </row>
    <row r="49" spans="1:9" s="78" customFormat="1" hidden="1" x14ac:dyDescent="0.25">
      <c r="A49" s="392"/>
      <c r="B49" s="221"/>
      <c r="C49" s="221"/>
      <c r="D49" s="224"/>
      <c r="E49" s="221"/>
      <c r="F49" s="70">
        <f t="shared" si="1"/>
        <v>0</v>
      </c>
      <c r="G49" s="101" t="s">
        <v>176</v>
      </c>
      <c r="I49" s="101"/>
    </row>
    <row r="50" spans="1:9" s="78" customFormat="1" hidden="1" x14ac:dyDescent="0.25">
      <c r="A50" s="392"/>
      <c r="B50" s="221"/>
      <c r="C50" s="221"/>
      <c r="D50" s="224"/>
      <c r="E50" s="221"/>
      <c r="F50" s="70">
        <f t="shared" si="1"/>
        <v>0</v>
      </c>
      <c r="G50" s="101" t="s">
        <v>176</v>
      </c>
      <c r="I50" s="101"/>
    </row>
    <row r="51" spans="1:9" s="78" customFormat="1" hidden="1" x14ac:dyDescent="0.25">
      <c r="A51" s="392"/>
      <c r="B51" s="221"/>
      <c r="C51" s="221"/>
      <c r="D51" s="224"/>
      <c r="E51" s="221"/>
      <c r="F51" s="70">
        <f t="shared" si="1"/>
        <v>0</v>
      </c>
      <c r="G51" s="101" t="s">
        <v>176</v>
      </c>
      <c r="I51" s="101"/>
    </row>
    <row r="52" spans="1:9" s="78" customFormat="1" hidden="1" x14ac:dyDescent="0.25">
      <c r="A52" s="392"/>
      <c r="B52" s="221"/>
      <c r="C52" s="221"/>
      <c r="D52" s="224"/>
      <c r="E52" s="221"/>
      <c r="F52" s="70">
        <f t="shared" si="1"/>
        <v>0</v>
      </c>
      <c r="G52" s="101" t="s">
        <v>176</v>
      </c>
      <c r="I52" s="101"/>
    </row>
    <row r="53" spans="1:9" s="78" customFormat="1" hidden="1" x14ac:dyDescent="0.25">
      <c r="A53" s="392"/>
      <c r="B53" s="221"/>
      <c r="C53" s="221"/>
      <c r="D53" s="224"/>
      <c r="E53" s="221"/>
      <c r="F53" s="70">
        <f t="shared" si="1"/>
        <v>0</v>
      </c>
      <c r="G53" s="101" t="s">
        <v>176</v>
      </c>
      <c r="I53" s="101"/>
    </row>
    <row r="54" spans="1:9" s="78" customFormat="1" hidden="1" x14ac:dyDescent="0.25">
      <c r="A54" s="392"/>
      <c r="B54" s="221"/>
      <c r="C54" s="221"/>
      <c r="D54" s="224"/>
      <c r="E54" s="221"/>
      <c r="F54" s="70">
        <f t="shared" si="1"/>
        <v>0</v>
      </c>
      <c r="G54" s="101" t="s">
        <v>176</v>
      </c>
      <c r="I54" s="101"/>
    </row>
    <row r="55" spans="1:9" s="78" customFormat="1" hidden="1" x14ac:dyDescent="0.25">
      <c r="A55" s="392"/>
      <c r="B55" s="221"/>
      <c r="C55" s="221"/>
      <c r="D55" s="224"/>
      <c r="E55" s="221"/>
      <c r="F55" s="70">
        <f t="shared" si="1"/>
        <v>0</v>
      </c>
      <c r="G55" s="101" t="s">
        <v>176</v>
      </c>
      <c r="I55" s="101"/>
    </row>
    <row r="56" spans="1:9" s="78" customFormat="1" hidden="1" x14ac:dyDescent="0.25">
      <c r="A56" s="392"/>
      <c r="B56" s="221"/>
      <c r="C56" s="221"/>
      <c r="D56" s="224"/>
      <c r="E56" s="221"/>
      <c r="F56" s="70">
        <f t="shared" si="1"/>
        <v>0</v>
      </c>
      <c r="G56" s="101" t="s">
        <v>176</v>
      </c>
      <c r="I56" s="101"/>
    </row>
    <row r="57" spans="1:9" s="78" customFormat="1" hidden="1" x14ac:dyDescent="0.25">
      <c r="A57" s="392"/>
      <c r="B57" s="221"/>
      <c r="C57" s="221"/>
      <c r="D57" s="224"/>
      <c r="E57" s="221"/>
      <c r="F57" s="70">
        <f t="shared" si="1"/>
        <v>0</v>
      </c>
      <c r="G57" s="101" t="s">
        <v>176</v>
      </c>
      <c r="I57" s="101"/>
    </row>
    <row r="58" spans="1:9" s="78" customFormat="1" hidden="1" x14ac:dyDescent="0.25">
      <c r="A58" s="392"/>
      <c r="B58" s="221"/>
      <c r="C58" s="221"/>
      <c r="D58" s="224"/>
      <c r="E58" s="221"/>
      <c r="F58" s="70">
        <f t="shared" si="1"/>
        <v>0</v>
      </c>
      <c r="G58" s="101" t="s">
        <v>176</v>
      </c>
      <c r="I58" s="101"/>
    </row>
    <row r="59" spans="1:9" s="78" customFormat="1" hidden="1" x14ac:dyDescent="0.25">
      <c r="A59" s="392"/>
      <c r="B59" s="221"/>
      <c r="C59" s="221"/>
      <c r="D59" s="224"/>
      <c r="E59" s="221"/>
      <c r="F59" s="70">
        <f t="shared" si="1"/>
        <v>0</v>
      </c>
      <c r="G59" s="101" t="s">
        <v>176</v>
      </c>
      <c r="I59" s="101"/>
    </row>
    <row r="60" spans="1:9" s="78" customFormat="1" hidden="1" x14ac:dyDescent="0.25">
      <c r="A60" s="392"/>
      <c r="B60" s="221"/>
      <c r="C60" s="221"/>
      <c r="D60" s="224"/>
      <c r="E60" s="221"/>
      <c r="F60" s="70">
        <f t="shared" si="1"/>
        <v>0</v>
      </c>
      <c r="G60" s="101" t="s">
        <v>176</v>
      </c>
      <c r="I60" s="101"/>
    </row>
    <row r="61" spans="1:9" s="78" customFormat="1" hidden="1" x14ac:dyDescent="0.25">
      <c r="A61" s="392"/>
      <c r="B61" s="221"/>
      <c r="C61" s="221"/>
      <c r="D61" s="224"/>
      <c r="E61" s="221"/>
      <c r="F61" s="70">
        <f t="shared" si="1"/>
        <v>0</v>
      </c>
      <c r="G61" s="101" t="s">
        <v>176</v>
      </c>
      <c r="I61" s="101"/>
    </row>
    <row r="62" spans="1:9" s="78" customFormat="1" hidden="1" x14ac:dyDescent="0.25">
      <c r="A62" s="392"/>
      <c r="B62" s="221"/>
      <c r="C62" s="221"/>
      <c r="D62" s="224"/>
      <c r="E62" s="221"/>
      <c r="F62" s="70">
        <f t="shared" si="1"/>
        <v>0</v>
      </c>
      <c r="G62" s="101" t="s">
        <v>176</v>
      </c>
      <c r="I62" s="101"/>
    </row>
    <row r="63" spans="1:9" s="78" customFormat="1" hidden="1" x14ac:dyDescent="0.25">
      <c r="A63" s="392"/>
      <c r="B63" s="221"/>
      <c r="C63" s="221"/>
      <c r="D63" s="224"/>
      <c r="E63" s="221"/>
      <c r="F63" s="70">
        <f t="shared" si="1"/>
        <v>0</v>
      </c>
      <c r="G63" s="101" t="s">
        <v>176</v>
      </c>
      <c r="I63" s="101"/>
    </row>
    <row r="64" spans="1:9" s="78" customFormat="1" hidden="1" x14ac:dyDescent="0.25">
      <c r="A64" s="392"/>
      <c r="B64" s="221"/>
      <c r="C64" s="221"/>
      <c r="D64" s="224"/>
      <c r="E64" s="221"/>
      <c r="F64" s="70">
        <f t="shared" si="1"/>
        <v>0</v>
      </c>
      <c r="G64" s="101" t="s">
        <v>176</v>
      </c>
      <c r="I64" s="101"/>
    </row>
    <row r="65" spans="1:9" s="78" customFormat="1" hidden="1" x14ac:dyDescent="0.25">
      <c r="A65" s="392"/>
      <c r="B65" s="221"/>
      <c r="C65" s="221"/>
      <c r="D65" s="224"/>
      <c r="E65" s="221"/>
      <c r="F65" s="70">
        <f t="shared" si="1"/>
        <v>0</v>
      </c>
      <c r="G65" s="101" t="s">
        <v>176</v>
      </c>
      <c r="I65" s="101"/>
    </row>
    <row r="66" spans="1:9" s="78" customFormat="1" hidden="1" x14ac:dyDescent="0.25">
      <c r="A66" s="392"/>
      <c r="B66" s="221"/>
      <c r="C66" s="221"/>
      <c r="D66" s="224"/>
      <c r="E66" s="221"/>
      <c r="F66" s="70">
        <f t="shared" si="1"/>
        <v>0</v>
      </c>
      <c r="G66" s="101" t="s">
        <v>176</v>
      </c>
      <c r="I66" s="101"/>
    </row>
    <row r="67" spans="1:9" s="78" customFormat="1" hidden="1" x14ac:dyDescent="0.25">
      <c r="A67" s="392"/>
      <c r="B67" s="221"/>
      <c r="C67" s="221"/>
      <c r="D67" s="224"/>
      <c r="E67" s="221"/>
      <c r="F67" s="70">
        <f t="shared" si="1"/>
        <v>0</v>
      </c>
      <c r="G67" s="101" t="s">
        <v>176</v>
      </c>
      <c r="I67" s="101"/>
    </row>
    <row r="68" spans="1:9" s="78" customFormat="1" hidden="1" x14ac:dyDescent="0.25">
      <c r="A68" s="392"/>
      <c r="B68" s="221"/>
      <c r="C68" s="221"/>
      <c r="D68" s="224"/>
      <c r="E68" s="221"/>
      <c r="F68" s="70">
        <f t="shared" si="1"/>
        <v>0</v>
      </c>
      <c r="G68" s="101" t="s">
        <v>176</v>
      </c>
      <c r="I68" s="101"/>
    </row>
    <row r="69" spans="1:9" s="78" customFormat="1" hidden="1" x14ac:dyDescent="0.25">
      <c r="A69" s="392"/>
      <c r="B69" s="221"/>
      <c r="C69" s="221"/>
      <c r="D69" s="224"/>
      <c r="E69" s="221"/>
      <c r="F69" s="70">
        <f t="shared" si="1"/>
        <v>0</v>
      </c>
      <c r="G69" s="101" t="s">
        <v>176</v>
      </c>
      <c r="I69" s="101"/>
    </row>
    <row r="70" spans="1:9" s="78" customFormat="1" hidden="1" x14ac:dyDescent="0.25">
      <c r="A70" s="392"/>
      <c r="B70" s="221"/>
      <c r="C70" s="221"/>
      <c r="D70" s="224"/>
      <c r="E70" s="221"/>
      <c r="F70" s="70">
        <f t="shared" si="0"/>
        <v>0</v>
      </c>
      <c r="G70" s="101" t="s">
        <v>176</v>
      </c>
      <c r="I70" s="101"/>
    </row>
    <row r="71" spans="1:9" s="78" customFormat="1" hidden="1" x14ac:dyDescent="0.25">
      <c r="A71" s="392"/>
      <c r="B71" s="221"/>
      <c r="C71" s="221"/>
      <c r="D71" s="224"/>
      <c r="E71" s="221"/>
      <c r="F71" s="70">
        <f t="shared" si="0"/>
        <v>0</v>
      </c>
      <c r="G71" s="101" t="s">
        <v>176</v>
      </c>
      <c r="I71" s="101"/>
    </row>
    <row r="72" spans="1:9" s="78" customFormat="1" hidden="1" x14ac:dyDescent="0.25">
      <c r="A72" s="392"/>
      <c r="B72" s="221"/>
      <c r="C72" s="221"/>
      <c r="D72" s="224"/>
      <c r="E72" s="221"/>
      <c r="F72" s="70">
        <f t="shared" si="0"/>
        <v>0</v>
      </c>
      <c r="G72" s="101" t="s">
        <v>176</v>
      </c>
      <c r="I72" s="101"/>
    </row>
    <row r="73" spans="1:9" s="78" customFormat="1" hidden="1" x14ac:dyDescent="0.25">
      <c r="A73" s="392"/>
      <c r="B73" s="221"/>
      <c r="C73" s="221"/>
      <c r="D73" s="224"/>
      <c r="E73" s="221"/>
      <c r="F73" s="70">
        <f t="shared" si="0"/>
        <v>0</v>
      </c>
      <c r="G73" s="101" t="s">
        <v>176</v>
      </c>
      <c r="I73" s="101"/>
    </row>
    <row r="74" spans="1:9" s="78" customFormat="1" hidden="1" x14ac:dyDescent="0.25">
      <c r="A74" s="392"/>
      <c r="B74" s="221"/>
      <c r="C74" s="221"/>
      <c r="D74" s="224"/>
      <c r="E74" s="221"/>
      <c r="F74" s="70">
        <f t="shared" si="0"/>
        <v>0</v>
      </c>
      <c r="G74" s="101" t="s">
        <v>176</v>
      </c>
      <c r="I74" s="101"/>
    </row>
    <row r="75" spans="1:9" s="78" customFormat="1" hidden="1" x14ac:dyDescent="0.25">
      <c r="A75" s="392"/>
      <c r="B75" s="221"/>
      <c r="C75" s="221"/>
      <c r="D75" s="224"/>
      <c r="E75" s="221"/>
      <c r="F75" s="70">
        <f t="shared" si="0"/>
        <v>0</v>
      </c>
      <c r="G75" s="101" t="s">
        <v>176</v>
      </c>
      <c r="I75" s="101"/>
    </row>
    <row r="76" spans="1:9" s="78" customFormat="1" hidden="1" x14ac:dyDescent="0.25">
      <c r="A76" s="392"/>
      <c r="B76" s="221"/>
      <c r="C76" s="221"/>
      <c r="D76" s="224"/>
      <c r="E76" s="221"/>
      <c r="F76" s="70">
        <f t="shared" si="0"/>
        <v>0</v>
      </c>
      <c r="G76" s="101" t="s">
        <v>176</v>
      </c>
      <c r="I76" s="101"/>
    </row>
    <row r="77" spans="1:9" s="78" customFormat="1" hidden="1" x14ac:dyDescent="0.25">
      <c r="A77" s="392"/>
      <c r="B77" s="221"/>
      <c r="C77" s="221"/>
      <c r="D77" s="224"/>
      <c r="E77" s="221"/>
      <c r="F77" s="70">
        <f t="shared" si="0"/>
        <v>0</v>
      </c>
      <c r="G77" s="101" t="s">
        <v>176</v>
      </c>
      <c r="I77" s="101"/>
    </row>
    <row r="78" spans="1:9" s="78" customFormat="1" hidden="1" x14ac:dyDescent="0.25">
      <c r="A78" s="392"/>
      <c r="B78" s="221"/>
      <c r="C78" s="221"/>
      <c r="D78" s="224"/>
      <c r="E78" s="221"/>
      <c r="F78" s="70">
        <f t="shared" si="0"/>
        <v>0</v>
      </c>
      <c r="G78" s="101" t="s">
        <v>176</v>
      </c>
      <c r="I78" s="101"/>
    </row>
    <row r="79" spans="1:9" s="78" customFormat="1" hidden="1" x14ac:dyDescent="0.25">
      <c r="A79" s="392"/>
      <c r="B79" s="221"/>
      <c r="C79" s="221"/>
      <c r="D79" s="224"/>
      <c r="E79" s="221"/>
      <c r="F79" s="70">
        <f t="shared" si="0"/>
        <v>0</v>
      </c>
      <c r="G79" s="101" t="s">
        <v>176</v>
      </c>
      <c r="I79" s="101"/>
    </row>
    <row r="80" spans="1:9" s="78" customFormat="1" hidden="1" x14ac:dyDescent="0.25">
      <c r="A80" s="392"/>
      <c r="B80" s="221"/>
      <c r="C80" s="221"/>
      <c r="D80" s="224"/>
      <c r="E80" s="221"/>
      <c r="F80" s="70">
        <f t="shared" si="0"/>
        <v>0</v>
      </c>
      <c r="G80" s="101" t="s">
        <v>176</v>
      </c>
      <c r="I80" s="101"/>
    </row>
    <row r="81" spans="1:9" s="78" customFormat="1" hidden="1" x14ac:dyDescent="0.25">
      <c r="A81" s="392"/>
      <c r="B81" s="221"/>
      <c r="C81" s="221"/>
      <c r="D81" s="224"/>
      <c r="E81" s="221"/>
      <c r="F81" s="70">
        <f t="shared" si="0"/>
        <v>0</v>
      </c>
      <c r="G81" s="101" t="s">
        <v>176</v>
      </c>
      <c r="I81" s="101"/>
    </row>
    <row r="82" spans="1:9" s="78" customFormat="1" hidden="1" x14ac:dyDescent="0.25">
      <c r="A82" s="392"/>
      <c r="B82" s="221"/>
      <c r="C82" s="221"/>
      <c r="D82" s="224"/>
      <c r="E82" s="221"/>
      <c r="F82" s="70">
        <f t="shared" si="0"/>
        <v>0</v>
      </c>
      <c r="G82" s="101" t="s">
        <v>176</v>
      </c>
      <c r="I82" s="101"/>
    </row>
    <row r="83" spans="1:9" s="78" customFormat="1" hidden="1" x14ac:dyDescent="0.25">
      <c r="A83" s="392"/>
      <c r="B83" s="221"/>
      <c r="C83" s="221"/>
      <c r="D83" s="224"/>
      <c r="E83" s="221"/>
      <c r="F83" s="70">
        <f t="shared" si="0"/>
        <v>0</v>
      </c>
      <c r="G83" s="101" t="s">
        <v>176</v>
      </c>
      <c r="I83" s="101"/>
    </row>
    <row r="84" spans="1:9" s="78" customFormat="1" hidden="1" x14ac:dyDescent="0.25">
      <c r="A84" s="392"/>
      <c r="B84" s="221"/>
      <c r="C84" s="221"/>
      <c r="D84" s="224"/>
      <c r="E84" s="221"/>
      <c r="F84" s="70">
        <f t="shared" si="0"/>
        <v>0</v>
      </c>
      <c r="G84" s="101" t="s">
        <v>176</v>
      </c>
      <c r="I84" s="101"/>
    </row>
    <row r="85" spans="1:9" s="78" customFormat="1" hidden="1" x14ac:dyDescent="0.25">
      <c r="A85" s="392"/>
      <c r="B85" s="221"/>
      <c r="C85" s="221"/>
      <c r="D85" s="224"/>
      <c r="E85" s="221"/>
      <c r="F85" s="70">
        <f t="shared" si="0"/>
        <v>0</v>
      </c>
      <c r="G85" s="101" t="s">
        <v>176</v>
      </c>
      <c r="I85" s="101"/>
    </row>
    <row r="86" spans="1:9" s="78" customFormat="1" hidden="1" x14ac:dyDescent="0.25">
      <c r="A86" s="392"/>
      <c r="B86" s="221"/>
      <c r="C86" s="221"/>
      <c r="D86" s="224"/>
      <c r="E86" s="221"/>
      <c r="F86" s="70">
        <f t="shared" ref="F86:F101" si="2">ROUND(+B86*D86*E86,2)</f>
        <v>0</v>
      </c>
      <c r="G86" s="101" t="s">
        <v>176</v>
      </c>
      <c r="I86" s="101"/>
    </row>
    <row r="87" spans="1:9" s="78" customFormat="1" hidden="1" x14ac:dyDescent="0.25">
      <c r="A87" s="392"/>
      <c r="B87" s="221"/>
      <c r="C87" s="221"/>
      <c r="D87" s="224"/>
      <c r="E87" s="221"/>
      <c r="F87" s="70">
        <f t="shared" si="2"/>
        <v>0</v>
      </c>
      <c r="G87" s="101" t="s">
        <v>176</v>
      </c>
      <c r="I87" s="101"/>
    </row>
    <row r="88" spans="1:9" s="78" customFormat="1" hidden="1" x14ac:dyDescent="0.25">
      <c r="A88" s="392"/>
      <c r="B88" s="221"/>
      <c r="C88" s="221"/>
      <c r="D88" s="224"/>
      <c r="E88" s="221"/>
      <c r="F88" s="70">
        <f t="shared" si="2"/>
        <v>0</v>
      </c>
      <c r="G88" s="101" t="s">
        <v>176</v>
      </c>
      <c r="I88" s="101"/>
    </row>
    <row r="89" spans="1:9" s="78" customFormat="1" hidden="1" x14ac:dyDescent="0.25">
      <c r="A89" s="392"/>
      <c r="B89" s="221"/>
      <c r="C89" s="221"/>
      <c r="D89" s="224"/>
      <c r="E89" s="221"/>
      <c r="F89" s="70">
        <f t="shared" si="2"/>
        <v>0</v>
      </c>
      <c r="G89" s="101" t="s">
        <v>176</v>
      </c>
      <c r="I89" s="101"/>
    </row>
    <row r="90" spans="1:9" s="78" customFormat="1" hidden="1" x14ac:dyDescent="0.25">
      <c r="A90" s="392"/>
      <c r="B90" s="221"/>
      <c r="C90" s="221"/>
      <c r="D90" s="224"/>
      <c r="E90" s="221"/>
      <c r="F90" s="70">
        <f t="shared" si="2"/>
        <v>0</v>
      </c>
      <c r="G90" s="101" t="s">
        <v>176</v>
      </c>
      <c r="I90" s="101"/>
    </row>
    <row r="91" spans="1:9" s="78" customFormat="1" hidden="1" x14ac:dyDescent="0.25">
      <c r="A91" s="392"/>
      <c r="B91" s="221"/>
      <c r="C91" s="221"/>
      <c r="D91" s="224"/>
      <c r="E91" s="221"/>
      <c r="F91" s="70">
        <f t="shared" si="2"/>
        <v>0</v>
      </c>
      <c r="G91" s="101" t="s">
        <v>176</v>
      </c>
      <c r="I91" s="101"/>
    </row>
    <row r="92" spans="1:9" s="78" customFormat="1" hidden="1" x14ac:dyDescent="0.25">
      <c r="A92" s="392"/>
      <c r="B92" s="221"/>
      <c r="C92" s="221"/>
      <c r="D92" s="224"/>
      <c r="E92" s="221"/>
      <c r="F92" s="70">
        <f t="shared" si="2"/>
        <v>0</v>
      </c>
      <c r="G92" s="101" t="s">
        <v>176</v>
      </c>
      <c r="I92" s="101"/>
    </row>
    <row r="93" spans="1:9" s="78" customFormat="1" hidden="1" x14ac:dyDescent="0.25">
      <c r="A93" s="392"/>
      <c r="B93" s="221"/>
      <c r="C93" s="221"/>
      <c r="D93" s="224"/>
      <c r="E93" s="221"/>
      <c r="F93" s="70">
        <f t="shared" si="2"/>
        <v>0</v>
      </c>
      <c r="G93" s="101" t="s">
        <v>176</v>
      </c>
      <c r="I93" s="101"/>
    </row>
    <row r="94" spans="1:9" s="78" customFormat="1" hidden="1" x14ac:dyDescent="0.25">
      <c r="A94" s="392"/>
      <c r="B94" s="221"/>
      <c r="C94" s="221"/>
      <c r="D94" s="224"/>
      <c r="E94" s="221"/>
      <c r="F94" s="70">
        <f t="shared" si="2"/>
        <v>0</v>
      </c>
      <c r="G94" s="101" t="s">
        <v>176</v>
      </c>
      <c r="I94" s="101"/>
    </row>
    <row r="95" spans="1:9" s="78" customFormat="1" hidden="1" x14ac:dyDescent="0.25">
      <c r="A95" s="392"/>
      <c r="B95" s="221"/>
      <c r="C95" s="221"/>
      <c r="D95" s="224"/>
      <c r="E95" s="221"/>
      <c r="F95" s="70">
        <f t="shared" si="2"/>
        <v>0</v>
      </c>
      <c r="G95" s="101" t="s">
        <v>176</v>
      </c>
      <c r="I95" s="101"/>
    </row>
    <row r="96" spans="1:9" s="78" customFormat="1" hidden="1" x14ac:dyDescent="0.25">
      <c r="A96" s="392"/>
      <c r="B96" s="221"/>
      <c r="C96" s="221"/>
      <c r="D96" s="224"/>
      <c r="E96" s="221"/>
      <c r="F96" s="70">
        <f t="shared" si="2"/>
        <v>0</v>
      </c>
      <c r="G96" s="101" t="s">
        <v>176</v>
      </c>
      <c r="I96" s="101"/>
    </row>
    <row r="97" spans="1:9" s="78" customFormat="1" hidden="1" x14ac:dyDescent="0.25">
      <c r="A97" s="392"/>
      <c r="B97" s="221"/>
      <c r="C97" s="221"/>
      <c r="D97" s="224"/>
      <c r="E97" s="221"/>
      <c r="F97" s="70">
        <f t="shared" si="2"/>
        <v>0</v>
      </c>
      <c r="G97" s="101" t="s">
        <v>176</v>
      </c>
      <c r="I97" s="101"/>
    </row>
    <row r="98" spans="1:9" s="78" customFormat="1" hidden="1" x14ac:dyDescent="0.25">
      <c r="A98" s="392"/>
      <c r="B98" s="221"/>
      <c r="C98" s="221"/>
      <c r="D98" s="224"/>
      <c r="E98" s="221"/>
      <c r="F98" s="70">
        <f t="shared" si="2"/>
        <v>0</v>
      </c>
      <c r="G98" s="101" t="s">
        <v>176</v>
      </c>
      <c r="I98" s="101"/>
    </row>
    <row r="99" spans="1:9" s="78" customFormat="1" hidden="1" x14ac:dyDescent="0.25">
      <c r="A99" s="392"/>
      <c r="B99" s="221"/>
      <c r="C99" s="221"/>
      <c r="D99" s="224"/>
      <c r="E99" s="221"/>
      <c r="F99" s="70">
        <f t="shared" si="2"/>
        <v>0</v>
      </c>
      <c r="G99" s="101" t="s">
        <v>176</v>
      </c>
      <c r="I99" s="101"/>
    </row>
    <row r="100" spans="1:9" s="78" customFormat="1" hidden="1" x14ac:dyDescent="0.25">
      <c r="A100" s="392"/>
      <c r="B100" s="221"/>
      <c r="C100" s="221"/>
      <c r="D100" s="224"/>
      <c r="E100" s="221"/>
      <c r="F100" s="70">
        <f t="shared" si="2"/>
        <v>0</v>
      </c>
      <c r="G100" s="101" t="s">
        <v>176</v>
      </c>
      <c r="I100" s="101"/>
    </row>
    <row r="101" spans="1:9" s="78" customFormat="1" hidden="1" x14ac:dyDescent="0.25">
      <c r="A101" s="392"/>
      <c r="B101" s="221"/>
      <c r="C101" s="221"/>
      <c r="D101" s="224"/>
      <c r="E101" s="221"/>
      <c r="F101" s="70">
        <f t="shared" si="2"/>
        <v>0</v>
      </c>
      <c r="G101" s="101" t="s">
        <v>176</v>
      </c>
      <c r="I101" s="101"/>
    </row>
    <row r="102" spans="1:9" s="78" customFormat="1" hidden="1" x14ac:dyDescent="0.25">
      <c r="A102" s="392"/>
      <c r="B102" s="221"/>
      <c r="C102" s="221"/>
      <c r="D102" s="224"/>
      <c r="E102" s="221"/>
      <c r="F102" s="70">
        <f t="shared" ref="F102:F117" si="3">ROUND(+B102*D102*E102,2)</f>
        <v>0</v>
      </c>
      <c r="G102" s="101" t="s">
        <v>176</v>
      </c>
      <c r="I102" s="101"/>
    </row>
    <row r="103" spans="1:9" s="78" customFormat="1" hidden="1" x14ac:dyDescent="0.25">
      <c r="A103" s="392"/>
      <c r="B103" s="221"/>
      <c r="C103" s="221"/>
      <c r="D103" s="224"/>
      <c r="E103" s="221"/>
      <c r="F103" s="70">
        <f t="shared" si="3"/>
        <v>0</v>
      </c>
      <c r="G103" s="101" t="s">
        <v>176</v>
      </c>
      <c r="I103" s="101"/>
    </row>
    <row r="104" spans="1:9" s="78" customFormat="1" hidden="1" x14ac:dyDescent="0.25">
      <c r="A104" s="392"/>
      <c r="B104" s="221"/>
      <c r="C104" s="221"/>
      <c r="D104" s="224"/>
      <c r="E104" s="221"/>
      <c r="F104" s="70">
        <f t="shared" si="3"/>
        <v>0</v>
      </c>
      <c r="G104" s="101" t="s">
        <v>176</v>
      </c>
      <c r="I104" s="101"/>
    </row>
    <row r="105" spans="1:9" s="78" customFormat="1" hidden="1" x14ac:dyDescent="0.25">
      <c r="A105" s="392"/>
      <c r="B105" s="221"/>
      <c r="C105" s="221"/>
      <c r="D105" s="224"/>
      <c r="E105" s="221"/>
      <c r="F105" s="70">
        <f t="shared" si="3"/>
        <v>0</v>
      </c>
      <c r="G105" s="101" t="s">
        <v>176</v>
      </c>
      <c r="I105" s="101"/>
    </row>
    <row r="106" spans="1:9" s="78" customFormat="1" hidden="1" x14ac:dyDescent="0.25">
      <c r="A106" s="392"/>
      <c r="B106" s="221"/>
      <c r="C106" s="221"/>
      <c r="D106" s="224"/>
      <c r="E106" s="221"/>
      <c r="F106" s="70">
        <f t="shared" si="3"/>
        <v>0</v>
      </c>
      <c r="G106" s="101" t="s">
        <v>176</v>
      </c>
      <c r="I106" s="101"/>
    </row>
    <row r="107" spans="1:9" s="78" customFormat="1" hidden="1" x14ac:dyDescent="0.25">
      <c r="A107" s="392"/>
      <c r="B107" s="221"/>
      <c r="C107" s="221"/>
      <c r="D107" s="224"/>
      <c r="E107" s="221"/>
      <c r="F107" s="70">
        <f t="shared" si="3"/>
        <v>0</v>
      </c>
      <c r="G107" s="101" t="s">
        <v>176</v>
      </c>
      <c r="I107" s="101"/>
    </row>
    <row r="108" spans="1:9" s="78" customFormat="1" hidden="1" x14ac:dyDescent="0.25">
      <c r="A108" s="392"/>
      <c r="B108" s="221"/>
      <c r="C108" s="221"/>
      <c r="D108" s="224"/>
      <c r="E108" s="221"/>
      <c r="F108" s="70">
        <f t="shared" si="3"/>
        <v>0</v>
      </c>
      <c r="G108" s="101" t="s">
        <v>176</v>
      </c>
      <c r="I108" s="101"/>
    </row>
    <row r="109" spans="1:9" s="78" customFormat="1" hidden="1" x14ac:dyDescent="0.25">
      <c r="A109" s="392"/>
      <c r="B109" s="221"/>
      <c r="C109" s="221"/>
      <c r="D109" s="224"/>
      <c r="E109" s="221"/>
      <c r="F109" s="70">
        <f t="shared" si="3"/>
        <v>0</v>
      </c>
      <c r="G109" s="101" t="s">
        <v>176</v>
      </c>
      <c r="I109" s="101"/>
    </row>
    <row r="110" spans="1:9" s="78" customFormat="1" hidden="1" x14ac:dyDescent="0.25">
      <c r="A110" s="392"/>
      <c r="B110" s="221"/>
      <c r="C110" s="221"/>
      <c r="D110" s="224"/>
      <c r="E110" s="221"/>
      <c r="F110" s="70">
        <f t="shared" si="3"/>
        <v>0</v>
      </c>
      <c r="G110" s="101" t="s">
        <v>176</v>
      </c>
      <c r="I110" s="101"/>
    </row>
    <row r="111" spans="1:9" s="78" customFormat="1" hidden="1" x14ac:dyDescent="0.25">
      <c r="A111" s="392"/>
      <c r="B111" s="221"/>
      <c r="C111" s="221"/>
      <c r="D111" s="224"/>
      <c r="E111" s="221"/>
      <c r="F111" s="70">
        <f t="shared" si="3"/>
        <v>0</v>
      </c>
      <c r="G111" s="101" t="s">
        <v>176</v>
      </c>
      <c r="I111" s="101"/>
    </row>
    <row r="112" spans="1:9" s="78" customFormat="1" hidden="1" x14ac:dyDescent="0.25">
      <c r="A112" s="392"/>
      <c r="B112" s="221"/>
      <c r="C112" s="221"/>
      <c r="D112" s="224"/>
      <c r="E112" s="221"/>
      <c r="F112" s="70">
        <f t="shared" si="3"/>
        <v>0</v>
      </c>
      <c r="G112" s="101" t="s">
        <v>176</v>
      </c>
      <c r="I112" s="101"/>
    </row>
    <row r="113" spans="1:9" s="78" customFormat="1" hidden="1" x14ac:dyDescent="0.25">
      <c r="A113" s="392"/>
      <c r="B113" s="221"/>
      <c r="C113" s="221"/>
      <c r="D113" s="224"/>
      <c r="E113" s="221"/>
      <c r="F113" s="70">
        <f t="shared" si="3"/>
        <v>0</v>
      </c>
      <c r="G113" s="101" t="s">
        <v>176</v>
      </c>
      <c r="I113" s="101"/>
    </row>
    <row r="114" spans="1:9" s="78" customFormat="1" hidden="1" x14ac:dyDescent="0.25">
      <c r="A114" s="392"/>
      <c r="B114" s="221"/>
      <c r="C114" s="221"/>
      <c r="D114" s="224"/>
      <c r="E114" s="221"/>
      <c r="F114" s="70">
        <f t="shared" si="3"/>
        <v>0</v>
      </c>
      <c r="G114" s="101" t="s">
        <v>176</v>
      </c>
      <c r="I114" s="101"/>
    </row>
    <row r="115" spans="1:9" s="78" customFormat="1" hidden="1" x14ac:dyDescent="0.25">
      <c r="A115" s="392"/>
      <c r="B115" s="221"/>
      <c r="C115" s="221"/>
      <c r="D115" s="224"/>
      <c r="E115" s="221"/>
      <c r="F115" s="70">
        <f t="shared" si="3"/>
        <v>0</v>
      </c>
      <c r="G115" s="101" t="s">
        <v>176</v>
      </c>
      <c r="I115" s="101"/>
    </row>
    <row r="116" spans="1:9" s="78" customFormat="1" hidden="1" x14ac:dyDescent="0.25">
      <c r="A116" s="392"/>
      <c r="B116" s="221"/>
      <c r="C116" s="221"/>
      <c r="D116" s="224"/>
      <c r="E116" s="221"/>
      <c r="F116" s="70">
        <f t="shared" si="3"/>
        <v>0</v>
      </c>
      <c r="G116" s="101" t="s">
        <v>176</v>
      </c>
      <c r="I116" s="101"/>
    </row>
    <row r="117" spans="1:9" s="78" customFormat="1" hidden="1" x14ac:dyDescent="0.25">
      <c r="A117" s="392"/>
      <c r="B117" s="221"/>
      <c r="C117" s="221"/>
      <c r="D117" s="224"/>
      <c r="E117" s="221"/>
      <c r="F117" s="70">
        <f t="shared" si="3"/>
        <v>0</v>
      </c>
      <c r="G117" s="101" t="s">
        <v>176</v>
      </c>
      <c r="I117" s="101"/>
    </row>
    <row r="118" spans="1:9" s="78" customFormat="1" hidden="1" x14ac:dyDescent="0.25">
      <c r="A118" s="392"/>
      <c r="B118" s="221"/>
      <c r="C118" s="221"/>
      <c r="D118" s="224"/>
      <c r="E118" s="221"/>
      <c r="F118" s="70">
        <f t="shared" si="0"/>
        <v>0</v>
      </c>
      <c r="G118" s="101" t="s">
        <v>176</v>
      </c>
      <c r="I118" s="101"/>
    </row>
    <row r="119" spans="1:9" s="78" customFormat="1" hidden="1" x14ac:dyDescent="0.25">
      <c r="A119" s="392"/>
      <c r="B119" s="221"/>
      <c r="C119" s="221"/>
      <c r="D119" s="224"/>
      <c r="E119" s="221"/>
      <c r="F119" s="70">
        <f t="shared" si="0"/>
        <v>0</v>
      </c>
      <c r="G119" s="101" t="s">
        <v>176</v>
      </c>
      <c r="I119" s="101"/>
    </row>
    <row r="120" spans="1:9" s="78" customFormat="1" hidden="1" x14ac:dyDescent="0.25">
      <c r="A120" s="392"/>
      <c r="B120" s="221"/>
      <c r="C120" s="221"/>
      <c r="D120" s="224"/>
      <c r="E120" s="221"/>
      <c r="F120" s="70">
        <f t="shared" si="0"/>
        <v>0</v>
      </c>
      <c r="G120" s="101" t="s">
        <v>176</v>
      </c>
      <c r="I120" s="101"/>
    </row>
    <row r="121" spans="1:9" s="78" customFormat="1" hidden="1" x14ac:dyDescent="0.25">
      <c r="A121" s="392"/>
      <c r="B121" s="221"/>
      <c r="C121" s="221"/>
      <c r="D121" s="224"/>
      <c r="E121" s="221"/>
      <c r="F121" s="70">
        <f t="shared" si="0"/>
        <v>0</v>
      </c>
      <c r="G121" s="101" t="s">
        <v>176</v>
      </c>
      <c r="I121" s="101"/>
    </row>
    <row r="122" spans="1:9" s="78" customFormat="1" hidden="1" x14ac:dyDescent="0.25">
      <c r="A122" s="392"/>
      <c r="B122" s="221"/>
      <c r="C122" s="221"/>
      <c r="D122" s="224"/>
      <c r="E122" s="221"/>
      <c r="F122" s="70">
        <f t="shared" ref="F122:F125" si="4">ROUND(+B122*D122*E122,2)</f>
        <v>0</v>
      </c>
      <c r="G122" s="101" t="s">
        <v>176</v>
      </c>
      <c r="I122" s="101"/>
    </row>
    <row r="123" spans="1:9" s="78" customFormat="1" hidden="1" x14ac:dyDescent="0.25">
      <c r="A123" s="392"/>
      <c r="B123" s="221"/>
      <c r="C123" s="221"/>
      <c r="D123" s="224"/>
      <c r="E123" s="221"/>
      <c r="F123" s="70">
        <f t="shared" si="4"/>
        <v>0</v>
      </c>
      <c r="G123" s="101" t="s">
        <v>176</v>
      </c>
      <c r="I123" s="101"/>
    </row>
    <row r="124" spans="1:9" s="78" customFormat="1" hidden="1" x14ac:dyDescent="0.25">
      <c r="A124" s="392"/>
      <c r="B124" s="221"/>
      <c r="C124" s="221"/>
      <c r="D124" s="224"/>
      <c r="E124" s="221"/>
      <c r="F124" s="70">
        <f t="shared" si="4"/>
        <v>0</v>
      </c>
      <c r="G124" s="101" t="s">
        <v>176</v>
      </c>
      <c r="I124" s="101"/>
    </row>
    <row r="125" spans="1:9" s="78" customFormat="1" hidden="1" x14ac:dyDescent="0.25">
      <c r="A125" s="392"/>
      <c r="B125" s="221"/>
      <c r="C125" s="221"/>
      <c r="D125" s="224"/>
      <c r="E125" s="221"/>
      <c r="F125" s="70">
        <f t="shared" si="4"/>
        <v>0</v>
      </c>
      <c r="G125" s="101" t="s">
        <v>176</v>
      </c>
      <c r="I125" s="101"/>
    </row>
    <row r="126" spans="1:9" s="78" customFormat="1" hidden="1" x14ac:dyDescent="0.25">
      <c r="A126" s="392"/>
      <c r="B126" s="221"/>
      <c r="C126" s="221"/>
      <c r="D126" s="224"/>
      <c r="E126" s="221"/>
      <c r="F126" s="70">
        <f t="shared" ref="F126:F129" si="5">ROUND(+B126*D126*E126,2)</f>
        <v>0</v>
      </c>
      <c r="G126" s="101" t="s">
        <v>176</v>
      </c>
      <c r="I126" s="101"/>
    </row>
    <row r="127" spans="1:9" s="78" customFormat="1" hidden="1" x14ac:dyDescent="0.25">
      <c r="A127" s="392"/>
      <c r="B127" s="221"/>
      <c r="C127" s="221"/>
      <c r="D127" s="224"/>
      <c r="E127" s="221"/>
      <c r="F127" s="70">
        <f t="shared" si="5"/>
        <v>0</v>
      </c>
      <c r="G127" s="101" t="s">
        <v>176</v>
      </c>
      <c r="I127" s="101"/>
    </row>
    <row r="128" spans="1:9" s="78" customFormat="1" hidden="1" x14ac:dyDescent="0.25">
      <c r="A128" s="392"/>
      <c r="B128" s="221"/>
      <c r="C128" s="221"/>
      <c r="D128" s="224"/>
      <c r="E128" s="221"/>
      <c r="F128" s="70">
        <f t="shared" si="5"/>
        <v>0</v>
      </c>
      <c r="G128" s="101" t="s">
        <v>176</v>
      </c>
      <c r="I128" s="101"/>
    </row>
    <row r="129" spans="1:9" s="78" customFormat="1" hidden="1" x14ac:dyDescent="0.25">
      <c r="A129" s="392"/>
      <c r="B129" s="221"/>
      <c r="C129" s="221"/>
      <c r="D129" s="224"/>
      <c r="E129" s="221"/>
      <c r="F129" s="70">
        <f t="shared" si="5"/>
        <v>0</v>
      </c>
      <c r="G129" s="101" t="s">
        <v>176</v>
      </c>
      <c r="I129" s="101"/>
    </row>
    <row r="130" spans="1:9" s="78" customFormat="1" hidden="1" x14ac:dyDescent="0.25">
      <c r="A130" s="392"/>
      <c r="B130" s="221"/>
      <c r="C130" s="221"/>
      <c r="D130" s="224"/>
      <c r="E130" s="221"/>
      <c r="F130" s="70">
        <f t="shared" si="0"/>
        <v>0</v>
      </c>
      <c r="G130" s="101" t="s">
        <v>176</v>
      </c>
      <c r="I130" s="101"/>
    </row>
    <row r="131" spans="1:9" s="78" customFormat="1" hidden="1" x14ac:dyDescent="0.25">
      <c r="A131" s="392"/>
      <c r="B131" s="221"/>
      <c r="C131" s="221"/>
      <c r="D131" s="224"/>
      <c r="E131" s="221"/>
      <c r="F131" s="70">
        <f t="shared" ref="F131" si="6">ROUND(+B131*D131*E131,2)</f>
        <v>0</v>
      </c>
      <c r="G131" s="101" t="s">
        <v>176</v>
      </c>
      <c r="I131" s="101"/>
    </row>
    <row r="132" spans="1:9" s="78" customFormat="1" hidden="1" x14ac:dyDescent="0.25">
      <c r="A132" s="392"/>
      <c r="B132" s="221"/>
      <c r="C132" s="221"/>
      <c r="D132" s="224"/>
      <c r="E132" s="221"/>
      <c r="F132" s="70">
        <f t="shared" ref="F132" si="7">ROUND(+B132*D132*E132,2)</f>
        <v>0</v>
      </c>
      <c r="G132" s="101" t="s">
        <v>176</v>
      </c>
      <c r="I132" s="101"/>
    </row>
    <row r="133" spans="1:9" s="78" customFormat="1" hidden="1" x14ac:dyDescent="0.25">
      <c r="A133" s="392"/>
      <c r="B133" s="221"/>
      <c r="C133" s="221"/>
      <c r="D133" s="224"/>
      <c r="E133" s="221"/>
      <c r="F133" s="70">
        <f t="shared" si="0"/>
        <v>0</v>
      </c>
      <c r="G133" s="101" t="s">
        <v>176</v>
      </c>
      <c r="I133" s="101"/>
    </row>
    <row r="134" spans="1:9" s="78" customFormat="1" x14ac:dyDescent="0.25">
      <c r="A134" s="392"/>
      <c r="B134" s="221"/>
      <c r="C134" s="221"/>
      <c r="D134" s="224"/>
      <c r="E134" s="221"/>
      <c r="F134" s="242">
        <f>ROUND(+B134*D134*E134,2)</f>
        <v>0</v>
      </c>
      <c r="G134" s="101" t="s">
        <v>176</v>
      </c>
      <c r="I134" s="101"/>
    </row>
    <row r="135" spans="1:9" s="78" customFormat="1" x14ac:dyDescent="0.25">
      <c r="A135" s="391"/>
      <c r="D135" s="171"/>
      <c r="E135" s="181" t="s">
        <v>177</v>
      </c>
      <c r="F135" s="256">
        <f>ROUND(SUBTOTAL(109,F5:F134),2)</f>
        <v>0</v>
      </c>
      <c r="G135" s="101" t="s">
        <v>176</v>
      </c>
      <c r="I135" s="359" t="s">
        <v>193</v>
      </c>
    </row>
    <row r="136" spans="1:9" s="78" customFormat="1" x14ac:dyDescent="0.25">
      <c r="A136" s="391"/>
      <c r="D136" s="119"/>
      <c r="F136" s="247"/>
      <c r="G136" s="101" t="s">
        <v>179</v>
      </c>
    </row>
    <row r="137" spans="1:9" s="78" customFormat="1" x14ac:dyDescent="0.25">
      <c r="A137" s="392"/>
      <c r="B137" s="221"/>
      <c r="C137" s="221"/>
      <c r="D137" s="224"/>
      <c r="E137" s="221"/>
      <c r="F137" s="70">
        <f>ROUND(+B137*D137*E137,2)</f>
        <v>0</v>
      </c>
      <c r="G137" s="101" t="s">
        <v>179</v>
      </c>
    </row>
    <row r="138" spans="1:9" s="78" customFormat="1" x14ac:dyDescent="0.25">
      <c r="A138" s="392"/>
      <c r="B138" s="221"/>
      <c r="C138" s="221"/>
      <c r="D138" s="224"/>
      <c r="E138" s="221"/>
      <c r="F138" s="70">
        <f t="shared" ref="F138:F201" si="8">ROUND(+B138*D138*E138,2)</f>
        <v>0</v>
      </c>
      <c r="G138" s="101" t="s">
        <v>179</v>
      </c>
      <c r="I138" s="101"/>
    </row>
    <row r="139" spans="1:9" s="78" customFormat="1" x14ac:dyDescent="0.25">
      <c r="A139" s="392"/>
      <c r="B139" s="221"/>
      <c r="C139" s="221"/>
      <c r="D139" s="224"/>
      <c r="E139" s="221"/>
      <c r="F139" s="70">
        <f t="shared" si="8"/>
        <v>0</v>
      </c>
      <c r="G139" s="101" t="s">
        <v>179</v>
      </c>
      <c r="I139" s="101"/>
    </row>
    <row r="140" spans="1:9" s="78" customFormat="1" hidden="1" x14ac:dyDescent="0.25">
      <c r="A140" s="392"/>
      <c r="B140" s="221"/>
      <c r="C140" s="221"/>
      <c r="D140" s="224"/>
      <c r="E140" s="221"/>
      <c r="F140" s="70">
        <f t="shared" si="8"/>
        <v>0</v>
      </c>
      <c r="G140" s="101" t="s">
        <v>179</v>
      </c>
      <c r="I140" s="101"/>
    </row>
    <row r="141" spans="1:9" s="78" customFormat="1" hidden="1" x14ac:dyDescent="0.25">
      <c r="A141" s="392"/>
      <c r="B141" s="221"/>
      <c r="C141" s="221"/>
      <c r="D141" s="224"/>
      <c r="E141" s="221"/>
      <c r="F141" s="70">
        <f t="shared" si="8"/>
        <v>0</v>
      </c>
      <c r="G141" s="101" t="s">
        <v>179</v>
      </c>
      <c r="I141" s="101"/>
    </row>
    <row r="142" spans="1:9" s="78" customFormat="1" hidden="1" x14ac:dyDescent="0.25">
      <c r="A142" s="392"/>
      <c r="B142" s="221"/>
      <c r="C142" s="221"/>
      <c r="D142" s="224"/>
      <c r="E142" s="221"/>
      <c r="F142" s="70">
        <f t="shared" si="8"/>
        <v>0</v>
      </c>
      <c r="G142" s="101" t="s">
        <v>179</v>
      </c>
      <c r="I142" s="101"/>
    </row>
    <row r="143" spans="1:9" s="78" customFormat="1" hidden="1" x14ac:dyDescent="0.25">
      <c r="A143" s="392"/>
      <c r="B143" s="221"/>
      <c r="C143" s="221"/>
      <c r="D143" s="224"/>
      <c r="E143" s="221"/>
      <c r="F143" s="70">
        <f t="shared" si="8"/>
        <v>0</v>
      </c>
      <c r="G143" s="101" t="s">
        <v>179</v>
      </c>
      <c r="I143" s="101"/>
    </row>
    <row r="144" spans="1:9" s="78" customFormat="1" hidden="1" x14ac:dyDescent="0.25">
      <c r="A144" s="392"/>
      <c r="B144" s="221"/>
      <c r="C144" s="221"/>
      <c r="D144" s="224"/>
      <c r="E144" s="221"/>
      <c r="F144" s="70">
        <f t="shared" si="8"/>
        <v>0</v>
      </c>
      <c r="G144" s="101" t="s">
        <v>179</v>
      </c>
      <c r="I144" s="101"/>
    </row>
    <row r="145" spans="1:9" s="78" customFormat="1" hidden="1" x14ac:dyDescent="0.25">
      <c r="A145" s="392"/>
      <c r="B145" s="221"/>
      <c r="C145" s="221"/>
      <c r="D145" s="224"/>
      <c r="E145" s="221"/>
      <c r="F145" s="70">
        <f t="shared" si="8"/>
        <v>0</v>
      </c>
      <c r="G145" s="101" t="s">
        <v>179</v>
      </c>
      <c r="I145" s="101"/>
    </row>
    <row r="146" spans="1:9" s="78" customFormat="1" hidden="1" x14ac:dyDescent="0.25">
      <c r="A146" s="392"/>
      <c r="B146" s="221"/>
      <c r="C146" s="221"/>
      <c r="D146" s="224"/>
      <c r="E146" s="221"/>
      <c r="F146" s="70">
        <f t="shared" si="8"/>
        <v>0</v>
      </c>
      <c r="G146" s="101" t="s">
        <v>179</v>
      </c>
      <c r="I146" s="101"/>
    </row>
    <row r="147" spans="1:9" s="78" customFormat="1" hidden="1" x14ac:dyDescent="0.25">
      <c r="A147" s="392"/>
      <c r="B147" s="221"/>
      <c r="C147" s="221"/>
      <c r="D147" s="224"/>
      <c r="E147" s="221"/>
      <c r="F147" s="70">
        <f t="shared" si="8"/>
        <v>0</v>
      </c>
      <c r="G147" s="101" t="s">
        <v>179</v>
      </c>
      <c r="I147" s="101"/>
    </row>
    <row r="148" spans="1:9" s="78" customFormat="1" hidden="1" x14ac:dyDescent="0.25">
      <c r="A148" s="392"/>
      <c r="B148" s="221"/>
      <c r="C148" s="221"/>
      <c r="D148" s="224"/>
      <c r="E148" s="221"/>
      <c r="F148" s="70">
        <f t="shared" si="8"/>
        <v>0</v>
      </c>
      <c r="G148" s="101" t="s">
        <v>179</v>
      </c>
      <c r="I148" s="101"/>
    </row>
    <row r="149" spans="1:9" s="78" customFormat="1" hidden="1" x14ac:dyDescent="0.25">
      <c r="A149" s="392"/>
      <c r="B149" s="221"/>
      <c r="C149" s="221"/>
      <c r="D149" s="224"/>
      <c r="E149" s="221"/>
      <c r="F149" s="70">
        <f t="shared" si="8"/>
        <v>0</v>
      </c>
      <c r="G149" s="101" t="s">
        <v>179</v>
      </c>
      <c r="I149" s="101"/>
    </row>
    <row r="150" spans="1:9" s="78" customFormat="1" hidden="1" x14ac:dyDescent="0.25">
      <c r="A150" s="392"/>
      <c r="B150" s="221"/>
      <c r="C150" s="221"/>
      <c r="D150" s="224"/>
      <c r="E150" s="221"/>
      <c r="F150" s="70">
        <f t="shared" si="8"/>
        <v>0</v>
      </c>
      <c r="G150" s="101" t="s">
        <v>179</v>
      </c>
      <c r="I150" s="101"/>
    </row>
    <row r="151" spans="1:9" s="78" customFormat="1" hidden="1" x14ac:dyDescent="0.25">
      <c r="A151" s="392"/>
      <c r="B151" s="221"/>
      <c r="C151" s="221"/>
      <c r="D151" s="224"/>
      <c r="E151" s="221"/>
      <c r="F151" s="70">
        <f t="shared" si="8"/>
        <v>0</v>
      </c>
      <c r="G151" s="101" t="s">
        <v>179</v>
      </c>
      <c r="I151" s="101"/>
    </row>
    <row r="152" spans="1:9" s="78" customFormat="1" hidden="1" x14ac:dyDescent="0.25">
      <c r="A152" s="392"/>
      <c r="B152" s="221"/>
      <c r="C152" s="221"/>
      <c r="D152" s="224"/>
      <c r="E152" s="221"/>
      <c r="F152" s="70">
        <f t="shared" si="8"/>
        <v>0</v>
      </c>
      <c r="G152" s="101" t="s">
        <v>179</v>
      </c>
      <c r="I152" s="101"/>
    </row>
    <row r="153" spans="1:9" s="78" customFormat="1" hidden="1" x14ac:dyDescent="0.25">
      <c r="A153" s="392"/>
      <c r="B153" s="221"/>
      <c r="C153" s="221"/>
      <c r="D153" s="224"/>
      <c r="E153" s="221"/>
      <c r="F153" s="70">
        <f t="shared" si="8"/>
        <v>0</v>
      </c>
      <c r="G153" s="101" t="s">
        <v>179</v>
      </c>
      <c r="I153" s="101"/>
    </row>
    <row r="154" spans="1:9" s="78" customFormat="1" hidden="1" x14ac:dyDescent="0.25">
      <c r="A154" s="392"/>
      <c r="B154" s="221"/>
      <c r="C154" s="221"/>
      <c r="D154" s="224"/>
      <c r="E154" s="221"/>
      <c r="F154" s="70">
        <f t="shared" si="8"/>
        <v>0</v>
      </c>
      <c r="G154" s="101" t="s">
        <v>179</v>
      </c>
      <c r="I154" s="101"/>
    </row>
    <row r="155" spans="1:9" s="78" customFormat="1" hidden="1" x14ac:dyDescent="0.25">
      <c r="A155" s="392"/>
      <c r="B155" s="221"/>
      <c r="C155" s="221"/>
      <c r="D155" s="224"/>
      <c r="E155" s="221"/>
      <c r="F155" s="70">
        <f t="shared" si="8"/>
        <v>0</v>
      </c>
      <c r="G155" s="101" t="s">
        <v>179</v>
      </c>
      <c r="I155" s="101"/>
    </row>
    <row r="156" spans="1:9" s="78" customFormat="1" hidden="1" x14ac:dyDescent="0.25">
      <c r="A156" s="392"/>
      <c r="B156" s="221"/>
      <c r="C156" s="221"/>
      <c r="D156" s="224"/>
      <c r="E156" s="221"/>
      <c r="F156" s="70">
        <f t="shared" si="8"/>
        <v>0</v>
      </c>
      <c r="G156" s="101" t="s">
        <v>179</v>
      </c>
      <c r="I156" s="101"/>
    </row>
    <row r="157" spans="1:9" s="78" customFormat="1" hidden="1" x14ac:dyDescent="0.25">
      <c r="A157" s="392"/>
      <c r="B157" s="221"/>
      <c r="C157" s="221"/>
      <c r="D157" s="224"/>
      <c r="E157" s="221"/>
      <c r="F157" s="70">
        <f t="shared" si="8"/>
        <v>0</v>
      </c>
      <c r="G157" s="101" t="s">
        <v>179</v>
      </c>
      <c r="I157" s="101"/>
    </row>
    <row r="158" spans="1:9" s="78" customFormat="1" hidden="1" x14ac:dyDescent="0.25">
      <c r="A158" s="392"/>
      <c r="B158" s="221"/>
      <c r="C158" s="221"/>
      <c r="D158" s="224"/>
      <c r="E158" s="221"/>
      <c r="F158" s="70">
        <f t="shared" si="8"/>
        <v>0</v>
      </c>
      <c r="G158" s="101" t="s">
        <v>179</v>
      </c>
      <c r="I158" s="101"/>
    </row>
    <row r="159" spans="1:9" s="78" customFormat="1" hidden="1" x14ac:dyDescent="0.25">
      <c r="A159" s="392"/>
      <c r="B159" s="221"/>
      <c r="C159" s="221"/>
      <c r="D159" s="224"/>
      <c r="E159" s="221"/>
      <c r="F159" s="70">
        <f t="shared" si="8"/>
        <v>0</v>
      </c>
      <c r="G159" s="101" t="s">
        <v>179</v>
      </c>
      <c r="I159" s="101"/>
    </row>
    <row r="160" spans="1:9" s="78" customFormat="1" hidden="1" x14ac:dyDescent="0.25">
      <c r="A160" s="392"/>
      <c r="B160" s="221"/>
      <c r="C160" s="221"/>
      <c r="D160" s="224"/>
      <c r="E160" s="221"/>
      <c r="F160" s="70">
        <f t="shared" si="8"/>
        <v>0</v>
      </c>
      <c r="G160" s="101" t="s">
        <v>179</v>
      </c>
      <c r="I160" s="101"/>
    </row>
    <row r="161" spans="1:9" s="78" customFormat="1" hidden="1" x14ac:dyDescent="0.25">
      <c r="A161" s="392"/>
      <c r="B161" s="221"/>
      <c r="C161" s="221"/>
      <c r="D161" s="224"/>
      <c r="E161" s="221"/>
      <c r="F161" s="70">
        <f t="shared" si="8"/>
        <v>0</v>
      </c>
      <c r="G161" s="101" t="s">
        <v>179</v>
      </c>
      <c r="I161" s="101"/>
    </row>
    <row r="162" spans="1:9" s="78" customFormat="1" hidden="1" x14ac:dyDescent="0.25">
      <c r="A162" s="392"/>
      <c r="B162" s="221"/>
      <c r="C162" s="221"/>
      <c r="D162" s="224"/>
      <c r="E162" s="221"/>
      <c r="F162" s="70">
        <f t="shared" si="8"/>
        <v>0</v>
      </c>
      <c r="G162" s="101" t="s">
        <v>179</v>
      </c>
      <c r="I162" s="101"/>
    </row>
    <row r="163" spans="1:9" s="78" customFormat="1" hidden="1" x14ac:dyDescent="0.25">
      <c r="A163" s="392"/>
      <c r="B163" s="221"/>
      <c r="C163" s="221"/>
      <c r="D163" s="224"/>
      <c r="E163" s="221"/>
      <c r="F163" s="70">
        <f t="shared" si="8"/>
        <v>0</v>
      </c>
      <c r="G163" s="101" t="s">
        <v>179</v>
      </c>
      <c r="I163" s="101"/>
    </row>
    <row r="164" spans="1:9" s="78" customFormat="1" hidden="1" x14ac:dyDescent="0.25">
      <c r="A164" s="392"/>
      <c r="B164" s="221"/>
      <c r="C164" s="221"/>
      <c r="D164" s="224"/>
      <c r="E164" s="221"/>
      <c r="F164" s="70">
        <f t="shared" si="8"/>
        <v>0</v>
      </c>
      <c r="G164" s="101" t="s">
        <v>179</v>
      </c>
      <c r="I164" s="101"/>
    </row>
    <row r="165" spans="1:9" s="78" customFormat="1" hidden="1" x14ac:dyDescent="0.25">
      <c r="A165" s="392"/>
      <c r="B165" s="221"/>
      <c r="C165" s="221"/>
      <c r="D165" s="224"/>
      <c r="E165" s="221"/>
      <c r="F165" s="70">
        <f t="shared" si="8"/>
        <v>0</v>
      </c>
      <c r="G165" s="101" t="s">
        <v>179</v>
      </c>
      <c r="I165" s="101"/>
    </row>
    <row r="166" spans="1:9" s="78" customFormat="1" hidden="1" x14ac:dyDescent="0.25">
      <c r="A166" s="392"/>
      <c r="B166" s="221"/>
      <c r="C166" s="221"/>
      <c r="D166" s="224"/>
      <c r="E166" s="221"/>
      <c r="F166" s="70">
        <f t="shared" si="8"/>
        <v>0</v>
      </c>
      <c r="G166" s="101" t="s">
        <v>179</v>
      </c>
      <c r="I166" s="101"/>
    </row>
    <row r="167" spans="1:9" s="78" customFormat="1" hidden="1" x14ac:dyDescent="0.25">
      <c r="A167" s="392"/>
      <c r="B167" s="221"/>
      <c r="C167" s="221"/>
      <c r="D167" s="224"/>
      <c r="E167" s="221"/>
      <c r="F167" s="70">
        <f t="shared" si="8"/>
        <v>0</v>
      </c>
      <c r="G167" s="101" t="s">
        <v>179</v>
      </c>
      <c r="I167" s="101"/>
    </row>
    <row r="168" spans="1:9" s="78" customFormat="1" hidden="1" x14ac:dyDescent="0.25">
      <c r="A168" s="392"/>
      <c r="B168" s="221"/>
      <c r="C168" s="221"/>
      <c r="D168" s="224"/>
      <c r="E168" s="221"/>
      <c r="F168" s="70">
        <f t="shared" si="8"/>
        <v>0</v>
      </c>
      <c r="G168" s="101" t="s">
        <v>179</v>
      </c>
      <c r="I168" s="101"/>
    </row>
    <row r="169" spans="1:9" s="78" customFormat="1" hidden="1" x14ac:dyDescent="0.25">
      <c r="A169" s="392"/>
      <c r="B169" s="221"/>
      <c r="C169" s="221"/>
      <c r="D169" s="224"/>
      <c r="E169" s="221"/>
      <c r="F169" s="70">
        <f t="shared" si="8"/>
        <v>0</v>
      </c>
      <c r="G169" s="101" t="s">
        <v>179</v>
      </c>
      <c r="I169" s="101"/>
    </row>
    <row r="170" spans="1:9" s="78" customFormat="1" hidden="1" x14ac:dyDescent="0.25">
      <c r="A170" s="392"/>
      <c r="B170" s="221"/>
      <c r="C170" s="221"/>
      <c r="D170" s="224"/>
      <c r="E170" s="221"/>
      <c r="F170" s="70">
        <f t="shared" si="8"/>
        <v>0</v>
      </c>
      <c r="G170" s="101" t="s">
        <v>179</v>
      </c>
      <c r="I170" s="101"/>
    </row>
    <row r="171" spans="1:9" s="78" customFormat="1" hidden="1" x14ac:dyDescent="0.25">
      <c r="A171" s="392"/>
      <c r="B171" s="221"/>
      <c r="C171" s="221"/>
      <c r="D171" s="224"/>
      <c r="E171" s="221"/>
      <c r="F171" s="70">
        <f t="shared" si="8"/>
        <v>0</v>
      </c>
      <c r="G171" s="101" t="s">
        <v>179</v>
      </c>
      <c r="I171" s="101"/>
    </row>
    <row r="172" spans="1:9" s="78" customFormat="1" hidden="1" x14ac:dyDescent="0.25">
      <c r="A172" s="392"/>
      <c r="B172" s="221"/>
      <c r="C172" s="221"/>
      <c r="D172" s="224"/>
      <c r="E172" s="221"/>
      <c r="F172" s="70">
        <f t="shared" si="8"/>
        <v>0</v>
      </c>
      <c r="G172" s="101" t="s">
        <v>179</v>
      </c>
      <c r="I172" s="101"/>
    </row>
    <row r="173" spans="1:9" s="78" customFormat="1" hidden="1" x14ac:dyDescent="0.25">
      <c r="A173" s="392"/>
      <c r="B173" s="221"/>
      <c r="C173" s="221"/>
      <c r="D173" s="224"/>
      <c r="E173" s="221"/>
      <c r="F173" s="70">
        <f t="shared" si="8"/>
        <v>0</v>
      </c>
      <c r="G173" s="101" t="s">
        <v>179</v>
      </c>
      <c r="I173" s="101"/>
    </row>
    <row r="174" spans="1:9" s="78" customFormat="1" hidden="1" x14ac:dyDescent="0.25">
      <c r="A174" s="392"/>
      <c r="B174" s="221"/>
      <c r="C174" s="221"/>
      <c r="D174" s="224"/>
      <c r="E174" s="221"/>
      <c r="F174" s="70">
        <f t="shared" si="8"/>
        <v>0</v>
      </c>
      <c r="G174" s="101" t="s">
        <v>179</v>
      </c>
      <c r="I174" s="101"/>
    </row>
    <row r="175" spans="1:9" s="78" customFormat="1" hidden="1" x14ac:dyDescent="0.25">
      <c r="A175" s="392"/>
      <c r="B175" s="221"/>
      <c r="C175" s="221"/>
      <c r="D175" s="224"/>
      <c r="E175" s="221"/>
      <c r="F175" s="70">
        <f t="shared" si="8"/>
        <v>0</v>
      </c>
      <c r="G175" s="101" t="s">
        <v>179</v>
      </c>
      <c r="I175" s="101"/>
    </row>
    <row r="176" spans="1:9" s="78" customFormat="1" hidden="1" x14ac:dyDescent="0.25">
      <c r="A176" s="392"/>
      <c r="B176" s="221"/>
      <c r="C176" s="221"/>
      <c r="D176" s="224"/>
      <c r="E176" s="221"/>
      <c r="F176" s="70">
        <f t="shared" si="8"/>
        <v>0</v>
      </c>
      <c r="G176" s="101" t="s">
        <v>179</v>
      </c>
      <c r="I176" s="101"/>
    </row>
    <row r="177" spans="1:9" s="78" customFormat="1" hidden="1" x14ac:dyDescent="0.25">
      <c r="A177" s="392"/>
      <c r="B177" s="221"/>
      <c r="C177" s="221"/>
      <c r="D177" s="224"/>
      <c r="E177" s="221"/>
      <c r="F177" s="70">
        <f t="shared" si="8"/>
        <v>0</v>
      </c>
      <c r="G177" s="101" t="s">
        <v>179</v>
      </c>
      <c r="I177" s="101"/>
    </row>
    <row r="178" spans="1:9" s="78" customFormat="1" hidden="1" x14ac:dyDescent="0.25">
      <c r="A178" s="392"/>
      <c r="B178" s="221"/>
      <c r="C178" s="221"/>
      <c r="D178" s="224"/>
      <c r="E178" s="221"/>
      <c r="F178" s="70">
        <f t="shared" si="8"/>
        <v>0</v>
      </c>
      <c r="G178" s="101" t="s">
        <v>179</v>
      </c>
      <c r="I178" s="101"/>
    </row>
    <row r="179" spans="1:9" s="78" customFormat="1" hidden="1" x14ac:dyDescent="0.25">
      <c r="A179" s="392"/>
      <c r="B179" s="221"/>
      <c r="C179" s="221"/>
      <c r="D179" s="224"/>
      <c r="E179" s="221"/>
      <c r="F179" s="70">
        <f t="shared" si="8"/>
        <v>0</v>
      </c>
      <c r="G179" s="101" t="s">
        <v>179</v>
      </c>
      <c r="I179" s="101"/>
    </row>
    <row r="180" spans="1:9" s="78" customFormat="1" hidden="1" x14ac:dyDescent="0.25">
      <c r="A180" s="392"/>
      <c r="B180" s="221"/>
      <c r="C180" s="221"/>
      <c r="D180" s="224"/>
      <c r="E180" s="221"/>
      <c r="F180" s="70">
        <f t="shared" si="8"/>
        <v>0</v>
      </c>
      <c r="G180" s="101" t="s">
        <v>179</v>
      </c>
      <c r="I180" s="101"/>
    </row>
    <row r="181" spans="1:9" s="78" customFormat="1" hidden="1" x14ac:dyDescent="0.25">
      <c r="A181" s="392"/>
      <c r="B181" s="221"/>
      <c r="C181" s="221"/>
      <c r="D181" s="224"/>
      <c r="E181" s="221"/>
      <c r="F181" s="70">
        <f t="shared" si="8"/>
        <v>0</v>
      </c>
      <c r="G181" s="101" t="s">
        <v>179</v>
      </c>
      <c r="I181" s="101"/>
    </row>
    <row r="182" spans="1:9" s="78" customFormat="1" hidden="1" x14ac:dyDescent="0.25">
      <c r="A182" s="392"/>
      <c r="B182" s="221"/>
      <c r="C182" s="221"/>
      <c r="D182" s="224"/>
      <c r="E182" s="221"/>
      <c r="F182" s="70">
        <f t="shared" si="8"/>
        <v>0</v>
      </c>
      <c r="G182" s="101" t="s">
        <v>179</v>
      </c>
      <c r="I182" s="101"/>
    </row>
    <row r="183" spans="1:9" s="78" customFormat="1" hidden="1" x14ac:dyDescent="0.25">
      <c r="A183" s="392"/>
      <c r="B183" s="221"/>
      <c r="C183" s="221"/>
      <c r="D183" s="224"/>
      <c r="E183" s="221"/>
      <c r="F183" s="70">
        <f t="shared" si="8"/>
        <v>0</v>
      </c>
      <c r="G183" s="101" t="s">
        <v>179</v>
      </c>
      <c r="I183" s="101"/>
    </row>
    <row r="184" spans="1:9" s="78" customFormat="1" hidden="1" x14ac:dyDescent="0.25">
      <c r="A184" s="392"/>
      <c r="B184" s="221"/>
      <c r="C184" s="221"/>
      <c r="D184" s="224"/>
      <c r="E184" s="221"/>
      <c r="F184" s="70">
        <f t="shared" si="8"/>
        <v>0</v>
      </c>
      <c r="G184" s="101" t="s">
        <v>179</v>
      </c>
      <c r="I184" s="101"/>
    </row>
    <row r="185" spans="1:9" s="78" customFormat="1" hidden="1" x14ac:dyDescent="0.25">
      <c r="A185" s="392"/>
      <c r="B185" s="221"/>
      <c r="C185" s="221"/>
      <c r="D185" s="224"/>
      <c r="E185" s="221"/>
      <c r="F185" s="70">
        <f t="shared" si="8"/>
        <v>0</v>
      </c>
      <c r="G185" s="101" t="s">
        <v>179</v>
      </c>
      <c r="I185" s="101"/>
    </row>
    <row r="186" spans="1:9" s="78" customFormat="1" hidden="1" x14ac:dyDescent="0.25">
      <c r="A186" s="392"/>
      <c r="B186" s="221"/>
      <c r="C186" s="221"/>
      <c r="D186" s="224"/>
      <c r="E186" s="221"/>
      <c r="F186" s="70">
        <f t="shared" si="8"/>
        <v>0</v>
      </c>
      <c r="G186" s="101" t="s">
        <v>179</v>
      </c>
      <c r="I186" s="101"/>
    </row>
    <row r="187" spans="1:9" s="78" customFormat="1" hidden="1" x14ac:dyDescent="0.25">
      <c r="A187" s="392"/>
      <c r="B187" s="221"/>
      <c r="C187" s="221"/>
      <c r="D187" s="224"/>
      <c r="E187" s="221"/>
      <c r="F187" s="70">
        <f t="shared" si="8"/>
        <v>0</v>
      </c>
      <c r="G187" s="101" t="s">
        <v>179</v>
      </c>
      <c r="I187" s="101"/>
    </row>
    <row r="188" spans="1:9" s="78" customFormat="1" hidden="1" x14ac:dyDescent="0.25">
      <c r="A188" s="392"/>
      <c r="B188" s="221"/>
      <c r="C188" s="221"/>
      <c r="D188" s="224"/>
      <c r="E188" s="221"/>
      <c r="F188" s="70">
        <f t="shared" si="8"/>
        <v>0</v>
      </c>
      <c r="G188" s="101" t="s">
        <v>179</v>
      </c>
      <c r="I188" s="101"/>
    </row>
    <row r="189" spans="1:9" s="78" customFormat="1" hidden="1" x14ac:dyDescent="0.25">
      <c r="A189" s="392"/>
      <c r="B189" s="221"/>
      <c r="C189" s="221"/>
      <c r="D189" s="224"/>
      <c r="E189" s="221"/>
      <c r="F189" s="70">
        <f t="shared" si="8"/>
        <v>0</v>
      </c>
      <c r="G189" s="101" t="s">
        <v>179</v>
      </c>
      <c r="I189" s="101"/>
    </row>
    <row r="190" spans="1:9" s="78" customFormat="1" hidden="1" x14ac:dyDescent="0.25">
      <c r="A190" s="392"/>
      <c r="B190" s="221"/>
      <c r="C190" s="221"/>
      <c r="D190" s="224"/>
      <c r="E190" s="221"/>
      <c r="F190" s="70">
        <f t="shared" si="8"/>
        <v>0</v>
      </c>
      <c r="G190" s="101" t="s">
        <v>179</v>
      </c>
      <c r="I190" s="101"/>
    </row>
    <row r="191" spans="1:9" s="78" customFormat="1" hidden="1" x14ac:dyDescent="0.25">
      <c r="A191" s="392"/>
      <c r="B191" s="221"/>
      <c r="C191" s="221"/>
      <c r="D191" s="224"/>
      <c r="E191" s="221"/>
      <c r="F191" s="70">
        <f t="shared" si="8"/>
        <v>0</v>
      </c>
      <c r="G191" s="101" t="s">
        <v>179</v>
      </c>
      <c r="I191" s="101"/>
    </row>
    <row r="192" spans="1:9" s="78" customFormat="1" hidden="1" x14ac:dyDescent="0.25">
      <c r="A192" s="392"/>
      <c r="B192" s="221"/>
      <c r="C192" s="221"/>
      <c r="D192" s="224"/>
      <c r="E192" s="221"/>
      <c r="F192" s="70">
        <f t="shared" si="8"/>
        <v>0</v>
      </c>
      <c r="G192" s="101" t="s">
        <v>179</v>
      </c>
      <c r="I192" s="101"/>
    </row>
    <row r="193" spans="1:9" s="78" customFormat="1" hidden="1" x14ac:dyDescent="0.25">
      <c r="A193" s="392"/>
      <c r="B193" s="221"/>
      <c r="C193" s="221"/>
      <c r="D193" s="224"/>
      <c r="E193" s="221"/>
      <c r="F193" s="70">
        <f t="shared" si="8"/>
        <v>0</v>
      </c>
      <c r="G193" s="101" t="s">
        <v>179</v>
      </c>
      <c r="I193" s="101"/>
    </row>
    <row r="194" spans="1:9" s="78" customFormat="1" hidden="1" x14ac:dyDescent="0.25">
      <c r="A194" s="392"/>
      <c r="B194" s="221"/>
      <c r="C194" s="221"/>
      <c r="D194" s="224"/>
      <c r="E194" s="221"/>
      <c r="F194" s="70">
        <f t="shared" si="8"/>
        <v>0</v>
      </c>
      <c r="G194" s="101" t="s">
        <v>179</v>
      </c>
      <c r="I194" s="101"/>
    </row>
    <row r="195" spans="1:9" s="78" customFormat="1" hidden="1" x14ac:dyDescent="0.25">
      <c r="A195" s="392"/>
      <c r="B195" s="221"/>
      <c r="C195" s="221"/>
      <c r="D195" s="224"/>
      <c r="E195" s="221"/>
      <c r="F195" s="70">
        <f t="shared" si="8"/>
        <v>0</v>
      </c>
      <c r="G195" s="101" t="s">
        <v>179</v>
      </c>
      <c r="I195" s="101"/>
    </row>
    <row r="196" spans="1:9" s="78" customFormat="1" hidden="1" x14ac:dyDescent="0.25">
      <c r="A196" s="392"/>
      <c r="B196" s="221"/>
      <c r="C196" s="221"/>
      <c r="D196" s="224"/>
      <c r="E196" s="221"/>
      <c r="F196" s="70">
        <f t="shared" si="8"/>
        <v>0</v>
      </c>
      <c r="G196" s="101" t="s">
        <v>179</v>
      </c>
      <c r="I196" s="101"/>
    </row>
    <row r="197" spans="1:9" s="78" customFormat="1" hidden="1" x14ac:dyDescent="0.25">
      <c r="A197" s="392"/>
      <c r="B197" s="221"/>
      <c r="C197" s="221"/>
      <c r="D197" s="224"/>
      <c r="E197" s="221"/>
      <c r="F197" s="70">
        <f t="shared" si="8"/>
        <v>0</v>
      </c>
      <c r="G197" s="101" t="s">
        <v>179</v>
      </c>
      <c r="I197" s="101"/>
    </row>
    <row r="198" spans="1:9" s="78" customFormat="1" hidden="1" x14ac:dyDescent="0.25">
      <c r="A198" s="392"/>
      <c r="B198" s="221"/>
      <c r="C198" s="221"/>
      <c r="D198" s="224"/>
      <c r="E198" s="221"/>
      <c r="F198" s="70">
        <f t="shared" si="8"/>
        <v>0</v>
      </c>
      <c r="G198" s="101" t="s">
        <v>179</v>
      </c>
      <c r="I198" s="101"/>
    </row>
    <row r="199" spans="1:9" s="78" customFormat="1" hidden="1" x14ac:dyDescent="0.25">
      <c r="A199" s="392"/>
      <c r="B199" s="221"/>
      <c r="C199" s="221"/>
      <c r="D199" s="224"/>
      <c r="E199" s="221"/>
      <c r="F199" s="70">
        <f t="shared" si="8"/>
        <v>0</v>
      </c>
      <c r="G199" s="101" t="s">
        <v>179</v>
      </c>
      <c r="I199" s="101"/>
    </row>
    <row r="200" spans="1:9" s="78" customFormat="1" hidden="1" x14ac:dyDescent="0.25">
      <c r="A200" s="392"/>
      <c r="B200" s="221"/>
      <c r="C200" s="221"/>
      <c r="D200" s="224"/>
      <c r="E200" s="221"/>
      <c r="F200" s="70">
        <f t="shared" si="8"/>
        <v>0</v>
      </c>
      <c r="G200" s="101" t="s">
        <v>179</v>
      </c>
      <c r="I200" s="101"/>
    </row>
    <row r="201" spans="1:9" s="78" customFormat="1" hidden="1" x14ac:dyDescent="0.25">
      <c r="A201" s="392"/>
      <c r="B201" s="221"/>
      <c r="C201" s="221"/>
      <c r="D201" s="224"/>
      <c r="E201" s="221"/>
      <c r="F201" s="70">
        <f t="shared" si="8"/>
        <v>0</v>
      </c>
      <c r="G201" s="101" t="s">
        <v>179</v>
      </c>
      <c r="I201" s="101"/>
    </row>
    <row r="202" spans="1:9" s="78" customFormat="1" hidden="1" x14ac:dyDescent="0.25">
      <c r="A202" s="392"/>
      <c r="B202" s="221"/>
      <c r="C202" s="221"/>
      <c r="D202" s="224"/>
      <c r="E202" s="221"/>
      <c r="F202" s="70">
        <f t="shared" ref="F202:F265" si="9">ROUND(+B202*D202*E202,2)</f>
        <v>0</v>
      </c>
      <c r="G202" s="101" t="s">
        <v>179</v>
      </c>
      <c r="I202" s="101"/>
    </row>
    <row r="203" spans="1:9" s="78" customFormat="1" hidden="1" x14ac:dyDescent="0.25">
      <c r="A203" s="392"/>
      <c r="B203" s="221"/>
      <c r="C203" s="221"/>
      <c r="D203" s="224"/>
      <c r="E203" s="221"/>
      <c r="F203" s="70">
        <f t="shared" si="9"/>
        <v>0</v>
      </c>
      <c r="G203" s="101" t="s">
        <v>179</v>
      </c>
      <c r="I203" s="101"/>
    </row>
    <row r="204" spans="1:9" s="78" customFormat="1" hidden="1" x14ac:dyDescent="0.25">
      <c r="A204" s="392"/>
      <c r="B204" s="221"/>
      <c r="C204" s="221"/>
      <c r="D204" s="224"/>
      <c r="E204" s="221"/>
      <c r="F204" s="70">
        <f t="shared" si="9"/>
        <v>0</v>
      </c>
      <c r="G204" s="101" t="s">
        <v>179</v>
      </c>
      <c r="I204" s="101"/>
    </row>
    <row r="205" spans="1:9" s="78" customFormat="1" hidden="1" x14ac:dyDescent="0.25">
      <c r="A205" s="392"/>
      <c r="B205" s="221"/>
      <c r="C205" s="221"/>
      <c r="D205" s="224"/>
      <c r="E205" s="221"/>
      <c r="F205" s="70">
        <f t="shared" si="9"/>
        <v>0</v>
      </c>
      <c r="G205" s="101" t="s">
        <v>179</v>
      </c>
      <c r="I205" s="101"/>
    </row>
    <row r="206" spans="1:9" s="78" customFormat="1" hidden="1" x14ac:dyDescent="0.25">
      <c r="A206" s="392"/>
      <c r="B206" s="221"/>
      <c r="C206" s="221"/>
      <c r="D206" s="224"/>
      <c r="E206" s="221"/>
      <c r="F206" s="70">
        <f t="shared" si="9"/>
        <v>0</v>
      </c>
      <c r="G206" s="101" t="s">
        <v>179</v>
      </c>
      <c r="I206" s="101"/>
    </row>
    <row r="207" spans="1:9" s="78" customFormat="1" hidden="1" x14ac:dyDescent="0.25">
      <c r="A207" s="392"/>
      <c r="B207" s="221"/>
      <c r="C207" s="221"/>
      <c r="D207" s="224"/>
      <c r="E207" s="221"/>
      <c r="F207" s="70">
        <f t="shared" si="9"/>
        <v>0</v>
      </c>
      <c r="G207" s="101" t="s">
        <v>179</v>
      </c>
      <c r="I207" s="101"/>
    </row>
    <row r="208" spans="1:9" s="78" customFormat="1" hidden="1" x14ac:dyDescent="0.25">
      <c r="A208" s="392"/>
      <c r="B208" s="221"/>
      <c r="C208" s="221"/>
      <c r="D208" s="224"/>
      <c r="E208" s="221"/>
      <c r="F208" s="70">
        <f t="shared" si="9"/>
        <v>0</v>
      </c>
      <c r="G208" s="101" t="s">
        <v>179</v>
      </c>
      <c r="I208" s="101"/>
    </row>
    <row r="209" spans="1:9" s="78" customFormat="1" hidden="1" x14ac:dyDescent="0.25">
      <c r="A209" s="392"/>
      <c r="B209" s="221"/>
      <c r="C209" s="221"/>
      <c r="D209" s="224"/>
      <c r="E209" s="221"/>
      <c r="F209" s="70">
        <f t="shared" si="9"/>
        <v>0</v>
      </c>
      <c r="G209" s="101" t="s">
        <v>179</v>
      </c>
      <c r="I209" s="101"/>
    </row>
    <row r="210" spans="1:9" s="78" customFormat="1" hidden="1" x14ac:dyDescent="0.25">
      <c r="A210" s="392"/>
      <c r="B210" s="221"/>
      <c r="C210" s="221"/>
      <c r="D210" s="224"/>
      <c r="E210" s="221"/>
      <c r="F210" s="70">
        <f t="shared" si="9"/>
        <v>0</v>
      </c>
      <c r="G210" s="101" t="s">
        <v>179</v>
      </c>
      <c r="I210" s="101"/>
    </row>
    <row r="211" spans="1:9" s="78" customFormat="1" hidden="1" x14ac:dyDescent="0.25">
      <c r="A211" s="392"/>
      <c r="B211" s="221"/>
      <c r="C211" s="221"/>
      <c r="D211" s="224"/>
      <c r="E211" s="221"/>
      <c r="F211" s="70">
        <f t="shared" si="9"/>
        <v>0</v>
      </c>
      <c r="G211" s="101" t="s">
        <v>179</v>
      </c>
      <c r="I211" s="101"/>
    </row>
    <row r="212" spans="1:9" s="78" customFormat="1" hidden="1" x14ac:dyDescent="0.25">
      <c r="A212" s="392"/>
      <c r="B212" s="221"/>
      <c r="C212" s="221"/>
      <c r="D212" s="224"/>
      <c r="E212" s="221"/>
      <c r="F212" s="70">
        <f t="shared" si="9"/>
        <v>0</v>
      </c>
      <c r="G212" s="101" t="s">
        <v>179</v>
      </c>
      <c r="I212" s="101"/>
    </row>
    <row r="213" spans="1:9" s="78" customFormat="1" hidden="1" x14ac:dyDescent="0.25">
      <c r="A213" s="392"/>
      <c r="B213" s="221"/>
      <c r="C213" s="221"/>
      <c r="D213" s="224"/>
      <c r="E213" s="221"/>
      <c r="F213" s="70">
        <f t="shared" si="9"/>
        <v>0</v>
      </c>
      <c r="G213" s="101" t="s">
        <v>179</v>
      </c>
      <c r="I213" s="101"/>
    </row>
    <row r="214" spans="1:9" s="78" customFormat="1" hidden="1" x14ac:dyDescent="0.25">
      <c r="A214" s="392"/>
      <c r="B214" s="221"/>
      <c r="C214" s="221"/>
      <c r="D214" s="224"/>
      <c r="E214" s="221"/>
      <c r="F214" s="70">
        <f t="shared" si="9"/>
        <v>0</v>
      </c>
      <c r="G214" s="101" t="s">
        <v>179</v>
      </c>
      <c r="I214" s="101"/>
    </row>
    <row r="215" spans="1:9" s="78" customFormat="1" hidden="1" x14ac:dyDescent="0.25">
      <c r="A215" s="392"/>
      <c r="B215" s="221"/>
      <c r="C215" s="221"/>
      <c r="D215" s="224"/>
      <c r="E215" s="221"/>
      <c r="F215" s="70">
        <f t="shared" si="9"/>
        <v>0</v>
      </c>
      <c r="G215" s="101" t="s">
        <v>179</v>
      </c>
      <c r="I215" s="101"/>
    </row>
    <row r="216" spans="1:9" s="78" customFormat="1" hidden="1" x14ac:dyDescent="0.25">
      <c r="A216" s="392"/>
      <c r="B216" s="221"/>
      <c r="C216" s="221"/>
      <c r="D216" s="224"/>
      <c r="E216" s="221"/>
      <c r="F216" s="70">
        <f t="shared" si="9"/>
        <v>0</v>
      </c>
      <c r="G216" s="101" t="s">
        <v>179</v>
      </c>
      <c r="I216" s="101"/>
    </row>
    <row r="217" spans="1:9" s="78" customFormat="1" hidden="1" x14ac:dyDescent="0.25">
      <c r="A217" s="392"/>
      <c r="B217" s="221"/>
      <c r="C217" s="221"/>
      <c r="D217" s="224"/>
      <c r="E217" s="221"/>
      <c r="F217" s="70">
        <f t="shared" si="9"/>
        <v>0</v>
      </c>
      <c r="G217" s="101" t="s">
        <v>179</v>
      </c>
      <c r="I217" s="101"/>
    </row>
    <row r="218" spans="1:9" s="78" customFormat="1" hidden="1" x14ac:dyDescent="0.25">
      <c r="A218" s="392"/>
      <c r="B218" s="221"/>
      <c r="C218" s="221"/>
      <c r="D218" s="224"/>
      <c r="E218" s="221"/>
      <c r="F218" s="70">
        <f t="shared" si="9"/>
        <v>0</v>
      </c>
      <c r="G218" s="101" t="s">
        <v>179</v>
      </c>
      <c r="I218" s="101"/>
    </row>
    <row r="219" spans="1:9" s="78" customFormat="1" hidden="1" x14ac:dyDescent="0.25">
      <c r="A219" s="392"/>
      <c r="B219" s="221"/>
      <c r="C219" s="221"/>
      <c r="D219" s="224"/>
      <c r="E219" s="221"/>
      <c r="F219" s="70">
        <f t="shared" si="9"/>
        <v>0</v>
      </c>
      <c r="G219" s="101" t="s">
        <v>179</v>
      </c>
      <c r="I219" s="101"/>
    </row>
    <row r="220" spans="1:9" s="78" customFormat="1" hidden="1" x14ac:dyDescent="0.25">
      <c r="A220" s="392"/>
      <c r="B220" s="221"/>
      <c r="C220" s="221"/>
      <c r="D220" s="224"/>
      <c r="E220" s="221"/>
      <c r="F220" s="70">
        <f t="shared" si="9"/>
        <v>0</v>
      </c>
      <c r="G220" s="101" t="s">
        <v>179</v>
      </c>
      <c r="I220" s="101"/>
    </row>
    <row r="221" spans="1:9" s="78" customFormat="1" hidden="1" x14ac:dyDescent="0.25">
      <c r="A221" s="392"/>
      <c r="B221" s="221"/>
      <c r="C221" s="221"/>
      <c r="D221" s="224"/>
      <c r="E221" s="221"/>
      <c r="F221" s="70">
        <f t="shared" si="9"/>
        <v>0</v>
      </c>
      <c r="G221" s="101" t="s">
        <v>179</v>
      </c>
      <c r="I221" s="101"/>
    </row>
    <row r="222" spans="1:9" s="78" customFormat="1" hidden="1" x14ac:dyDescent="0.25">
      <c r="A222" s="392"/>
      <c r="B222" s="221"/>
      <c r="C222" s="221"/>
      <c r="D222" s="224"/>
      <c r="E222" s="221"/>
      <c r="F222" s="70">
        <f t="shared" si="9"/>
        <v>0</v>
      </c>
      <c r="G222" s="101" t="s">
        <v>179</v>
      </c>
      <c r="I222" s="101"/>
    </row>
    <row r="223" spans="1:9" s="78" customFormat="1" hidden="1" x14ac:dyDescent="0.25">
      <c r="A223" s="392"/>
      <c r="B223" s="221"/>
      <c r="C223" s="221"/>
      <c r="D223" s="224"/>
      <c r="E223" s="221"/>
      <c r="F223" s="70">
        <f t="shared" si="9"/>
        <v>0</v>
      </c>
      <c r="G223" s="101" t="s">
        <v>179</v>
      </c>
      <c r="I223" s="101"/>
    </row>
    <row r="224" spans="1:9" s="78" customFormat="1" hidden="1" x14ac:dyDescent="0.25">
      <c r="A224" s="392"/>
      <c r="B224" s="221"/>
      <c r="C224" s="221"/>
      <c r="D224" s="224"/>
      <c r="E224" s="221"/>
      <c r="F224" s="70">
        <f t="shared" si="9"/>
        <v>0</v>
      </c>
      <c r="G224" s="101" t="s">
        <v>179</v>
      </c>
      <c r="I224" s="101"/>
    </row>
    <row r="225" spans="1:9" s="78" customFormat="1" hidden="1" x14ac:dyDescent="0.25">
      <c r="A225" s="392"/>
      <c r="B225" s="221"/>
      <c r="C225" s="221"/>
      <c r="D225" s="224"/>
      <c r="E225" s="221"/>
      <c r="F225" s="70">
        <f t="shared" si="9"/>
        <v>0</v>
      </c>
      <c r="G225" s="101" t="s">
        <v>179</v>
      </c>
      <c r="I225" s="101"/>
    </row>
    <row r="226" spans="1:9" s="78" customFormat="1" hidden="1" x14ac:dyDescent="0.25">
      <c r="A226" s="392"/>
      <c r="B226" s="221"/>
      <c r="C226" s="221"/>
      <c r="D226" s="224"/>
      <c r="E226" s="221"/>
      <c r="F226" s="70">
        <f t="shared" si="9"/>
        <v>0</v>
      </c>
      <c r="G226" s="101" t="s">
        <v>179</v>
      </c>
      <c r="I226" s="101"/>
    </row>
    <row r="227" spans="1:9" s="78" customFormat="1" hidden="1" x14ac:dyDescent="0.25">
      <c r="A227" s="392"/>
      <c r="B227" s="221"/>
      <c r="C227" s="221"/>
      <c r="D227" s="224"/>
      <c r="E227" s="221"/>
      <c r="F227" s="70">
        <f t="shared" si="9"/>
        <v>0</v>
      </c>
      <c r="G227" s="101" t="s">
        <v>179</v>
      </c>
      <c r="I227" s="101"/>
    </row>
    <row r="228" spans="1:9" s="78" customFormat="1" hidden="1" x14ac:dyDescent="0.25">
      <c r="A228" s="392"/>
      <c r="B228" s="221"/>
      <c r="C228" s="221"/>
      <c r="D228" s="224"/>
      <c r="E228" s="221"/>
      <c r="F228" s="70">
        <f t="shared" si="9"/>
        <v>0</v>
      </c>
      <c r="G228" s="101" t="s">
        <v>179</v>
      </c>
      <c r="I228" s="101"/>
    </row>
    <row r="229" spans="1:9" s="78" customFormat="1" hidden="1" x14ac:dyDescent="0.25">
      <c r="A229" s="392"/>
      <c r="B229" s="221"/>
      <c r="C229" s="221"/>
      <c r="D229" s="224"/>
      <c r="E229" s="221"/>
      <c r="F229" s="70">
        <f t="shared" si="9"/>
        <v>0</v>
      </c>
      <c r="G229" s="101" t="s">
        <v>179</v>
      </c>
      <c r="I229" s="101"/>
    </row>
    <row r="230" spans="1:9" s="78" customFormat="1" hidden="1" x14ac:dyDescent="0.25">
      <c r="A230" s="392"/>
      <c r="B230" s="221"/>
      <c r="C230" s="221"/>
      <c r="D230" s="224"/>
      <c r="E230" s="221"/>
      <c r="F230" s="70">
        <f t="shared" si="9"/>
        <v>0</v>
      </c>
      <c r="G230" s="101" t="s">
        <v>179</v>
      </c>
      <c r="I230" s="101"/>
    </row>
    <row r="231" spans="1:9" s="78" customFormat="1" hidden="1" x14ac:dyDescent="0.25">
      <c r="A231" s="392"/>
      <c r="B231" s="221"/>
      <c r="C231" s="221"/>
      <c r="D231" s="224"/>
      <c r="E231" s="221"/>
      <c r="F231" s="70">
        <f t="shared" si="9"/>
        <v>0</v>
      </c>
      <c r="G231" s="101" t="s">
        <v>179</v>
      </c>
      <c r="I231" s="101"/>
    </row>
    <row r="232" spans="1:9" s="78" customFormat="1" hidden="1" x14ac:dyDescent="0.25">
      <c r="A232" s="392"/>
      <c r="B232" s="221"/>
      <c r="C232" s="221"/>
      <c r="D232" s="224"/>
      <c r="E232" s="221"/>
      <c r="F232" s="70">
        <f t="shared" si="9"/>
        <v>0</v>
      </c>
      <c r="G232" s="101" t="s">
        <v>179</v>
      </c>
      <c r="I232" s="101"/>
    </row>
    <row r="233" spans="1:9" s="78" customFormat="1" hidden="1" x14ac:dyDescent="0.25">
      <c r="A233" s="392"/>
      <c r="B233" s="221"/>
      <c r="C233" s="221"/>
      <c r="D233" s="224"/>
      <c r="E233" s="221"/>
      <c r="F233" s="70">
        <f t="shared" si="9"/>
        <v>0</v>
      </c>
      <c r="G233" s="101" t="s">
        <v>179</v>
      </c>
      <c r="I233" s="101"/>
    </row>
    <row r="234" spans="1:9" s="78" customFormat="1" hidden="1" x14ac:dyDescent="0.25">
      <c r="A234" s="392"/>
      <c r="B234" s="221"/>
      <c r="C234" s="221"/>
      <c r="D234" s="224"/>
      <c r="E234" s="221"/>
      <c r="F234" s="70">
        <f t="shared" si="9"/>
        <v>0</v>
      </c>
      <c r="G234" s="101" t="s">
        <v>179</v>
      </c>
      <c r="I234" s="101"/>
    </row>
    <row r="235" spans="1:9" s="78" customFormat="1" hidden="1" x14ac:dyDescent="0.25">
      <c r="A235" s="392"/>
      <c r="B235" s="221"/>
      <c r="C235" s="221"/>
      <c r="D235" s="224"/>
      <c r="E235" s="221"/>
      <c r="F235" s="70">
        <f t="shared" si="9"/>
        <v>0</v>
      </c>
      <c r="G235" s="101" t="s">
        <v>179</v>
      </c>
      <c r="I235" s="101"/>
    </row>
    <row r="236" spans="1:9" s="78" customFormat="1" hidden="1" x14ac:dyDescent="0.25">
      <c r="A236" s="392"/>
      <c r="B236" s="221"/>
      <c r="C236" s="221"/>
      <c r="D236" s="224"/>
      <c r="E236" s="221"/>
      <c r="F236" s="70">
        <f t="shared" si="9"/>
        <v>0</v>
      </c>
      <c r="G236" s="101" t="s">
        <v>179</v>
      </c>
      <c r="I236" s="101"/>
    </row>
    <row r="237" spans="1:9" s="78" customFormat="1" hidden="1" x14ac:dyDescent="0.25">
      <c r="A237" s="392"/>
      <c r="B237" s="221"/>
      <c r="C237" s="221"/>
      <c r="D237" s="224"/>
      <c r="E237" s="221"/>
      <c r="F237" s="70">
        <f t="shared" si="9"/>
        <v>0</v>
      </c>
      <c r="G237" s="101" t="s">
        <v>179</v>
      </c>
      <c r="I237" s="101"/>
    </row>
    <row r="238" spans="1:9" s="78" customFormat="1" hidden="1" x14ac:dyDescent="0.25">
      <c r="A238" s="392"/>
      <c r="B238" s="221"/>
      <c r="C238" s="221"/>
      <c r="D238" s="224"/>
      <c r="E238" s="221"/>
      <c r="F238" s="70">
        <f t="shared" si="9"/>
        <v>0</v>
      </c>
      <c r="G238" s="101" t="s">
        <v>179</v>
      </c>
      <c r="I238" s="101"/>
    </row>
    <row r="239" spans="1:9" s="78" customFormat="1" hidden="1" x14ac:dyDescent="0.25">
      <c r="A239" s="392"/>
      <c r="B239" s="221"/>
      <c r="C239" s="221"/>
      <c r="D239" s="224"/>
      <c r="E239" s="221"/>
      <c r="F239" s="70">
        <f t="shared" si="9"/>
        <v>0</v>
      </c>
      <c r="G239" s="101" t="s">
        <v>179</v>
      </c>
      <c r="I239" s="101"/>
    </row>
    <row r="240" spans="1:9" s="78" customFormat="1" hidden="1" x14ac:dyDescent="0.25">
      <c r="A240" s="392"/>
      <c r="B240" s="221"/>
      <c r="C240" s="221"/>
      <c r="D240" s="224"/>
      <c r="E240" s="221"/>
      <c r="F240" s="70">
        <f t="shared" si="9"/>
        <v>0</v>
      </c>
      <c r="G240" s="101" t="s">
        <v>179</v>
      </c>
      <c r="I240" s="101"/>
    </row>
    <row r="241" spans="1:9" s="78" customFormat="1" hidden="1" x14ac:dyDescent="0.25">
      <c r="A241" s="392"/>
      <c r="B241" s="221"/>
      <c r="C241" s="221"/>
      <c r="D241" s="224"/>
      <c r="E241" s="221"/>
      <c r="F241" s="70">
        <f t="shared" si="9"/>
        <v>0</v>
      </c>
      <c r="G241" s="101" t="s">
        <v>179</v>
      </c>
      <c r="I241" s="101"/>
    </row>
    <row r="242" spans="1:9" s="78" customFormat="1" hidden="1" x14ac:dyDescent="0.25">
      <c r="A242" s="392"/>
      <c r="B242" s="221"/>
      <c r="C242" s="221"/>
      <c r="D242" s="224"/>
      <c r="E242" s="221"/>
      <c r="F242" s="70">
        <f t="shared" si="9"/>
        <v>0</v>
      </c>
      <c r="G242" s="101" t="s">
        <v>179</v>
      </c>
      <c r="I242" s="101"/>
    </row>
    <row r="243" spans="1:9" s="78" customFormat="1" hidden="1" x14ac:dyDescent="0.25">
      <c r="A243" s="392"/>
      <c r="B243" s="221"/>
      <c r="C243" s="221"/>
      <c r="D243" s="224"/>
      <c r="E243" s="221"/>
      <c r="F243" s="70">
        <f t="shared" si="9"/>
        <v>0</v>
      </c>
      <c r="G243" s="101" t="s">
        <v>179</v>
      </c>
      <c r="I243" s="101"/>
    </row>
    <row r="244" spans="1:9" s="78" customFormat="1" hidden="1" x14ac:dyDescent="0.25">
      <c r="A244" s="392"/>
      <c r="B244" s="221"/>
      <c r="C244" s="221"/>
      <c r="D244" s="224"/>
      <c r="E244" s="221"/>
      <c r="F244" s="70">
        <f t="shared" si="9"/>
        <v>0</v>
      </c>
      <c r="G244" s="101" t="s">
        <v>179</v>
      </c>
      <c r="I244" s="101"/>
    </row>
    <row r="245" spans="1:9" s="78" customFormat="1" hidden="1" x14ac:dyDescent="0.25">
      <c r="A245" s="392"/>
      <c r="B245" s="221"/>
      <c r="C245" s="221"/>
      <c r="D245" s="224"/>
      <c r="E245" s="221"/>
      <c r="F245" s="70">
        <f t="shared" si="9"/>
        <v>0</v>
      </c>
      <c r="G245" s="101" t="s">
        <v>179</v>
      </c>
      <c r="I245" s="101"/>
    </row>
    <row r="246" spans="1:9" s="78" customFormat="1" hidden="1" x14ac:dyDescent="0.25">
      <c r="A246" s="392"/>
      <c r="B246" s="221"/>
      <c r="C246" s="221"/>
      <c r="D246" s="224"/>
      <c r="E246" s="221"/>
      <c r="F246" s="70">
        <f t="shared" si="9"/>
        <v>0</v>
      </c>
      <c r="G246" s="101" t="s">
        <v>179</v>
      </c>
      <c r="I246" s="101"/>
    </row>
    <row r="247" spans="1:9" s="78" customFormat="1" hidden="1" x14ac:dyDescent="0.25">
      <c r="A247" s="392"/>
      <c r="B247" s="221"/>
      <c r="C247" s="221"/>
      <c r="D247" s="224"/>
      <c r="E247" s="221"/>
      <c r="F247" s="70">
        <f t="shared" si="9"/>
        <v>0</v>
      </c>
      <c r="G247" s="101" t="s">
        <v>179</v>
      </c>
      <c r="I247" s="101"/>
    </row>
    <row r="248" spans="1:9" s="78" customFormat="1" hidden="1" x14ac:dyDescent="0.25">
      <c r="A248" s="392"/>
      <c r="B248" s="221"/>
      <c r="C248" s="221"/>
      <c r="D248" s="224"/>
      <c r="E248" s="221"/>
      <c r="F248" s="70">
        <f t="shared" si="9"/>
        <v>0</v>
      </c>
      <c r="G248" s="101" t="s">
        <v>179</v>
      </c>
      <c r="I248" s="101"/>
    </row>
    <row r="249" spans="1:9" s="78" customFormat="1" hidden="1" x14ac:dyDescent="0.25">
      <c r="A249" s="392"/>
      <c r="B249" s="221"/>
      <c r="C249" s="221"/>
      <c r="D249" s="224"/>
      <c r="E249" s="221"/>
      <c r="F249" s="70">
        <f t="shared" si="9"/>
        <v>0</v>
      </c>
      <c r="G249" s="101" t="s">
        <v>179</v>
      </c>
      <c r="I249" s="101"/>
    </row>
    <row r="250" spans="1:9" s="78" customFormat="1" hidden="1" x14ac:dyDescent="0.25">
      <c r="A250" s="392"/>
      <c r="B250" s="221"/>
      <c r="C250" s="221"/>
      <c r="D250" s="224"/>
      <c r="E250" s="221"/>
      <c r="F250" s="70">
        <f t="shared" si="9"/>
        <v>0</v>
      </c>
      <c r="G250" s="101" t="s">
        <v>179</v>
      </c>
      <c r="I250" s="101"/>
    </row>
    <row r="251" spans="1:9" s="78" customFormat="1" hidden="1" x14ac:dyDescent="0.25">
      <c r="A251" s="392"/>
      <c r="B251" s="221"/>
      <c r="C251" s="221"/>
      <c r="D251" s="224"/>
      <c r="E251" s="221"/>
      <c r="F251" s="70">
        <f t="shared" si="9"/>
        <v>0</v>
      </c>
      <c r="G251" s="101" t="s">
        <v>179</v>
      </c>
      <c r="I251" s="101"/>
    </row>
    <row r="252" spans="1:9" s="78" customFormat="1" hidden="1" x14ac:dyDescent="0.25">
      <c r="A252" s="392"/>
      <c r="B252" s="221"/>
      <c r="C252" s="221"/>
      <c r="D252" s="224"/>
      <c r="E252" s="221"/>
      <c r="F252" s="70">
        <f t="shared" si="9"/>
        <v>0</v>
      </c>
      <c r="G252" s="101" t="s">
        <v>179</v>
      </c>
      <c r="I252" s="101"/>
    </row>
    <row r="253" spans="1:9" s="78" customFormat="1" hidden="1" x14ac:dyDescent="0.25">
      <c r="A253" s="392"/>
      <c r="B253" s="221"/>
      <c r="C253" s="221"/>
      <c r="D253" s="224"/>
      <c r="E253" s="221"/>
      <c r="F253" s="70">
        <f t="shared" si="9"/>
        <v>0</v>
      </c>
      <c r="G253" s="101" t="s">
        <v>179</v>
      </c>
      <c r="I253" s="101"/>
    </row>
    <row r="254" spans="1:9" s="78" customFormat="1" hidden="1" x14ac:dyDescent="0.25">
      <c r="A254" s="392"/>
      <c r="B254" s="221"/>
      <c r="C254" s="221"/>
      <c r="D254" s="224"/>
      <c r="E254" s="221"/>
      <c r="F254" s="70">
        <f t="shared" si="9"/>
        <v>0</v>
      </c>
      <c r="G254" s="101" t="s">
        <v>179</v>
      </c>
      <c r="I254" s="101"/>
    </row>
    <row r="255" spans="1:9" s="78" customFormat="1" hidden="1" x14ac:dyDescent="0.25">
      <c r="A255" s="392"/>
      <c r="B255" s="221"/>
      <c r="C255" s="221"/>
      <c r="D255" s="224"/>
      <c r="E255" s="221"/>
      <c r="F255" s="70">
        <f t="shared" si="9"/>
        <v>0</v>
      </c>
      <c r="G255" s="101" t="s">
        <v>179</v>
      </c>
      <c r="I255" s="101"/>
    </row>
    <row r="256" spans="1:9" s="78" customFormat="1" hidden="1" x14ac:dyDescent="0.25">
      <c r="A256" s="392"/>
      <c r="B256" s="221"/>
      <c r="C256" s="221"/>
      <c r="D256" s="224"/>
      <c r="E256" s="221"/>
      <c r="F256" s="70">
        <f t="shared" si="9"/>
        <v>0</v>
      </c>
      <c r="G256" s="101" t="s">
        <v>179</v>
      </c>
      <c r="I256" s="101"/>
    </row>
    <row r="257" spans="1:17" s="78" customFormat="1" hidden="1" x14ac:dyDescent="0.25">
      <c r="A257" s="392"/>
      <c r="B257" s="221"/>
      <c r="C257" s="221"/>
      <c r="D257" s="224"/>
      <c r="E257" s="221"/>
      <c r="F257" s="70">
        <f t="shared" si="9"/>
        <v>0</v>
      </c>
      <c r="G257" s="101" t="s">
        <v>179</v>
      </c>
      <c r="I257" s="101"/>
    </row>
    <row r="258" spans="1:17" s="78" customFormat="1" hidden="1" x14ac:dyDescent="0.25">
      <c r="A258" s="392"/>
      <c r="B258" s="221"/>
      <c r="C258" s="221"/>
      <c r="D258" s="224"/>
      <c r="E258" s="221"/>
      <c r="F258" s="70">
        <f t="shared" si="9"/>
        <v>0</v>
      </c>
      <c r="G258" s="101" t="s">
        <v>179</v>
      </c>
      <c r="I258" s="101"/>
    </row>
    <row r="259" spans="1:17" s="78" customFormat="1" hidden="1" x14ac:dyDescent="0.25">
      <c r="A259" s="392"/>
      <c r="B259" s="221"/>
      <c r="C259" s="221"/>
      <c r="D259" s="224"/>
      <c r="E259" s="221"/>
      <c r="F259" s="70">
        <f t="shared" si="9"/>
        <v>0</v>
      </c>
      <c r="G259" s="101" t="s">
        <v>179</v>
      </c>
      <c r="I259" s="101"/>
    </row>
    <row r="260" spans="1:17" s="78" customFormat="1" hidden="1" x14ac:dyDescent="0.25">
      <c r="A260" s="392"/>
      <c r="B260" s="221"/>
      <c r="C260" s="221"/>
      <c r="D260" s="224"/>
      <c r="E260" s="221"/>
      <c r="F260" s="70">
        <f t="shared" si="9"/>
        <v>0</v>
      </c>
      <c r="G260" s="101" t="s">
        <v>179</v>
      </c>
      <c r="I260" s="101"/>
    </row>
    <row r="261" spans="1:17" s="78" customFormat="1" hidden="1" x14ac:dyDescent="0.25">
      <c r="A261" s="392"/>
      <c r="B261" s="221"/>
      <c r="C261" s="221"/>
      <c r="D261" s="224"/>
      <c r="E261" s="221"/>
      <c r="F261" s="70">
        <f t="shared" si="9"/>
        <v>0</v>
      </c>
      <c r="G261" s="101" t="s">
        <v>179</v>
      </c>
      <c r="I261" s="101"/>
    </row>
    <row r="262" spans="1:17" s="78" customFormat="1" hidden="1" x14ac:dyDescent="0.25">
      <c r="A262" s="392"/>
      <c r="B262" s="221"/>
      <c r="C262" s="221"/>
      <c r="D262" s="224"/>
      <c r="E262" s="221"/>
      <c r="F262" s="70">
        <f t="shared" si="9"/>
        <v>0</v>
      </c>
      <c r="G262" s="101" t="s">
        <v>179</v>
      </c>
      <c r="I262" s="101"/>
    </row>
    <row r="263" spans="1:17" s="78" customFormat="1" hidden="1" x14ac:dyDescent="0.25">
      <c r="A263" s="392"/>
      <c r="B263" s="221"/>
      <c r="C263" s="221"/>
      <c r="D263" s="224"/>
      <c r="E263" s="221"/>
      <c r="F263" s="70">
        <f t="shared" si="9"/>
        <v>0</v>
      </c>
      <c r="G263" s="101" t="s">
        <v>179</v>
      </c>
      <c r="I263" s="101"/>
    </row>
    <row r="264" spans="1:17" s="78" customFormat="1" hidden="1" x14ac:dyDescent="0.25">
      <c r="A264" s="392"/>
      <c r="B264" s="221"/>
      <c r="C264" s="221"/>
      <c r="D264" s="224"/>
      <c r="E264" s="221"/>
      <c r="F264" s="70">
        <f t="shared" si="9"/>
        <v>0</v>
      </c>
      <c r="G264" s="101" t="s">
        <v>179</v>
      </c>
      <c r="I264" s="101"/>
    </row>
    <row r="265" spans="1:17" s="78" customFormat="1" hidden="1" x14ac:dyDescent="0.25">
      <c r="A265" s="392"/>
      <c r="B265" s="221"/>
      <c r="C265" s="221"/>
      <c r="D265" s="224"/>
      <c r="E265" s="221"/>
      <c r="F265" s="70">
        <f t="shared" si="9"/>
        <v>0</v>
      </c>
      <c r="G265" s="101" t="s">
        <v>179</v>
      </c>
      <c r="I265" s="101"/>
    </row>
    <row r="266" spans="1:17" s="78" customFormat="1" x14ac:dyDescent="0.25">
      <c r="A266" s="392"/>
      <c r="B266" s="221"/>
      <c r="C266" s="221"/>
      <c r="D266" s="224"/>
      <c r="E266" s="221"/>
      <c r="F266" s="242">
        <f>ROUND(+B266*D266*E266,2)</f>
        <v>0</v>
      </c>
      <c r="G266" s="101" t="s">
        <v>179</v>
      </c>
    </row>
    <row r="267" spans="1:17" s="78" customFormat="1" x14ac:dyDescent="0.25">
      <c r="D267" s="170"/>
      <c r="E267" s="178" t="s">
        <v>180</v>
      </c>
      <c r="F267" s="256">
        <f>ROUND(SUBTOTAL(109,F136:F266),2)</f>
        <v>0</v>
      </c>
      <c r="G267" s="101" t="s">
        <v>179</v>
      </c>
      <c r="I267" s="359" t="s">
        <v>193</v>
      </c>
    </row>
    <row r="268" spans="1:17" s="78" customFormat="1" x14ac:dyDescent="0.25">
      <c r="F268" s="247"/>
      <c r="G268" s="101" t="s">
        <v>181</v>
      </c>
    </row>
    <row r="269" spans="1:17" x14ac:dyDescent="0.25">
      <c r="A269" s="3"/>
      <c r="B269" s="3"/>
      <c r="C269" s="3"/>
      <c r="D269" s="390"/>
      <c r="E269" s="390" t="s">
        <v>258</v>
      </c>
      <c r="F269" s="70">
        <f>+F267+F135</f>
        <v>0</v>
      </c>
      <c r="G269" s="101" t="s">
        <v>181</v>
      </c>
      <c r="I269" s="124" t="s">
        <v>183</v>
      </c>
    </row>
    <row r="270" spans="1:17" x14ac:dyDescent="0.25">
      <c r="G270" s="101" t="s">
        <v>181</v>
      </c>
    </row>
    <row r="271" spans="1:17" s="78" customFormat="1" x14ac:dyDescent="0.25">
      <c r="A271" s="201" t="s">
        <v>259</v>
      </c>
      <c r="B271" s="94"/>
      <c r="C271" s="94"/>
      <c r="D271" s="94"/>
      <c r="E271" s="94"/>
      <c r="F271" s="95"/>
      <c r="G271" s="101" t="s">
        <v>176</v>
      </c>
      <c r="I271" s="125" t="s">
        <v>185</v>
      </c>
    </row>
    <row r="272" spans="1:17" s="78" customFormat="1" ht="45" customHeight="1" x14ac:dyDescent="0.25">
      <c r="A272" s="525"/>
      <c r="B272" s="526"/>
      <c r="C272" s="526"/>
      <c r="D272" s="526"/>
      <c r="E272" s="526"/>
      <c r="F272" s="527"/>
      <c r="G272" s="101" t="s">
        <v>176</v>
      </c>
      <c r="I272" s="522" t="s">
        <v>186</v>
      </c>
      <c r="J272" s="522"/>
      <c r="K272" s="522"/>
      <c r="L272" s="522"/>
      <c r="M272" s="522"/>
      <c r="N272" s="522"/>
      <c r="O272" s="522"/>
      <c r="P272" s="522"/>
      <c r="Q272" s="522"/>
    </row>
    <row r="273" spans="1:17" x14ac:dyDescent="0.25">
      <c r="A273" s="3"/>
      <c r="B273" s="3"/>
      <c r="C273" s="3"/>
      <c r="D273" s="3"/>
      <c r="E273" s="3"/>
      <c r="F273" s="3"/>
      <c r="G273" s="89" t="s">
        <v>179</v>
      </c>
      <c r="I273"/>
    </row>
    <row r="274" spans="1:17" s="78" customFormat="1" x14ac:dyDescent="0.25">
      <c r="A274" s="201" t="s">
        <v>260</v>
      </c>
      <c r="B274" s="98"/>
      <c r="C274" s="98"/>
      <c r="D274" s="98"/>
      <c r="E274" s="98"/>
      <c r="F274" s="99"/>
      <c r="G274" s="233" t="s">
        <v>179</v>
      </c>
      <c r="I274" s="125" t="s">
        <v>185</v>
      </c>
    </row>
    <row r="275" spans="1:17" s="78" customFormat="1" ht="45" customHeight="1" x14ac:dyDescent="0.25">
      <c r="A275" s="525"/>
      <c r="B275" s="526"/>
      <c r="C275" s="526"/>
      <c r="D275" s="526"/>
      <c r="E275" s="526"/>
      <c r="F275" s="527"/>
      <c r="G275" s="89" t="s">
        <v>179</v>
      </c>
      <c r="I275" s="522" t="s">
        <v>186</v>
      </c>
      <c r="J275" s="522"/>
      <c r="K275" s="522"/>
      <c r="L275" s="522"/>
      <c r="M275" s="522"/>
      <c r="N275" s="522"/>
      <c r="O275" s="522"/>
      <c r="P275" s="522"/>
      <c r="Q275" s="522"/>
    </row>
    <row r="276" spans="1:17" x14ac:dyDescent="0.25">
      <c r="A276" s="3"/>
      <c r="B276" s="3"/>
      <c r="C276" s="3"/>
      <c r="D276" s="3"/>
      <c r="E276" s="3"/>
      <c r="F276" s="75"/>
    </row>
  </sheetData>
  <sheetProtection algorithmName="SHA-512" hashValue="fF56KUOc7w2eTSEb4POfVy+7ETUNsPY543g6XkcY8j39RFujjowgfpn3Y7zfwiU1J9w3EgY5huLWgsyXYW2OEw==" saltValue="1N/D08NV8zbtbXsPsQ5P9g==" spinCount="100000" sheet="1" formatCells="0" formatRows="0" sort="0" autoFilter="0"/>
  <autoFilter ref="G1:G276" xr:uid="{00000000-0001-0000-0F00-000000000000}"/>
  <mergeCells count="6">
    <mergeCell ref="A272:F272"/>
    <mergeCell ref="A275:F275"/>
    <mergeCell ref="A1:E1"/>
    <mergeCell ref="A2:F2"/>
    <mergeCell ref="I272:Q272"/>
    <mergeCell ref="I275:Q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7AEF91E-E85B-4072-8807-FEF7FE4968FE}">
            <xm:f>Categories!$A$21=FALSE</xm:f>
            <x14:dxf>
              <fill>
                <patternFill>
                  <bgColor theme="0" tint="-0.34998626667073579"/>
                </patternFill>
              </fill>
            </x14:dxf>
          </x14:cfRule>
          <xm:sqref>A1:F275</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275"/>
  <sheetViews>
    <sheetView view="pageBreakPreview" zoomScaleNormal="100" zoomScaleSheetLayoutView="100" workbookViewId="0">
      <selection activeCell="A4" sqref="A4"/>
    </sheetView>
  </sheetViews>
  <sheetFormatPr defaultColWidth="9.140625" defaultRowHeight="15" x14ac:dyDescent="0.25"/>
  <cols>
    <col min="1" max="1" width="39.42578125" style="3" customWidth="1"/>
    <col min="2" max="2" width="75.5703125" style="3" customWidth="1"/>
    <col min="3" max="3" width="18.5703125" style="3" customWidth="1"/>
    <col min="4" max="4" width="11" hidden="1" customWidth="1"/>
    <col min="5" max="5" width="2.140625" style="3" customWidth="1"/>
    <col min="6" max="16384" width="9.140625" style="3"/>
  </cols>
  <sheetData>
    <row r="1" spans="1:4" ht="20.25" customHeight="1" x14ac:dyDescent="0.25">
      <c r="A1" s="520" t="s">
        <v>165</v>
      </c>
      <c r="B1" s="520"/>
      <c r="C1" s="3">
        <f>+'Section A'!B2</f>
        <v>0</v>
      </c>
      <c r="D1" s="47"/>
    </row>
    <row r="2" spans="1:4" ht="53.25" customHeight="1" x14ac:dyDescent="0.25">
      <c r="A2" s="543" t="s">
        <v>261</v>
      </c>
      <c r="B2" s="543"/>
      <c r="C2" s="543"/>
      <c r="D2" s="3"/>
    </row>
    <row r="3" spans="1:4" ht="25.5" x14ac:dyDescent="0.25">
      <c r="A3" s="231" t="s">
        <v>248</v>
      </c>
      <c r="B3" s="200" t="s">
        <v>249</v>
      </c>
      <c r="C3" s="231" t="s">
        <v>262</v>
      </c>
      <c r="D3" s="47" t="s">
        <v>174</v>
      </c>
    </row>
    <row r="4" spans="1:4" s="89" customFormat="1" x14ac:dyDescent="0.25">
      <c r="A4" s="195"/>
      <c r="B4" s="194"/>
      <c r="C4" s="88">
        <v>0</v>
      </c>
      <c r="D4" s="239" t="s">
        <v>176</v>
      </c>
    </row>
    <row r="5" spans="1:4" s="89" customFormat="1" x14ac:dyDescent="0.25">
      <c r="A5" s="192"/>
      <c r="B5" s="391"/>
      <c r="C5" s="88">
        <v>0</v>
      </c>
      <c r="D5" s="239" t="s">
        <v>176</v>
      </c>
    </row>
    <row r="6" spans="1:4" s="89" customFormat="1" x14ac:dyDescent="0.25">
      <c r="A6" s="192"/>
      <c r="B6" s="391"/>
      <c r="C6" s="88">
        <v>0</v>
      </c>
      <c r="D6" s="239" t="s">
        <v>176</v>
      </c>
    </row>
    <row r="7" spans="1:4" s="89" customFormat="1" hidden="1" x14ac:dyDescent="0.25">
      <c r="A7" s="192"/>
      <c r="B7" s="391"/>
      <c r="C7" s="88">
        <v>0</v>
      </c>
      <c r="D7" s="239" t="s">
        <v>176</v>
      </c>
    </row>
    <row r="8" spans="1:4" s="89" customFormat="1" hidden="1" x14ac:dyDescent="0.25">
      <c r="A8" s="192"/>
      <c r="B8" s="391"/>
      <c r="C8" s="88">
        <v>0</v>
      </c>
      <c r="D8" s="239" t="s">
        <v>176</v>
      </c>
    </row>
    <row r="9" spans="1:4" s="89" customFormat="1" hidden="1" x14ac:dyDescent="0.25">
      <c r="A9" s="192"/>
      <c r="B9" s="391"/>
      <c r="C9" s="88">
        <v>0</v>
      </c>
      <c r="D9" s="239" t="s">
        <v>176</v>
      </c>
    </row>
    <row r="10" spans="1:4" s="89" customFormat="1" hidden="1" x14ac:dyDescent="0.25">
      <c r="A10" s="192"/>
      <c r="B10" s="391"/>
      <c r="C10" s="88">
        <v>0</v>
      </c>
      <c r="D10" s="239" t="s">
        <v>176</v>
      </c>
    </row>
    <row r="11" spans="1:4" s="89" customFormat="1" hidden="1" x14ac:dyDescent="0.25">
      <c r="A11" s="192"/>
      <c r="B11" s="391"/>
      <c r="C11" s="88">
        <v>0</v>
      </c>
      <c r="D11" s="239" t="s">
        <v>176</v>
      </c>
    </row>
    <row r="12" spans="1:4" s="89" customFormat="1" hidden="1" x14ac:dyDescent="0.25">
      <c r="A12" s="192"/>
      <c r="B12" s="391"/>
      <c r="C12" s="88">
        <v>0</v>
      </c>
      <c r="D12" s="239" t="s">
        <v>176</v>
      </c>
    </row>
    <row r="13" spans="1:4" s="89" customFormat="1" hidden="1" x14ac:dyDescent="0.25">
      <c r="A13" s="192"/>
      <c r="B13" s="391"/>
      <c r="C13" s="88">
        <v>0</v>
      </c>
      <c r="D13" s="239" t="s">
        <v>176</v>
      </c>
    </row>
    <row r="14" spans="1:4" s="89" customFormat="1" hidden="1" x14ac:dyDescent="0.25">
      <c r="A14" s="192"/>
      <c r="B14" s="391"/>
      <c r="C14" s="88">
        <v>0</v>
      </c>
      <c r="D14" s="239" t="s">
        <v>176</v>
      </c>
    </row>
    <row r="15" spans="1:4" s="89" customFormat="1" hidden="1" x14ac:dyDescent="0.25">
      <c r="A15" s="192"/>
      <c r="B15" s="391"/>
      <c r="C15" s="88">
        <v>0</v>
      </c>
      <c r="D15" s="239" t="s">
        <v>176</v>
      </c>
    </row>
    <row r="16" spans="1:4" s="89" customFormat="1" hidden="1" x14ac:dyDescent="0.25">
      <c r="A16" s="192"/>
      <c r="B16" s="391"/>
      <c r="C16" s="88">
        <v>0</v>
      </c>
      <c r="D16" s="239" t="s">
        <v>176</v>
      </c>
    </row>
    <row r="17" spans="1:4" s="89" customFormat="1" hidden="1" x14ac:dyDescent="0.25">
      <c r="A17" s="192"/>
      <c r="B17" s="391"/>
      <c r="C17" s="88">
        <v>0</v>
      </c>
      <c r="D17" s="239" t="s">
        <v>176</v>
      </c>
    </row>
    <row r="18" spans="1:4" s="89" customFormat="1" hidden="1" x14ac:dyDescent="0.25">
      <c r="A18" s="192"/>
      <c r="B18" s="391"/>
      <c r="C18" s="88">
        <v>0</v>
      </c>
      <c r="D18" s="239" t="s">
        <v>176</v>
      </c>
    </row>
    <row r="19" spans="1:4" s="89" customFormat="1" hidden="1" x14ac:dyDescent="0.25">
      <c r="A19" s="192"/>
      <c r="B19" s="391"/>
      <c r="C19" s="88">
        <v>0</v>
      </c>
      <c r="D19" s="239" t="s">
        <v>176</v>
      </c>
    </row>
    <row r="20" spans="1:4" s="89" customFormat="1" hidden="1" x14ac:dyDescent="0.25">
      <c r="A20" s="192"/>
      <c r="B20" s="391"/>
      <c r="C20" s="88">
        <v>0</v>
      </c>
      <c r="D20" s="239" t="s">
        <v>176</v>
      </c>
    </row>
    <row r="21" spans="1:4" s="89" customFormat="1" hidden="1" x14ac:dyDescent="0.25">
      <c r="A21" s="192"/>
      <c r="B21" s="391"/>
      <c r="C21" s="88">
        <v>0</v>
      </c>
      <c r="D21" s="239" t="s">
        <v>176</v>
      </c>
    </row>
    <row r="22" spans="1:4" s="89" customFormat="1" hidden="1" x14ac:dyDescent="0.25">
      <c r="A22" s="192"/>
      <c r="B22" s="391"/>
      <c r="C22" s="88">
        <v>0</v>
      </c>
      <c r="D22" s="239" t="s">
        <v>176</v>
      </c>
    </row>
    <row r="23" spans="1:4" s="89" customFormat="1" hidden="1" x14ac:dyDescent="0.25">
      <c r="A23" s="192"/>
      <c r="B23" s="391"/>
      <c r="C23" s="88">
        <v>0</v>
      </c>
      <c r="D23" s="239" t="s">
        <v>176</v>
      </c>
    </row>
    <row r="24" spans="1:4" s="89" customFormat="1" hidden="1" x14ac:dyDescent="0.25">
      <c r="A24" s="192"/>
      <c r="B24" s="391"/>
      <c r="C24" s="88">
        <v>0</v>
      </c>
      <c r="D24" s="239" t="s">
        <v>176</v>
      </c>
    </row>
    <row r="25" spans="1:4" s="89" customFormat="1" hidden="1" x14ac:dyDescent="0.25">
      <c r="A25" s="192"/>
      <c r="B25" s="391"/>
      <c r="C25" s="88">
        <v>0</v>
      </c>
      <c r="D25" s="239" t="s">
        <v>176</v>
      </c>
    </row>
    <row r="26" spans="1:4" s="89" customFormat="1" hidden="1" x14ac:dyDescent="0.25">
      <c r="A26" s="192"/>
      <c r="B26" s="391"/>
      <c r="C26" s="88">
        <v>0</v>
      </c>
      <c r="D26" s="239" t="s">
        <v>176</v>
      </c>
    </row>
    <row r="27" spans="1:4" s="89" customFormat="1" hidden="1" x14ac:dyDescent="0.25">
      <c r="A27" s="192"/>
      <c r="B27" s="391"/>
      <c r="C27" s="88">
        <v>0</v>
      </c>
      <c r="D27" s="239" t="s">
        <v>176</v>
      </c>
    </row>
    <row r="28" spans="1:4" s="89" customFormat="1" hidden="1" x14ac:dyDescent="0.25">
      <c r="A28" s="192"/>
      <c r="B28" s="391"/>
      <c r="C28" s="88">
        <v>0</v>
      </c>
      <c r="D28" s="239" t="s">
        <v>176</v>
      </c>
    </row>
    <row r="29" spans="1:4" s="89" customFormat="1" hidden="1" x14ac:dyDescent="0.25">
      <c r="A29" s="192"/>
      <c r="B29" s="391"/>
      <c r="C29" s="88">
        <v>0</v>
      </c>
      <c r="D29" s="239" t="s">
        <v>176</v>
      </c>
    </row>
    <row r="30" spans="1:4" s="89" customFormat="1" hidden="1" x14ac:dyDescent="0.25">
      <c r="A30" s="192"/>
      <c r="B30" s="391"/>
      <c r="C30" s="88">
        <v>0</v>
      </c>
      <c r="D30" s="239" t="s">
        <v>176</v>
      </c>
    </row>
    <row r="31" spans="1:4" s="89" customFormat="1" hidden="1" x14ac:dyDescent="0.25">
      <c r="A31" s="192"/>
      <c r="B31" s="391"/>
      <c r="C31" s="88">
        <v>0</v>
      </c>
      <c r="D31" s="239" t="s">
        <v>176</v>
      </c>
    </row>
    <row r="32" spans="1:4" s="89" customFormat="1" hidden="1" x14ac:dyDescent="0.25">
      <c r="A32" s="192"/>
      <c r="B32" s="391"/>
      <c r="C32" s="88">
        <v>0</v>
      </c>
      <c r="D32" s="239" t="s">
        <v>176</v>
      </c>
    </row>
    <row r="33" spans="1:4" s="89" customFormat="1" hidden="1" x14ac:dyDescent="0.25">
      <c r="A33" s="192"/>
      <c r="B33" s="391"/>
      <c r="C33" s="88">
        <v>0</v>
      </c>
      <c r="D33" s="239" t="s">
        <v>176</v>
      </c>
    </row>
    <row r="34" spans="1:4" s="89" customFormat="1" hidden="1" x14ac:dyDescent="0.25">
      <c r="A34" s="192"/>
      <c r="B34" s="391"/>
      <c r="C34" s="88">
        <v>0</v>
      </c>
      <c r="D34" s="239" t="s">
        <v>176</v>
      </c>
    </row>
    <row r="35" spans="1:4" s="89" customFormat="1" hidden="1" x14ac:dyDescent="0.25">
      <c r="A35" s="192"/>
      <c r="B35" s="391"/>
      <c r="C35" s="88">
        <v>0</v>
      </c>
      <c r="D35" s="239" t="s">
        <v>176</v>
      </c>
    </row>
    <row r="36" spans="1:4" s="89" customFormat="1" hidden="1" x14ac:dyDescent="0.25">
      <c r="A36" s="192"/>
      <c r="B36" s="391"/>
      <c r="C36" s="88">
        <v>0</v>
      </c>
      <c r="D36" s="239" t="s">
        <v>176</v>
      </c>
    </row>
    <row r="37" spans="1:4" s="89" customFormat="1" hidden="1" x14ac:dyDescent="0.25">
      <c r="A37" s="192"/>
      <c r="B37" s="391"/>
      <c r="C37" s="88">
        <v>0</v>
      </c>
      <c r="D37" s="239" t="s">
        <v>176</v>
      </c>
    </row>
    <row r="38" spans="1:4" s="89" customFormat="1" hidden="1" x14ac:dyDescent="0.25">
      <c r="A38" s="192"/>
      <c r="B38" s="391"/>
      <c r="C38" s="88">
        <v>0</v>
      </c>
      <c r="D38" s="239" t="s">
        <v>176</v>
      </c>
    </row>
    <row r="39" spans="1:4" s="89" customFormat="1" hidden="1" x14ac:dyDescent="0.25">
      <c r="A39" s="192"/>
      <c r="B39" s="391"/>
      <c r="C39" s="88">
        <v>0</v>
      </c>
      <c r="D39" s="239" t="s">
        <v>176</v>
      </c>
    </row>
    <row r="40" spans="1:4" s="89" customFormat="1" hidden="1" x14ac:dyDescent="0.25">
      <c r="A40" s="192"/>
      <c r="B40" s="391"/>
      <c r="C40" s="88">
        <v>0</v>
      </c>
      <c r="D40" s="239" t="s">
        <v>176</v>
      </c>
    </row>
    <row r="41" spans="1:4" s="89" customFormat="1" hidden="1" x14ac:dyDescent="0.25">
      <c r="A41" s="192"/>
      <c r="B41" s="391"/>
      <c r="C41" s="88">
        <v>0</v>
      </c>
      <c r="D41" s="239" t="s">
        <v>176</v>
      </c>
    </row>
    <row r="42" spans="1:4" s="89" customFormat="1" hidden="1" x14ac:dyDescent="0.25">
      <c r="A42" s="192"/>
      <c r="B42" s="391"/>
      <c r="C42" s="88">
        <v>0</v>
      </c>
      <c r="D42" s="239" t="s">
        <v>176</v>
      </c>
    </row>
    <row r="43" spans="1:4" s="89" customFormat="1" hidden="1" x14ac:dyDescent="0.25">
      <c r="A43" s="192"/>
      <c r="B43" s="391"/>
      <c r="C43" s="88">
        <v>0</v>
      </c>
      <c r="D43" s="239" t="s">
        <v>176</v>
      </c>
    </row>
    <row r="44" spans="1:4" s="89" customFormat="1" hidden="1" x14ac:dyDescent="0.25">
      <c r="A44" s="192"/>
      <c r="B44" s="391"/>
      <c r="C44" s="88">
        <v>0</v>
      </c>
      <c r="D44" s="239" t="s">
        <v>176</v>
      </c>
    </row>
    <row r="45" spans="1:4" s="89" customFormat="1" hidden="1" x14ac:dyDescent="0.25">
      <c r="A45" s="192"/>
      <c r="B45" s="391"/>
      <c r="C45" s="88">
        <v>0</v>
      </c>
      <c r="D45" s="239" t="s">
        <v>176</v>
      </c>
    </row>
    <row r="46" spans="1:4" s="89" customFormat="1" hidden="1" x14ac:dyDescent="0.25">
      <c r="A46" s="192"/>
      <c r="B46" s="391"/>
      <c r="C46" s="88">
        <v>0</v>
      </c>
      <c r="D46" s="239" t="s">
        <v>176</v>
      </c>
    </row>
    <row r="47" spans="1:4" s="89" customFormat="1" hidden="1" x14ac:dyDescent="0.25">
      <c r="A47" s="192"/>
      <c r="B47" s="391"/>
      <c r="C47" s="88">
        <v>0</v>
      </c>
      <c r="D47" s="239" t="s">
        <v>176</v>
      </c>
    </row>
    <row r="48" spans="1:4" s="89" customFormat="1" hidden="1" x14ac:dyDescent="0.25">
      <c r="A48" s="192"/>
      <c r="B48" s="391"/>
      <c r="C48" s="88">
        <v>0</v>
      </c>
      <c r="D48" s="239" t="s">
        <v>176</v>
      </c>
    </row>
    <row r="49" spans="1:4" s="89" customFormat="1" hidden="1" x14ac:dyDescent="0.25">
      <c r="A49" s="192"/>
      <c r="B49" s="391"/>
      <c r="C49" s="88">
        <v>0</v>
      </c>
      <c r="D49" s="239" t="s">
        <v>176</v>
      </c>
    </row>
    <row r="50" spans="1:4" s="89" customFormat="1" hidden="1" x14ac:dyDescent="0.25">
      <c r="A50" s="192"/>
      <c r="B50" s="391"/>
      <c r="C50" s="88">
        <v>0</v>
      </c>
      <c r="D50" s="239" t="s">
        <v>176</v>
      </c>
    </row>
    <row r="51" spans="1:4" s="89" customFormat="1" hidden="1" x14ac:dyDescent="0.25">
      <c r="A51" s="192"/>
      <c r="B51" s="391"/>
      <c r="C51" s="88">
        <v>0</v>
      </c>
      <c r="D51" s="239" t="s">
        <v>176</v>
      </c>
    </row>
    <row r="52" spans="1:4" s="89" customFormat="1" hidden="1" x14ac:dyDescent="0.25">
      <c r="A52" s="192"/>
      <c r="B52" s="391"/>
      <c r="C52" s="88">
        <v>0</v>
      </c>
      <c r="D52" s="239" t="s">
        <v>176</v>
      </c>
    </row>
    <row r="53" spans="1:4" s="89" customFormat="1" hidden="1" x14ac:dyDescent="0.25">
      <c r="A53" s="192"/>
      <c r="B53" s="391"/>
      <c r="C53" s="88">
        <v>0</v>
      </c>
      <c r="D53" s="239" t="s">
        <v>176</v>
      </c>
    </row>
    <row r="54" spans="1:4" s="89" customFormat="1" hidden="1" x14ac:dyDescent="0.25">
      <c r="A54" s="192"/>
      <c r="B54" s="391"/>
      <c r="C54" s="88">
        <v>0</v>
      </c>
      <c r="D54" s="239" t="s">
        <v>176</v>
      </c>
    </row>
    <row r="55" spans="1:4" s="89" customFormat="1" hidden="1" x14ac:dyDescent="0.25">
      <c r="A55" s="192"/>
      <c r="B55" s="391"/>
      <c r="C55" s="88">
        <v>0</v>
      </c>
      <c r="D55" s="239" t="s">
        <v>176</v>
      </c>
    </row>
    <row r="56" spans="1:4" s="89" customFormat="1" hidden="1" x14ac:dyDescent="0.25">
      <c r="A56" s="192"/>
      <c r="B56" s="391"/>
      <c r="C56" s="88">
        <v>0</v>
      </c>
      <c r="D56" s="239" t="s">
        <v>176</v>
      </c>
    </row>
    <row r="57" spans="1:4" s="89" customFormat="1" hidden="1" x14ac:dyDescent="0.25">
      <c r="A57" s="192"/>
      <c r="B57" s="391"/>
      <c r="C57" s="88">
        <v>0</v>
      </c>
      <c r="D57" s="239" t="s">
        <v>176</v>
      </c>
    </row>
    <row r="58" spans="1:4" s="89" customFormat="1" hidden="1" x14ac:dyDescent="0.25">
      <c r="A58" s="192"/>
      <c r="B58" s="391"/>
      <c r="C58" s="88">
        <v>0</v>
      </c>
      <c r="D58" s="239" t="s">
        <v>176</v>
      </c>
    </row>
    <row r="59" spans="1:4" s="89" customFormat="1" hidden="1" x14ac:dyDescent="0.25">
      <c r="A59" s="192"/>
      <c r="B59" s="391"/>
      <c r="C59" s="88">
        <v>0</v>
      </c>
      <c r="D59" s="239" t="s">
        <v>176</v>
      </c>
    </row>
    <row r="60" spans="1:4" s="89" customFormat="1" hidden="1" x14ac:dyDescent="0.25">
      <c r="A60" s="192"/>
      <c r="B60" s="391"/>
      <c r="C60" s="88">
        <v>0</v>
      </c>
      <c r="D60" s="239" t="s">
        <v>176</v>
      </c>
    </row>
    <row r="61" spans="1:4" s="89" customFormat="1" hidden="1" x14ac:dyDescent="0.25">
      <c r="A61" s="192"/>
      <c r="B61" s="391"/>
      <c r="C61" s="88">
        <v>0</v>
      </c>
      <c r="D61" s="239" t="s">
        <v>176</v>
      </c>
    </row>
    <row r="62" spans="1:4" s="89" customFormat="1" hidden="1" x14ac:dyDescent="0.25">
      <c r="A62" s="192"/>
      <c r="B62" s="391"/>
      <c r="C62" s="88">
        <v>0</v>
      </c>
      <c r="D62" s="239" t="s">
        <v>176</v>
      </c>
    </row>
    <row r="63" spans="1:4" s="89" customFormat="1" hidden="1" x14ac:dyDescent="0.25">
      <c r="A63" s="192"/>
      <c r="B63" s="391"/>
      <c r="C63" s="88">
        <v>0</v>
      </c>
      <c r="D63" s="239" t="s">
        <v>176</v>
      </c>
    </row>
    <row r="64" spans="1:4" s="89" customFormat="1" hidden="1" x14ac:dyDescent="0.25">
      <c r="A64" s="192"/>
      <c r="B64" s="391"/>
      <c r="C64" s="88">
        <v>0</v>
      </c>
      <c r="D64" s="239" t="s">
        <v>176</v>
      </c>
    </row>
    <row r="65" spans="1:4" s="89" customFormat="1" hidden="1" x14ac:dyDescent="0.25">
      <c r="A65" s="192"/>
      <c r="B65" s="391"/>
      <c r="C65" s="88">
        <v>0</v>
      </c>
      <c r="D65" s="239" t="s">
        <v>176</v>
      </c>
    </row>
    <row r="66" spans="1:4" s="89" customFormat="1" hidden="1" x14ac:dyDescent="0.25">
      <c r="A66" s="192"/>
      <c r="B66" s="391"/>
      <c r="C66" s="88">
        <v>0</v>
      </c>
      <c r="D66" s="239" t="s">
        <v>176</v>
      </c>
    </row>
    <row r="67" spans="1:4" s="89" customFormat="1" hidden="1" x14ac:dyDescent="0.25">
      <c r="A67" s="192"/>
      <c r="B67" s="391"/>
      <c r="C67" s="88">
        <v>0</v>
      </c>
      <c r="D67" s="239" t="s">
        <v>176</v>
      </c>
    </row>
    <row r="68" spans="1:4" s="89" customFormat="1" hidden="1" x14ac:dyDescent="0.25">
      <c r="A68" s="192"/>
      <c r="B68" s="391"/>
      <c r="C68" s="88">
        <v>0</v>
      </c>
      <c r="D68" s="239" t="s">
        <v>176</v>
      </c>
    </row>
    <row r="69" spans="1:4" s="89" customFormat="1" hidden="1" x14ac:dyDescent="0.25">
      <c r="A69" s="192"/>
      <c r="B69" s="391"/>
      <c r="C69" s="88">
        <v>0</v>
      </c>
      <c r="D69" s="239" t="s">
        <v>176</v>
      </c>
    </row>
    <row r="70" spans="1:4" s="89" customFormat="1" hidden="1" x14ac:dyDescent="0.25">
      <c r="A70" s="192"/>
      <c r="B70" s="391"/>
      <c r="C70" s="88">
        <v>0</v>
      </c>
      <c r="D70" s="239" t="s">
        <v>176</v>
      </c>
    </row>
    <row r="71" spans="1:4" s="89" customFormat="1" hidden="1" x14ac:dyDescent="0.25">
      <c r="A71" s="192"/>
      <c r="B71" s="391"/>
      <c r="C71" s="88">
        <v>0</v>
      </c>
      <c r="D71" s="239" t="s">
        <v>176</v>
      </c>
    </row>
    <row r="72" spans="1:4" s="89" customFormat="1" hidden="1" x14ac:dyDescent="0.25">
      <c r="A72" s="192"/>
      <c r="B72" s="391"/>
      <c r="C72" s="88">
        <v>0</v>
      </c>
      <c r="D72" s="239" t="s">
        <v>176</v>
      </c>
    </row>
    <row r="73" spans="1:4" s="89" customFormat="1" hidden="1" x14ac:dyDescent="0.25">
      <c r="A73" s="192"/>
      <c r="B73" s="391"/>
      <c r="C73" s="88">
        <v>0</v>
      </c>
      <c r="D73" s="239" t="s">
        <v>176</v>
      </c>
    </row>
    <row r="74" spans="1:4" s="89" customFormat="1" hidden="1" x14ac:dyDescent="0.25">
      <c r="A74" s="192"/>
      <c r="B74" s="391"/>
      <c r="C74" s="88">
        <v>0</v>
      </c>
      <c r="D74" s="239" t="s">
        <v>176</v>
      </c>
    </row>
    <row r="75" spans="1:4" s="89" customFormat="1" hidden="1" x14ac:dyDescent="0.25">
      <c r="A75" s="192"/>
      <c r="B75" s="391"/>
      <c r="C75" s="88">
        <v>0</v>
      </c>
      <c r="D75" s="239" t="s">
        <v>176</v>
      </c>
    </row>
    <row r="76" spans="1:4" s="89" customFormat="1" hidden="1" x14ac:dyDescent="0.25">
      <c r="A76" s="192"/>
      <c r="B76" s="391"/>
      <c r="C76" s="88">
        <v>0</v>
      </c>
      <c r="D76" s="239" t="s">
        <v>176</v>
      </c>
    </row>
    <row r="77" spans="1:4" s="89" customFormat="1" hidden="1" x14ac:dyDescent="0.25">
      <c r="A77" s="192"/>
      <c r="B77" s="391"/>
      <c r="C77" s="88">
        <v>0</v>
      </c>
      <c r="D77" s="239" t="s">
        <v>176</v>
      </c>
    </row>
    <row r="78" spans="1:4" s="89" customFormat="1" hidden="1" x14ac:dyDescent="0.25">
      <c r="A78" s="192"/>
      <c r="B78" s="391"/>
      <c r="C78" s="88">
        <v>0</v>
      </c>
      <c r="D78" s="239" t="s">
        <v>176</v>
      </c>
    </row>
    <row r="79" spans="1:4" s="89" customFormat="1" hidden="1" x14ac:dyDescent="0.25">
      <c r="A79" s="192"/>
      <c r="B79" s="391"/>
      <c r="C79" s="88">
        <v>0</v>
      </c>
      <c r="D79" s="239" t="s">
        <v>176</v>
      </c>
    </row>
    <row r="80" spans="1:4" s="89" customFormat="1" hidden="1" x14ac:dyDescent="0.25">
      <c r="A80" s="192"/>
      <c r="B80" s="391"/>
      <c r="C80" s="88">
        <v>0</v>
      </c>
      <c r="D80" s="239" t="s">
        <v>176</v>
      </c>
    </row>
    <row r="81" spans="1:4" s="89" customFormat="1" hidden="1" x14ac:dyDescent="0.25">
      <c r="A81" s="192"/>
      <c r="B81" s="391"/>
      <c r="C81" s="88">
        <v>0</v>
      </c>
      <c r="D81" s="239" t="s">
        <v>176</v>
      </c>
    </row>
    <row r="82" spans="1:4" s="89" customFormat="1" hidden="1" x14ac:dyDescent="0.25">
      <c r="A82" s="192"/>
      <c r="B82" s="391"/>
      <c r="C82" s="88">
        <v>0</v>
      </c>
      <c r="D82" s="239" t="s">
        <v>176</v>
      </c>
    </row>
    <row r="83" spans="1:4" s="89" customFormat="1" hidden="1" x14ac:dyDescent="0.25">
      <c r="A83" s="192"/>
      <c r="B83" s="391"/>
      <c r="C83" s="88">
        <v>0</v>
      </c>
      <c r="D83" s="239" t="s">
        <v>176</v>
      </c>
    </row>
    <row r="84" spans="1:4" s="89" customFormat="1" hidden="1" x14ac:dyDescent="0.25">
      <c r="A84" s="192"/>
      <c r="B84" s="391"/>
      <c r="C84" s="88">
        <v>0</v>
      </c>
      <c r="D84" s="239" t="s">
        <v>176</v>
      </c>
    </row>
    <row r="85" spans="1:4" s="89" customFormat="1" hidden="1" x14ac:dyDescent="0.25">
      <c r="A85" s="192"/>
      <c r="B85" s="391"/>
      <c r="C85" s="88">
        <v>0</v>
      </c>
      <c r="D85" s="239" t="s">
        <v>176</v>
      </c>
    </row>
    <row r="86" spans="1:4" s="89" customFormat="1" hidden="1" x14ac:dyDescent="0.25">
      <c r="A86" s="192"/>
      <c r="B86" s="391"/>
      <c r="C86" s="88">
        <v>0</v>
      </c>
      <c r="D86" s="239" t="s">
        <v>176</v>
      </c>
    </row>
    <row r="87" spans="1:4" s="89" customFormat="1" hidden="1" x14ac:dyDescent="0.25">
      <c r="A87" s="192"/>
      <c r="B87" s="391"/>
      <c r="C87" s="88">
        <v>0</v>
      </c>
      <c r="D87" s="239" t="s">
        <v>176</v>
      </c>
    </row>
    <row r="88" spans="1:4" s="89" customFormat="1" hidden="1" x14ac:dyDescent="0.25">
      <c r="A88" s="192"/>
      <c r="B88" s="391"/>
      <c r="C88" s="88">
        <v>0</v>
      </c>
      <c r="D88" s="239" t="s">
        <v>176</v>
      </c>
    </row>
    <row r="89" spans="1:4" s="89" customFormat="1" hidden="1" x14ac:dyDescent="0.25">
      <c r="A89" s="192"/>
      <c r="B89" s="391"/>
      <c r="C89" s="88">
        <v>0</v>
      </c>
      <c r="D89" s="239" t="s">
        <v>176</v>
      </c>
    </row>
    <row r="90" spans="1:4" s="89" customFormat="1" hidden="1" x14ac:dyDescent="0.25">
      <c r="A90" s="192"/>
      <c r="B90" s="391"/>
      <c r="C90" s="88">
        <v>0</v>
      </c>
      <c r="D90" s="239" t="s">
        <v>176</v>
      </c>
    </row>
    <row r="91" spans="1:4" s="89" customFormat="1" hidden="1" x14ac:dyDescent="0.25">
      <c r="A91" s="192"/>
      <c r="B91" s="391"/>
      <c r="C91" s="88">
        <v>0</v>
      </c>
      <c r="D91" s="239" t="s">
        <v>176</v>
      </c>
    </row>
    <row r="92" spans="1:4" s="89" customFormat="1" hidden="1" x14ac:dyDescent="0.25">
      <c r="A92" s="192"/>
      <c r="B92" s="391"/>
      <c r="C92" s="88">
        <v>0</v>
      </c>
      <c r="D92" s="239" t="s">
        <v>176</v>
      </c>
    </row>
    <row r="93" spans="1:4" s="89" customFormat="1" hidden="1" x14ac:dyDescent="0.25">
      <c r="A93" s="192"/>
      <c r="B93" s="391"/>
      <c r="C93" s="88">
        <v>0</v>
      </c>
      <c r="D93" s="239" t="s">
        <v>176</v>
      </c>
    </row>
    <row r="94" spans="1:4" s="89" customFormat="1" hidden="1" x14ac:dyDescent="0.25">
      <c r="A94" s="192"/>
      <c r="B94" s="391"/>
      <c r="C94" s="88">
        <v>0</v>
      </c>
      <c r="D94" s="239" t="s">
        <v>176</v>
      </c>
    </row>
    <row r="95" spans="1:4" s="89" customFormat="1" hidden="1" x14ac:dyDescent="0.25">
      <c r="A95" s="192"/>
      <c r="B95" s="391"/>
      <c r="C95" s="88">
        <v>0</v>
      </c>
      <c r="D95" s="239" t="s">
        <v>176</v>
      </c>
    </row>
    <row r="96" spans="1:4" s="89" customFormat="1" hidden="1" x14ac:dyDescent="0.25">
      <c r="A96" s="192"/>
      <c r="B96" s="391"/>
      <c r="C96" s="88">
        <v>0</v>
      </c>
      <c r="D96" s="239" t="s">
        <v>176</v>
      </c>
    </row>
    <row r="97" spans="1:4" s="89" customFormat="1" hidden="1" x14ac:dyDescent="0.25">
      <c r="A97" s="192"/>
      <c r="B97" s="391"/>
      <c r="C97" s="88">
        <v>0</v>
      </c>
      <c r="D97" s="239" t="s">
        <v>176</v>
      </c>
    </row>
    <row r="98" spans="1:4" s="89" customFormat="1" hidden="1" x14ac:dyDescent="0.25">
      <c r="A98" s="192"/>
      <c r="B98" s="391"/>
      <c r="C98" s="88">
        <v>0</v>
      </c>
      <c r="D98" s="239" t="s">
        <v>176</v>
      </c>
    </row>
    <row r="99" spans="1:4" s="89" customFormat="1" hidden="1" x14ac:dyDescent="0.25">
      <c r="A99" s="192"/>
      <c r="B99" s="391"/>
      <c r="C99" s="88">
        <v>0</v>
      </c>
      <c r="D99" s="239" t="s">
        <v>176</v>
      </c>
    </row>
    <row r="100" spans="1:4" s="89" customFormat="1" hidden="1" x14ac:dyDescent="0.25">
      <c r="A100" s="192"/>
      <c r="B100" s="391"/>
      <c r="C100" s="88">
        <v>0</v>
      </c>
      <c r="D100" s="239" t="s">
        <v>176</v>
      </c>
    </row>
    <row r="101" spans="1:4" s="89" customFormat="1" hidden="1" x14ac:dyDescent="0.25">
      <c r="A101" s="192"/>
      <c r="B101" s="391"/>
      <c r="C101" s="88">
        <v>0</v>
      </c>
      <c r="D101" s="239" t="s">
        <v>176</v>
      </c>
    </row>
    <row r="102" spans="1:4" s="89" customFormat="1" hidden="1" x14ac:dyDescent="0.25">
      <c r="A102" s="192"/>
      <c r="B102" s="391"/>
      <c r="C102" s="88">
        <v>0</v>
      </c>
      <c r="D102" s="239" t="s">
        <v>176</v>
      </c>
    </row>
    <row r="103" spans="1:4" s="89" customFormat="1" hidden="1" x14ac:dyDescent="0.25">
      <c r="A103" s="192"/>
      <c r="B103" s="391"/>
      <c r="C103" s="88">
        <v>0</v>
      </c>
      <c r="D103" s="239" t="s">
        <v>176</v>
      </c>
    </row>
    <row r="104" spans="1:4" s="89" customFormat="1" hidden="1" x14ac:dyDescent="0.25">
      <c r="A104" s="192"/>
      <c r="B104" s="391"/>
      <c r="C104" s="88">
        <v>0</v>
      </c>
      <c r="D104" s="239" t="s">
        <v>176</v>
      </c>
    </row>
    <row r="105" spans="1:4" s="89" customFormat="1" hidden="1" x14ac:dyDescent="0.25">
      <c r="A105" s="192"/>
      <c r="B105" s="391"/>
      <c r="C105" s="88">
        <v>0</v>
      </c>
      <c r="D105" s="239" t="s">
        <v>176</v>
      </c>
    </row>
    <row r="106" spans="1:4" s="89" customFormat="1" hidden="1" x14ac:dyDescent="0.25">
      <c r="A106" s="192"/>
      <c r="B106" s="391"/>
      <c r="C106" s="88">
        <v>0</v>
      </c>
      <c r="D106" s="239" t="s">
        <v>176</v>
      </c>
    </row>
    <row r="107" spans="1:4" s="89" customFormat="1" hidden="1" x14ac:dyDescent="0.25">
      <c r="A107" s="192"/>
      <c r="B107" s="391"/>
      <c r="C107" s="88">
        <v>0</v>
      </c>
      <c r="D107" s="239" t="s">
        <v>176</v>
      </c>
    </row>
    <row r="108" spans="1:4" s="89" customFormat="1" hidden="1" x14ac:dyDescent="0.25">
      <c r="A108" s="192"/>
      <c r="B108" s="391"/>
      <c r="C108" s="88">
        <v>0</v>
      </c>
      <c r="D108" s="239" t="s">
        <v>176</v>
      </c>
    </row>
    <row r="109" spans="1:4" s="89" customFormat="1" hidden="1" x14ac:dyDescent="0.25">
      <c r="A109" s="192"/>
      <c r="B109" s="391"/>
      <c r="C109" s="88">
        <v>0</v>
      </c>
      <c r="D109" s="239" t="s">
        <v>176</v>
      </c>
    </row>
    <row r="110" spans="1:4" s="89" customFormat="1" hidden="1" x14ac:dyDescent="0.25">
      <c r="A110" s="192"/>
      <c r="B110" s="391"/>
      <c r="C110" s="88">
        <v>0</v>
      </c>
      <c r="D110" s="239" t="s">
        <v>176</v>
      </c>
    </row>
    <row r="111" spans="1:4" s="89" customFormat="1" hidden="1" x14ac:dyDescent="0.25">
      <c r="A111" s="192"/>
      <c r="B111" s="391"/>
      <c r="C111" s="88">
        <v>0</v>
      </c>
      <c r="D111" s="239" t="s">
        <v>176</v>
      </c>
    </row>
    <row r="112" spans="1:4" s="89" customFormat="1" hidden="1" x14ac:dyDescent="0.25">
      <c r="A112" s="192"/>
      <c r="B112" s="391"/>
      <c r="C112" s="88">
        <v>0</v>
      </c>
      <c r="D112" s="239" t="s">
        <v>176</v>
      </c>
    </row>
    <row r="113" spans="1:4" s="89" customFormat="1" hidden="1" x14ac:dyDescent="0.25">
      <c r="A113" s="192"/>
      <c r="B113" s="391"/>
      <c r="C113" s="88">
        <v>0</v>
      </c>
      <c r="D113" s="239" t="s">
        <v>176</v>
      </c>
    </row>
    <row r="114" spans="1:4" s="89" customFormat="1" hidden="1" x14ac:dyDescent="0.25">
      <c r="A114" s="192"/>
      <c r="B114" s="391"/>
      <c r="C114" s="88">
        <v>0</v>
      </c>
      <c r="D114" s="239" t="s">
        <v>176</v>
      </c>
    </row>
    <row r="115" spans="1:4" s="89" customFormat="1" hidden="1" x14ac:dyDescent="0.25">
      <c r="A115" s="192"/>
      <c r="B115" s="391"/>
      <c r="C115" s="88">
        <v>0</v>
      </c>
      <c r="D115" s="239" t="s">
        <v>176</v>
      </c>
    </row>
    <row r="116" spans="1:4" s="89" customFormat="1" hidden="1" x14ac:dyDescent="0.25">
      <c r="A116" s="192"/>
      <c r="B116" s="391"/>
      <c r="C116" s="88">
        <v>0</v>
      </c>
      <c r="D116" s="239" t="s">
        <v>176</v>
      </c>
    </row>
    <row r="117" spans="1:4" s="89" customFormat="1" hidden="1" x14ac:dyDescent="0.25">
      <c r="A117" s="192"/>
      <c r="B117" s="391"/>
      <c r="C117" s="88">
        <v>0</v>
      </c>
      <c r="D117" s="239" t="s">
        <v>176</v>
      </c>
    </row>
    <row r="118" spans="1:4" s="89" customFormat="1" hidden="1" x14ac:dyDescent="0.25">
      <c r="A118" s="192"/>
      <c r="B118" s="391"/>
      <c r="C118" s="88">
        <v>0</v>
      </c>
      <c r="D118" s="239" t="s">
        <v>176</v>
      </c>
    </row>
    <row r="119" spans="1:4" s="89" customFormat="1" hidden="1" x14ac:dyDescent="0.25">
      <c r="A119" s="192"/>
      <c r="B119" s="391"/>
      <c r="C119" s="88">
        <v>0</v>
      </c>
      <c r="D119" s="239" t="s">
        <v>176</v>
      </c>
    </row>
    <row r="120" spans="1:4" s="89" customFormat="1" hidden="1" x14ac:dyDescent="0.25">
      <c r="A120" s="192"/>
      <c r="B120" s="391"/>
      <c r="C120" s="88">
        <v>0</v>
      </c>
      <c r="D120" s="239" t="s">
        <v>176</v>
      </c>
    </row>
    <row r="121" spans="1:4" s="89" customFormat="1" hidden="1" x14ac:dyDescent="0.25">
      <c r="A121" s="192"/>
      <c r="B121" s="391"/>
      <c r="C121" s="88">
        <v>0</v>
      </c>
      <c r="D121" s="239" t="s">
        <v>176</v>
      </c>
    </row>
    <row r="122" spans="1:4" s="89" customFormat="1" hidden="1" x14ac:dyDescent="0.25">
      <c r="A122" s="192"/>
      <c r="B122" s="391"/>
      <c r="C122" s="88">
        <v>0</v>
      </c>
      <c r="D122" s="239" t="s">
        <v>176</v>
      </c>
    </row>
    <row r="123" spans="1:4" s="89" customFormat="1" hidden="1" x14ac:dyDescent="0.25">
      <c r="A123" s="192"/>
      <c r="B123" s="391"/>
      <c r="C123" s="88">
        <v>0</v>
      </c>
      <c r="D123" s="239" t="s">
        <v>176</v>
      </c>
    </row>
    <row r="124" spans="1:4" s="89" customFormat="1" hidden="1" x14ac:dyDescent="0.25">
      <c r="A124" s="192"/>
      <c r="B124" s="391"/>
      <c r="C124" s="88">
        <v>0</v>
      </c>
      <c r="D124" s="239" t="s">
        <v>176</v>
      </c>
    </row>
    <row r="125" spans="1:4" s="89" customFormat="1" hidden="1" x14ac:dyDescent="0.25">
      <c r="A125" s="192"/>
      <c r="B125" s="391"/>
      <c r="C125" s="88">
        <v>0</v>
      </c>
      <c r="D125" s="239" t="s">
        <v>176</v>
      </c>
    </row>
    <row r="126" spans="1:4" s="89" customFormat="1" hidden="1" x14ac:dyDescent="0.25">
      <c r="A126" s="192"/>
      <c r="B126" s="391"/>
      <c r="C126" s="88">
        <v>0</v>
      </c>
      <c r="D126" s="239" t="s">
        <v>176</v>
      </c>
    </row>
    <row r="127" spans="1:4" s="89" customFormat="1" hidden="1" x14ac:dyDescent="0.25">
      <c r="A127" s="192"/>
      <c r="B127" s="391"/>
      <c r="C127" s="88">
        <v>0</v>
      </c>
      <c r="D127" s="239" t="s">
        <v>176</v>
      </c>
    </row>
    <row r="128" spans="1:4" s="89" customFormat="1" hidden="1" x14ac:dyDescent="0.25">
      <c r="A128" s="192"/>
      <c r="B128" s="391"/>
      <c r="C128" s="88">
        <v>0</v>
      </c>
      <c r="D128" s="239" t="s">
        <v>176</v>
      </c>
    </row>
    <row r="129" spans="1:6" s="89" customFormat="1" hidden="1" x14ac:dyDescent="0.25">
      <c r="A129" s="192"/>
      <c r="B129" s="391"/>
      <c r="C129" s="88">
        <v>0</v>
      </c>
      <c r="D129" s="239" t="s">
        <v>176</v>
      </c>
    </row>
    <row r="130" spans="1:6" s="89" customFormat="1" hidden="1" x14ac:dyDescent="0.25">
      <c r="A130" s="192"/>
      <c r="B130" s="391"/>
      <c r="C130" s="88">
        <v>0</v>
      </c>
      <c r="D130" s="239" t="s">
        <v>176</v>
      </c>
    </row>
    <row r="131" spans="1:6" s="89" customFormat="1" hidden="1" x14ac:dyDescent="0.25">
      <c r="A131" s="192"/>
      <c r="B131" s="391"/>
      <c r="C131" s="88">
        <v>0</v>
      </c>
      <c r="D131" s="239" t="s">
        <v>176</v>
      </c>
    </row>
    <row r="132" spans="1:6" s="89" customFormat="1" hidden="1" x14ac:dyDescent="0.25">
      <c r="A132" s="192"/>
      <c r="B132" s="391"/>
      <c r="C132" s="88">
        <v>0</v>
      </c>
      <c r="D132" s="239" t="s">
        <v>176</v>
      </c>
    </row>
    <row r="133" spans="1:6" s="89" customFormat="1" x14ac:dyDescent="0.25">
      <c r="A133" s="392"/>
      <c r="B133" s="392"/>
      <c r="C133" s="118">
        <v>0</v>
      </c>
      <c r="D133" s="101" t="s">
        <v>176</v>
      </c>
    </row>
    <row r="134" spans="1:6" s="89" customFormat="1" x14ac:dyDescent="0.25">
      <c r="A134" s="391"/>
      <c r="B134" s="181" t="s">
        <v>177</v>
      </c>
      <c r="C134" s="256">
        <f>ROUND(SUBTOTAL(109,C4:C133),2)</f>
        <v>0</v>
      </c>
      <c r="D134" s="101" t="s">
        <v>176</v>
      </c>
      <c r="F134" s="359" t="s">
        <v>193</v>
      </c>
    </row>
    <row r="135" spans="1:6" s="89" customFormat="1" x14ac:dyDescent="0.25">
      <c r="A135" s="391"/>
      <c r="B135" s="391"/>
      <c r="C135" s="93"/>
      <c r="D135" s="101" t="s">
        <v>179</v>
      </c>
    </row>
    <row r="136" spans="1:6" s="89" customFormat="1" x14ac:dyDescent="0.25">
      <c r="A136" s="392"/>
      <c r="B136" s="392"/>
      <c r="C136" s="88">
        <v>0</v>
      </c>
      <c r="D136" s="101" t="s">
        <v>179</v>
      </c>
    </row>
    <row r="137" spans="1:6" s="89" customFormat="1" x14ac:dyDescent="0.25">
      <c r="A137" s="192"/>
      <c r="B137" s="391"/>
      <c r="C137" s="88">
        <v>0</v>
      </c>
      <c r="D137" s="101" t="s">
        <v>179</v>
      </c>
    </row>
    <row r="138" spans="1:6" s="89" customFormat="1" x14ac:dyDescent="0.25">
      <c r="A138" s="192"/>
      <c r="B138" s="391"/>
      <c r="C138" s="88">
        <v>0</v>
      </c>
      <c r="D138" s="101" t="s">
        <v>179</v>
      </c>
    </row>
    <row r="139" spans="1:6" s="89" customFormat="1" hidden="1" x14ac:dyDescent="0.25">
      <c r="A139" s="192"/>
      <c r="B139" s="391"/>
      <c r="C139" s="88">
        <v>0</v>
      </c>
      <c r="D139" s="101" t="s">
        <v>179</v>
      </c>
    </row>
    <row r="140" spans="1:6" s="89" customFormat="1" hidden="1" x14ac:dyDescent="0.25">
      <c r="A140" s="192"/>
      <c r="B140" s="391"/>
      <c r="C140" s="88">
        <v>0</v>
      </c>
      <c r="D140" s="101" t="s">
        <v>179</v>
      </c>
    </row>
    <row r="141" spans="1:6" s="89" customFormat="1" hidden="1" x14ac:dyDescent="0.25">
      <c r="A141" s="192"/>
      <c r="B141" s="391"/>
      <c r="C141" s="88">
        <v>0</v>
      </c>
      <c r="D141" s="101" t="s">
        <v>179</v>
      </c>
    </row>
    <row r="142" spans="1:6" s="89" customFormat="1" hidden="1" x14ac:dyDescent="0.25">
      <c r="A142" s="192"/>
      <c r="B142" s="391"/>
      <c r="C142" s="88">
        <v>0</v>
      </c>
      <c r="D142" s="101" t="s">
        <v>179</v>
      </c>
    </row>
    <row r="143" spans="1:6" s="89" customFormat="1" hidden="1" x14ac:dyDescent="0.25">
      <c r="A143" s="192"/>
      <c r="B143" s="391"/>
      <c r="C143" s="88">
        <v>0</v>
      </c>
      <c r="D143" s="101" t="s">
        <v>179</v>
      </c>
    </row>
    <row r="144" spans="1:6" s="89" customFormat="1" hidden="1" x14ac:dyDescent="0.25">
      <c r="A144" s="192"/>
      <c r="B144" s="391"/>
      <c r="C144" s="88">
        <v>0</v>
      </c>
      <c r="D144" s="101" t="s">
        <v>179</v>
      </c>
    </row>
    <row r="145" spans="1:4" s="89" customFormat="1" hidden="1" x14ac:dyDescent="0.25">
      <c r="A145" s="192"/>
      <c r="B145" s="391"/>
      <c r="C145" s="88">
        <v>0</v>
      </c>
      <c r="D145" s="101" t="s">
        <v>179</v>
      </c>
    </row>
    <row r="146" spans="1:4" s="89" customFormat="1" hidden="1" x14ac:dyDescent="0.25">
      <c r="A146" s="192"/>
      <c r="B146" s="391"/>
      <c r="C146" s="88">
        <v>0</v>
      </c>
      <c r="D146" s="101" t="s">
        <v>179</v>
      </c>
    </row>
    <row r="147" spans="1:4" s="89" customFormat="1" hidden="1" x14ac:dyDescent="0.25">
      <c r="A147" s="192"/>
      <c r="B147" s="391"/>
      <c r="C147" s="88">
        <v>0</v>
      </c>
      <c r="D147" s="101" t="s">
        <v>179</v>
      </c>
    </row>
    <row r="148" spans="1:4" s="89" customFormat="1" hidden="1" x14ac:dyDescent="0.25">
      <c r="A148" s="192"/>
      <c r="B148" s="391"/>
      <c r="C148" s="88">
        <v>0</v>
      </c>
      <c r="D148" s="101" t="s">
        <v>179</v>
      </c>
    </row>
    <row r="149" spans="1:4" s="89" customFormat="1" hidden="1" x14ac:dyDescent="0.25">
      <c r="A149" s="192"/>
      <c r="B149" s="391"/>
      <c r="C149" s="88">
        <v>0</v>
      </c>
      <c r="D149" s="101" t="s">
        <v>179</v>
      </c>
    </row>
    <row r="150" spans="1:4" s="89" customFormat="1" hidden="1" x14ac:dyDescent="0.25">
      <c r="A150" s="192"/>
      <c r="B150" s="391"/>
      <c r="C150" s="88">
        <v>0</v>
      </c>
      <c r="D150" s="101" t="s">
        <v>179</v>
      </c>
    </row>
    <row r="151" spans="1:4" s="89" customFormat="1" hidden="1" x14ac:dyDescent="0.25">
      <c r="A151" s="192"/>
      <c r="B151" s="391"/>
      <c r="C151" s="88">
        <v>0</v>
      </c>
      <c r="D151" s="101" t="s">
        <v>179</v>
      </c>
    </row>
    <row r="152" spans="1:4" s="89" customFormat="1" hidden="1" x14ac:dyDescent="0.25">
      <c r="A152" s="192"/>
      <c r="B152" s="391"/>
      <c r="C152" s="88">
        <v>0</v>
      </c>
      <c r="D152" s="101" t="s">
        <v>179</v>
      </c>
    </row>
    <row r="153" spans="1:4" s="89" customFormat="1" hidden="1" x14ac:dyDescent="0.25">
      <c r="A153" s="192"/>
      <c r="B153" s="391"/>
      <c r="C153" s="88">
        <v>0</v>
      </c>
      <c r="D153" s="101" t="s">
        <v>179</v>
      </c>
    </row>
    <row r="154" spans="1:4" s="89" customFormat="1" hidden="1" x14ac:dyDescent="0.25">
      <c r="A154" s="192"/>
      <c r="B154" s="391"/>
      <c r="C154" s="88">
        <v>0</v>
      </c>
      <c r="D154" s="101" t="s">
        <v>179</v>
      </c>
    </row>
    <row r="155" spans="1:4" s="89" customFormat="1" hidden="1" x14ac:dyDescent="0.25">
      <c r="A155" s="192"/>
      <c r="B155" s="391"/>
      <c r="C155" s="88">
        <v>0</v>
      </c>
      <c r="D155" s="101" t="s">
        <v>179</v>
      </c>
    </row>
    <row r="156" spans="1:4" s="89" customFormat="1" hidden="1" x14ac:dyDescent="0.25">
      <c r="A156" s="192"/>
      <c r="B156" s="391"/>
      <c r="C156" s="88">
        <v>0</v>
      </c>
      <c r="D156" s="101" t="s">
        <v>179</v>
      </c>
    </row>
    <row r="157" spans="1:4" s="89" customFormat="1" hidden="1" x14ac:dyDescent="0.25">
      <c r="A157" s="192"/>
      <c r="B157" s="391"/>
      <c r="C157" s="88">
        <v>0</v>
      </c>
      <c r="D157" s="101" t="s">
        <v>179</v>
      </c>
    </row>
    <row r="158" spans="1:4" s="89" customFormat="1" hidden="1" x14ac:dyDescent="0.25">
      <c r="A158" s="192"/>
      <c r="B158" s="391"/>
      <c r="C158" s="88">
        <v>0</v>
      </c>
      <c r="D158" s="101" t="s">
        <v>179</v>
      </c>
    </row>
    <row r="159" spans="1:4" s="89" customFormat="1" hidden="1" x14ac:dyDescent="0.25">
      <c r="A159" s="192"/>
      <c r="B159" s="391"/>
      <c r="C159" s="88">
        <v>0</v>
      </c>
      <c r="D159" s="101" t="s">
        <v>179</v>
      </c>
    </row>
    <row r="160" spans="1:4" s="89" customFormat="1" hidden="1" x14ac:dyDescent="0.25">
      <c r="A160" s="192"/>
      <c r="B160" s="391"/>
      <c r="C160" s="88">
        <v>0</v>
      </c>
      <c r="D160" s="101" t="s">
        <v>179</v>
      </c>
    </row>
    <row r="161" spans="1:4" s="89" customFormat="1" hidden="1" x14ac:dyDescent="0.25">
      <c r="A161" s="192"/>
      <c r="B161" s="391"/>
      <c r="C161" s="88">
        <v>0</v>
      </c>
      <c r="D161" s="101" t="s">
        <v>179</v>
      </c>
    </row>
    <row r="162" spans="1:4" s="89" customFormat="1" hidden="1" x14ac:dyDescent="0.25">
      <c r="A162" s="192"/>
      <c r="B162" s="391"/>
      <c r="C162" s="88">
        <v>0</v>
      </c>
      <c r="D162" s="101" t="s">
        <v>179</v>
      </c>
    </row>
    <row r="163" spans="1:4" s="89" customFormat="1" hidden="1" x14ac:dyDescent="0.25">
      <c r="A163" s="192"/>
      <c r="B163" s="391"/>
      <c r="C163" s="88">
        <v>0</v>
      </c>
      <c r="D163" s="101" t="s">
        <v>179</v>
      </c>
    </row>
    <row r="164" spans="1:4" s="89" customFormat="1" hidden="1" x14ac:dyDescent="0.25">
      <c r="A164" s="192"/>
      <c r="B164" s="391"/>
      <c r="C164" s="88">
        <v>0</v>
      </c>
      <c r="D164" s="101" t="s">
        <v>179</v>
      </c>
    </row>
    <row r="165" spans="1:4" s="89" customFormat="1" hidden="1" x14ac:dyDescent="0.25">
      <c r="A165" s="192"/>
      <c r="B165" s="391"/>
      <c r="C165" s="88">
        <v>0</v>
      </c>
      <c r="D165" s="101" t="s">
        <v>179</v>
      </c>
    </row>
    <row r="166" spans="1:4" s="89" customFormat="1" hidden="1" x14ac:dyDescent="0.25">
      <c r="A166" s="192"/>
      <c r="B166" s="391"/>
      <c r="C166" s="88">
        <v>0</v>
      </c>
      <c r="D166" s="101" t="s">
        <v>179</v>
      </c>
    </row>
    <row r="167" spans="1:4" s="89" customFormat="1" hidden="1" x14ac:dyDescent="0.25">
      <c r="A167" s="192"/>
      <c r="B167" s="391"/>
      <c r="C167" s="88">
        <v>0</v>
      </c>
      <c r="D167" s="101" t="s">
        <v>179</v>
      </c>
    </row>
    <row r="168" spans="1:4" s="89" customFormat="1" hidden="1" x14ac:dyDescent="0.25">
      <c r="A168" s="192"/>
      <c r="B168" s="391"/>
      <c r="C168" s="88">
        <v>0</v>
      </c>
      <c r="D168" s="101" t="s">
        <v>179</v>
      </c>
    </row>
    <row r="169" spans="1:4" s="89" customFormat="1" hidden="1" x14ac:dyDescent="0.25">
      <c r="A169" s="192"/>
      <c r="B169" s="391"/>
      <c r="C169" s="88">
        <v>0</v>
      </c>
      <c r="D169" s="101" t="s">
        <v>179</v>
      </c>
    </row>
    <row r="170" spans="1:4" s="89" customFormat="1" hidden="1" x14ac:dyDescent="0.25">
      <c r="A170" s="192"/>
      <c r="B170" s="391"/>
      <c r="C170" s="88">
        <v>0</v>
      </c>
      <c r="D170" s="101" t="s">
        <v>179</v>
      </c>
    </row>
    <row r="171" spans="1:4" s="89" customFormat="1" hidden="1" x14ac:dyDescent="0.25">
      <c r="A171" s="192"/>
      <c r="B171" s="391"/>
      <c r="C171" s="88">
        <v>0</v>
      </c>
      <c r="D171" s="101" t="s">
        <v>179</v>
      </c>
    </row>
    <row r="172" spans="1:4" s="89" customFormat="1" hidden="1" x14ac:dyDescent="0.25">
      <c r="A172" s="192"/>
      <c r="B172" s="391"/>
      <c r="C172" s="88">
        <v>0</v>
      </c>
      <c r="D172" s="101" t="s">
        <v>179</v>
      </c>
    </row>
    <row r="173" spans="1:4" s="89" customFormat="1" hidden="1" x14ac:dyDescent="0.25">
      <c r="A173" s="192"/>
      <c r="B173" s="391"/>
      <c r="C173" s="88">
        <v>0</v>
      </c>
      <c r="D173" s="101" t="s">
        <v>179</v>
      </c>
    </row>
    <row r="174" spans="1:4" s="89" customFormat="1" hidden="1" x14ac:dyDescent="0.25">
      <c r="A174" s="192"/>
      <c r="B174" s="391"/>
      <c r="C174" s="88">
        <v>0</v>
      </c>
      <c r="D174" s="101" t="s">
        <v>179</v>
      </c>
    </row>
    <row r="175" spans="1:4" s="89" customFormat="1" hidden="1" x14ac:dyDescent="0.25">
      <c r="A175" s="192"/>
      <c r="B175" s="391"/>
      <c r="C175" s="88">
        <v>0</v>
      </c>
      <c r="D175" s="101" t="s">
        <v>179</v>
      </c>
    </row>
    <row r="176" spans="1:4" s="89" customFormat="1" hidden="1" x14ac:dyDescent="0.25">
      <c r="A176" s="192"/>
      <c r="B176" s="391"/>
      <c r="C176" s="88">
        <v>0</v>
      </c>
      <c r="D176" s="101" t="s">
        <v>179</v>
      </c>
    </row>
    <row r="177" spans="1:4" s="89" customFormat="1" hidden="1" x14ac:dyDescent="0.25">
      <c r="A177" s="192"/>
      <c r="B177" s="391"/>
      <c r="C177" s="88">
        <v>0</v>
      </c>
      <c r="D177" s="101" t="s">
        <v>179</v>
      </c>
    </row>
    <row r="178" spans="1:4" s="89" customFormat="1" hidden="1" x14ac:dyDescent="0.25">
      <c r="A178" s="192"/>
      <c r="B178" s="391"/>
      <c r="C178" s="88">
        <v>0</v>
      </c>
      <c r="D178" s="101" t="s">
        <v>179</v>
      </c>
    </row>
    <row r="179" spans="1:4" s="89" customFormat="1" hidden="1" x14ac:dyDescent="0.25">
      <c r="A179" s="192"/>
      <c r="B179" s="391"/>
      <c r="C179" s="88">
        <v>0</v>
      </c>
      <c r="D179" s="101" t="s">
        <v>179</v>
      </c>
    </row>
    <row r="180" spans="1:4" s="89" customFormat="1" hidden="1" x14ac:dyDescent="0.25">
      <c r="A180" s="192"/>
      <c r="B180" s="391"/>
      <c r="C180" s="88">
        <v>0</v>
      </c>
      <c r="D180" s="101" t="s">
        <v>179</v>
      </c>
    </row>
    <row r="181" spans="1:4" s="89" customFormat="1" hidden="1" x14ac:dyDescent="0.25">
      <c r="A181" s="192"/>
      <c r="B181" s="391"/>
      <c r="C181" s="88">
        <v>0</v>
      </c>
      <c r="D181" s="101" t="s">
        <v>179</v>
      </c>
    </row>
    <row r="182" spans="1:4" s="89" customFormat="1" hidden="1" x14ac:dyDescent="0.25">
      <c r="A182" s="192"/>
      <c r="B182" s="391"/>
      <c r="C182" s="88">
        <v>0</v>
      </c>
      <c r="D182" s="101" t="s">
        <v>179</v>
      </c>
    </row>
    <row r="183" spans="1:4" s="89" customFormat="1" hidden="1" x14ac:dyDescent="0.25">
      <c r="A183" s="192"/>
      <c r="B183" s="391"/>
      <c r="C183" s="88">
        <v>0</v>
      </c>
      <c r="D183" s="101" t="s">
        <v>179</v>
      </c>
    </row>
    <row r="184" spans="1:4" s="89" customFormat="1" hidden="1" x14ac:dyDescent="0.25">
      <c r="A184" s="192"/>
      <c r="B184" s="391"/>
      <c r="C184" s="88">
        <v>0</v>
      </c>
      <c r="D184" s="101" t="s">
        <v>179</v>
      </c>
    </row>
    <row r="185" spans="1:4" s="89" customFormat="1" hidden="1" x14ac:dyDescent="0.25">
      <c r="A185" s="192"/>
      <c r="B185" s="391"/>
      <c r="C185" s="88">
        <v>0</v>
      </c>
      <c r="D185" s="101" t="s">
        <v>179</v>
      </c>
    </row>
    <row r="186" spans="1:4" s="89" customFormat="1" hidden="1" x14ac:dyDescent="0.25">
      <c r="A186" s="192"/>
      <c r="B186" s="391"/>
      <c r="C186" s="88">
        <v>0</v>
      </c>
      <c r="D186" s="101" t="s">
        <v>179</v>
      </c>
    </row>
    <row r="187" spans="1:4" s="89" customFormat="1" hidden="1" x14ac:dyDescent="0.25">
      <c r="A187" s="192"/>
      <c r="B187" s="391"/>
      <c r="C187" s="88">
        <v>0</v>
      </c>
      <c r="D187" s="101" t="s">
        <v>179</v>
      </c>
    </row>
    <row r="188" spans="1:4" s="89" customFormat="1" hidden="1" x14ac:dyDescent="0.25">
      <c r="A188" s="192"/>
      <c r="B188" s="391"/>
      <c r="C188" s="88">
        <v>0</v>
      </c>
      <c r="D188" s="101" t="s">
        <v>179</v>
      </c>
    </row>
    <row r="189" spans="1:4" s="89" customFormat="1" hidden="1" x14ac:dyDescent="0.25">
      <c r="A189" s="192"/>
      <c r="B189" s="391"/>
      <c r="C189" s="88">
        <v>0</v>
      </c>
      <c r="D189" s="101" t="s">
        <v>179</v>
      </c>
    </row>
    <row r="190" spans="1:4" s="89" customFormat="1" hidden="1" x14ac:dyDescent="0.25">
      <c r="A190" s="192"/>
      <c r="B190" s="391"/>
      <c r="C190" s="88">
        <v>0</v>
      </c>
      <c r="D190" s="101" t="s">
        <v>179</v>
      </c>
    </row>
    <row r="191" spans="1:4" s="89" customFormat="1" hidden="1" x14ac:dyDescent="0.25">
      <c r="A191" s="192"/>
      <c r="B191" s="391"/>
      <c r="C191" s="88">
        <v>0</v>
      </c>
      <c r="D191" s="101" t="s">
        <v>179</v>
      </c>
    </row>
    <row r="192" spans="1:4" s="89" customFormat="1" hidden="1" x14ac:dyDescent="0.25">
      <c r="A192" s="192"/>
      <c r="B192" s="391"/>
      <c r="C192" s="88">
        <v>0</v>
      </c>
      <c r="D192" s="101" t="s">
        <v>179</v>
      </c>
    </row>
    <row r="193" spans="1:4" s="89" customFormat="1" hidden="1" x14ac:dyDescent="0.25">
      <c r="A193" s="192"/>
      <c r="B193" s="391"/>
      <c r="C193" s="88">
        <v>0</v>
      </c>
      <c r="D193" s="101" t="s">
        <v>179</v>
      </c>
    </row>
    <row r="194" spans="1:4" s="89" customFormat="1" hidden="1" x14ac:dyDescent="0.25">
      <c r="A194" s="192"/>
      <c r="B194" s="391"/>
      <c r="C194" s="88">
        <v>0</v>
      </c>
      <c r="D194" s="101" t="s">
        <v>179</v>
      </c>
    </row>
    <row r="195" spans="1:4" s="89" customFormat="1" hidden="1" x14ac:dyDescent="0.25">
      <c r="A195" s="192"/>
      <c r="B195" s="391"/>
      <c r="C195" s="88">
        <v>0</v>
      </c>
      <c r="D195" s="101" t="s">
        <v>179</v>
      </c>
    </row>
    <row r="196" spans="1:4" s="89" customFormat="1" hidden="1" x14ac:dyDescent="0.25">
      <c r="A196" s="192"/>
      <c r="B196" s="391"/>
      <c r="C196" s="88">
        <v>0</v>
      </c>
      <c r="D196" s="101" t="s">
        <v>179</v>
      </c>
    </row>
    <row r="197" spans="1:4" s="89" customFormat="1" hidden="1" x14ac:dyDescent="0.25">
      <c r="A197" s="192"/>
      <c r="B197" s="391"/>
      <c r="C197" s="88">
        <v>0</v>
      </c>
      <c r="D197" s="101" t="s">
        <v>179</v>
      </c>
    </row>
    <row r="198" spans="1:4" s="89" customFormat="1" hidden="1" x14ac:dyDescent="0.25">
      <c r="A198" s="192"/>
      <c r="B198" s="391"/>
      <c r="C198" s="88">
        <v>0</v>
      </c>
      <c r="D198" s="101" t="s">
        <v>179</v>
      </c>
    </row>
    <row r="199" spans="1:4" s="89" customFormat="1" hidden="1" x14ac:dyDescent="0.25">
      <c r="A199" s="192"/>
      <c r="B199" s="391"/>
      <c r="C199" s="88">
        <v>0</v>
      </c>
      <c r="D199" s="101" t="s">
        <v>179</v>
      </c>
    </row>
    <row r="200" spans="1:4" s="89" customFormat="1" hidden="1" x14ac:dyDescent="0.25">
      <c r="A200" s="192"/>
      <c r="B200" s="391"/>
      <c r="C200" s="88">
        <v>0</v>
      </c>
      <c r="D200" s="101" t="s">
        <v>179</v>
      </c>
    </row>
    <row r="201" spans="1:4" s="89" customFormat="1" hidden="1" x14ac:dyDescent="0.25">
      <c r="A201" s="192"/>
      <c r="B201" s="391"/>
      <c r="C201" s="88">
        <v>0</v>
      </c>
      <c r="D201" s="101" t="s">
        <v>179</v>
      </c>
    </row>
    <row r="202" spans="1:4" s="89" customFormat="1" hidden="1" x14ac:dyDescent="0.25">
      <c r="A202" s="192"/>
      <c r="B202" s="391"/>
      <c r="C202" s="88">
        <v>0</v>
      </c>
      <c r="D202" s="101" t="s">
        <v>179</v>
      </c>
    </row>
    <row r="203" spans="1:4" s="89" customFormat="1" hidden="1" x14ac:dyDescent="0.25">
      <c r="A203" s="192"/>
      <c r="B203" s="391"/>
      <c r="C203" s="88">
        <v>0</v>
      </c>
      <c r="D203" s="101" t="s">
        <v>179</v>
      </c>
    </row>
    <row r="204" spans="1:4" s="89" customFormat="1" hidden="1" x14ac:dyDescent="0.25">
      <c r="A204" s="192"/>
      <c r="B204" s="391"/>
      <c r="C204" s="88">
        <v>0</v>
      </c>
      <c r="D204" s="101" t="s">
        <v>179</v>
      </c>
    </row>
    <row r="205" spans="1:4" s="89" customFormat="1" hidden="1" x14ac:dyDescent="0.25">
      <c r="A205" s="192"/>
      <c r="B205" s="391"/>
      <c r="C205" s="88">
        <v>0</v>
      </c>
      <c r="D205" s="101" t="s">
        <v>179</v>
      </c>
    </row>
    <row r="206" spans="1:4" s="89" customFormat="1" hidden="1" x14ac:dyDescent="0.25">
      <c r="A206" s="192"/>
      <c r="B206" s="391"/>
      <c r="C206" s="88">
        <v>0</v>
      </c>
      <c r="D206" s="101" t="s">
        <v>179</v>
      </c>
    </row>
    <row r="207" spans="1:4" s="89" customFormat="1" hidden="1" x14ac:dyDescent="0.25">
      <c r="A207" s="192"/>
      <c r="B207" s="391"/>
      <c r="C207" s="88">
        <v>0</v>
      </c>
      <c r="D207" s="101" t="s">
        <v>179</v>
      </c>
    </row>
    <row r="208" spans="1:4" s="89" customFormat="1" hidden="1" x14ac:dyDescent="0.25">
      <c r="A208" s="192"/>
      <c r="B208" s="391"/>
      <c r="C208" s="88">
        <v>0</v>
      </c>
      <c r="D208" s="101" t="s">
        <v>179</v>
      </c>
    </row>
    <row r="209" spans="1:4" s="89" customFormat="1" hidden="1" x14ac:dyDescent="0.25">
      <c r="A209" s="192"/>
      <c r="B209" s="391"/>
      <c r="C209" s="88">
        <v>0</v>
      </c>
      <c r="D209" s="101" t="s">
        <v>179</v>
      </c>
    </row>
    <row r="210" spans="1:4" s="89" customFormat="1" hidden="1" x14ac:dyDescent="0.25">
      <c r="A210" s="192"/>
      <c r="B210" s="391"/>
      <c r="C210" s="88">
        <v>0</v>
      </c>
      <c r="D210" s="101" t="s">
        <v>179</v>
      </c>
    </row>
    <row r="211" spans="1:4" s="89" customFormat="1" hidden="1" x14ac:dyDescent="0.25">
      <c r="A211" s="192"/>
      <c r="B211" s="391"/>
      <c r="C211" s="88">
        <v>0</v>
      </c>
      <c r="D211" s="101" t="s">
        <v>179</v>
      </c>
    </row>
    <row r="212" spans="1:4" s="89" customFormat="1" hidden="1" x14ac:dyDescent="0.25">
      <c r="A212" s="192"/>
      <c r="B212" s="391"/>
      <c r="C212" s="88">
        <v>0</v>
      </c>
      <c r="D212" s="101" t="s">
        <v>179</v>
      </c>
    </row>
    <row r="213" spans="1:4" s="89" customFormat="1" hidden="1" x14ac:dyDescent="0.25">
      <c r="A213" s="192"/>
      <c r="B213" s="391"/>
      <c r="C213" s="88">
        <v>0</v>
      </c>
      <c r="D213" s="101" t="s">
        <v>179</v>
      </c>
    </row>
    <row r="214" spans="1:4" s="89" customFormat="1" hidden="1" x14ac:dyDescent="0.25">
      <c r="A214" s="192"/>
      <c r="B214" s="391"/>
      <c r="C214" s="88">
        <v>0</v>
      </c>
      <c r="D214" s="101" t="s">
        <v>179</v>
      </c>
    </row>
    <row r="215" spans="1:4" s="89" customFormat="1" hidden="1" x14ac:dyDescent="0.25">
      <c r="A215" s="192"/>
      <c r="B215" s="391"/>
      <c r="C215" s="88">
        <v>0</v>
      </c>
      <c r="D215" s="101" t="s">
        <v>179</v>
      </c>
    </row>
    <row r="216" spans="1:4" s="89" customFormat="1" hidden="1" x14ac:dyDescent="0.25">
      <c r="A216" s="192"/>
      <c r="B216" s="391"/>
      <c r="C216" s="88">
        <v>0</v>
      </c>
      <c r="D216" s="101" t="s">
        <v>179</v>
      </c>
    </row>
    <row r="217" spans="1:4" s="89" customFormat="1" hidden="1" x14ac:dyDescent="0.25">
      <c r="A217" s="192"/>
      <c r="B217" s="391"/>
      <c r="C217" s="88">
        <v>0</v>
      </c>
      <c r="D217" s="101" t="s">
        <v>179</v>
      </c>
    </row>
    <row r="218" spans="1:4" s="89" customFormat="1" hidden="1" x14ac:dyDescent="0.25">
      <c r="A218" s="192"/>
      <c r="B218" s="391"/>
      <c r="C218" s="88">
        <v>0</v>
      </c>
      <c r="D218" s="101" t="s">
        <v>179</v>
      </c>
    </row>
    <row r="219" spans="1:4" s="89" customFormat="1" hidden="1" x14ac:dyDescent="0.25">
      <c r="A219" s="192"/>
      <c r="B219" s="391"/>
      <c r="C219" s="88">
        <v>0</v>
      </c>
      <c r="D219" s="101" t="s">
        <v>179</v>
      </c>
    </row>
    <row r="220" spans="1:4" s="89" customFormat="1" hidden="1" x14ac:dyDescent="0.25">
      <c r="A220" s="192"/>
      <c r="B220" s="391"/>
      <c r="C220" s="88">
        <v>0</v>
      </c>
      <c r="D220" s="101" t="s">
        <v>179</v>
      </c>
    </row>
    <row r="221" spans="1:4" s="89" customFormat="1" hidden="1" x14ac:dyDescent="0.25">
      <c r="A221" s="192"/>
      <c r="B221" s="391"/>
      <c r="C221" s="88">
        <v>0</v>
      </c>
      <c r="D221" s="101" t="s">
        <v>179</v>
      </c>
    </row>
    <row r="222" spans="1:4" s="89" customFormat="1" hidden="1" x14ac:dyDescent="0.25">
      <c r="A222" s="192"/>
      <c r="B222" s="391"/>
      <c r="C222" s="88">
        <v>0</v>
      </c>
      <c r="D222" s="101" t="s">
        <v>179</v>
      </c>
    </row>
    <row r="223" spans="1:4" s="89" customFormat="1" hidden="1" x14ac:dyDescent="0.25">
      <c r="A223" s="192"/>
      <c r="B223" s="391"/>
      <c r="C223" s="88">
        <v>0</v>
      </c>
      <c r="D223" s="101" t="s">
        <v>179</v>
      </c>
    </row>
    <row r="224" spans="1:4" s="89" customFormat="1" hidden="1" x14ac:dyDescent="0.25">
      <c r="A224" s="192"/>
      <c r="B224" s="391"/>
      <c r="C224" s="88">
        <v>0</v>
      </c>
      <c r="D224" s="101" t="s">
        <v>179</v>
      </c>
    </row>
    <row r="225" spans="1:4" s="89" customFormat="1" hidden="1" x14ac:dyDescent="0.25">
      <c r="A225" s="192"/>
      <c r="B225" s="391"/>
      <c r="C225" s="88">
        <v>0</v>
      </c>
      <c r="D225" s="101" t="s">
        <v>179</v>
      </c>
    </row>
    <row r="226" spans="1:4" s="89" customFormat="1" hidden="1" x14ac:dyDescent="0.25">
      <c r="A226" s="192"/>
      <c r="B226" s="391"/>
      <c r="C226" s="88">
        <v>0</v>
      </c>
      <c r="D226" s="101" t="s">
        <v>179</v>
      </c>
    </row>
    <row r="227" spans="1:4" s="89" customFormat="1" hidden="1" x14ac:dyDescent="0.25">
      <c r="A227" s="192"/>
      <c r="B227" s="391"/>
      <c r="C227" s="88">
        <v>0</v>
      </c>
      <c r="D227" s="101" t="s">
        <v>179</v>
      </c>
    </row>
    <row r="228" spans="1:4" s="89" customFormat="1" hidden="1" x14ac:dyDescent="0.25">
      <c r="A228" s="192"/>
      <c r="B228" s="391"/>
      <c r="C228" s="88">
        <v>0</v>
      </c>
      <c r="D228" s="101" t="s">
        <v>179</v>
      </c>
    </row>
    <row r="229" spans="1:4" s="89" customFormat="1" hidden="1" x14ac:dyDescent="0.25">
      <c r="A229" s="192"/>
      <c r="B229" s="391"/>
      <c r="C229" s="88">
        <v>0</v>
      </c>
      <c r="D229" s="101" t="s">
        <v>179</v>
      </c>
    </row>
    <row r="230" spans="1:4" s="89" customFormat="1" hidden="1" x14ac:dyDescent="0.25">
      <c r="A230" s="192"/>
      <c r="B230" s="391"/>
      <c r="C230" s="88">
        <v>0</v>
      </c>
      <c r="D230" s="101" t="s">
        <v>179</v>
      </c>
    </row>
    <row r="231" spans="1:4" s="89" customFormat="1" hidden="1" x14ac:dyDescent="0.25">
      <c r="A231" s="192"/>
      <c r="B231" s="391"/>
      <c r="C231" s="88">
        <v>0</v>
      </c>
      <c r="D231" s="101" t="s">
        <v>179</v>
      </c>
    </row>
    <row r="232" spans="1:4" s="89" customFormat="1" hidden="1" x14ac:dyDescent="0.25">
      <c r="A232" s="192"/>
      <c r="B232" s="391"/>
      <c r="C232" s="88">
        <v>0</v>
      </c>
      <c r="D232" s="101" t="s">
        <v>179</v>
      </c>
    </row>
    <row r="233" spans="1:4" s="89" customFormat="1" hidden="1" x14ac:dyDescent="0.25">
      <c r="A233" s="192"/>
      <c r="B233" s="391"/>
      <c r="C233" s="88">
        <v>0</v>
      </c>
      <c r="D233" s="101" t="s">
        <v>179</v>
      </c>
    </row>
    <row r="234" spans="1:4" s="89" customFormat="1" hidden="1" x14ac:dyDescent="0.25">
      <c r="A234" s="192"/>
      <c r="B234" s="391"/>
      <c r="C234" s="88">
        <v>0</v>
      </c>
      <c r="D234" s="101" t="s">
        <v>179</v>
      </c>
    </row>
    <row r="235" spans="1:4" s="89" customFormat="1" hidden="1" x14ac:dyDescent="0.25">
      <c r="A235" s="192"/>
      <c r="B235" s="391"/>
      <c r="C235" s="88">
        <v>0</v>
      </c>
      <c r="D235" s="101" t="s">
        <v>179</v>
      </c>
    </row>
    <row r="236" spans="1:4" s="89" customFormat="1" hidden="1" x14ac:dyDescent="0.25">
      <c r="A236" s="192"/>
      <c r="B236" s="391"/>
      <c r="C236" s="88">
        <v>0</v>
      </c>
      <c r="D236" s="101" t="s">
        <v>179</v>
      </c>
    </row>
    <row r="237" spans="1:4" s="89" customFormat="1" hidden="1" x14ac:dyDescent="0.25">
      <c r="A237" s="192"/>
      <c r="B237" s="391"/>
      <c r="C237" s="88">
        <v>0</v>
      </c>
      <c r="D237" s="101" t="s">
        <v>179</v>
      </c>
    </row>
    <row r="238" spans="1:4" s="89" customFormat="1" hidden="1" x14ac:dyDescent="0.25">
      <c r="A238" s="192"/>
      <c r="B238" s="391"/>
      <c r="C238" s="88">
        <v>0</v>
      </c>
      <c r="D238" s="101" t="s">
        <v>179</v>
      </c>
    </row>
    <row r="239" spans="1:4" s="89" customFormat="1" hidden="1" x14ac:dyDescent="0.25">
      <c r="A239" s="192"/>
      <c r="B239" s="391"/>
      <c r="C239" s="88">
        <v>0</v>
      </c>
      <c r="D239" s="101" t="s">
        <v>179</v>
      </c>
    </row>
    <row r="240" spans="1:4" s="89" customFormat="1" hidden="1" x14ac:dyDescent="0.25">
      <c r="A240" s="192"/>
      <c r="B240" s="391"/>
      <c r="C240" s="88">
        <v>0</v>
      </c>
      <c r="D240" s="101" t="s">
        <v>179</v>
      </c>
    </row>
    <row r="241" spans="1:4" s="89" customFormat="1" hidden="1" x14ac:dyDescent="0.25">
      <c r="A241" s="192"/>
      <c r="B241" s="391"/>
      <c r="C241" s="88">
        <v>0</v>
      </c>
      <c r="D241" s="101" t="s">
        <v>179</v>
      </c>
    </row>
    <row r="242" spans="1:4" s="89" customFormat="1" hidden="1" x14ac:dyDescent="0.25">
      <c r="A242" s="192"/>
      <c r="B242" s="391"/>
      <c r="C242" s="88">
        <v>0</v>
      </c>
      <c r="D242" s="101" t="s">
        <v>179</v>
      </c>
    </row>
    <row r="243" spans="1:4" s="89" customFormat="1" hidden="1" x14ac:dyDescent="0.25">
      <c r="A243" s="192"/>
      <c r="B243" s="391"/>
      <c r="C243" s="88">
        <v>0</v>
      </c>
      <c r="D243" s="101" t="s">
        <v>179</v>
      </c>
    </row>
    <row r="244" spans="1:4" s="89" customFormat="1" hidden="1" x14ac:dyDescent="0.25">
      <c r="A244" s="192"/>
      <c r="B244" s="391"/>
      <c r="C244" s="88">
        <v>0</v>
      </c>
      <c r="D244" s="101" t="s">
        <v>179</v>
      </c>
    </row>
    <row r="245" spans="1:4" s="89" customFormat="1" hidden="1" x14ac:dyDescent="0.25">
      <c r="A245" s="192"/>
      <c r="B245" s="391"/>
      <c r="C245" s="88">
        <v>0</v>
      </c>
      <c r="D245" s="101" t="s">
        <v>179</v>
      </c>
    </row>
    <row r="246" spans="1:4" s="89" customFormat="1" hidden="1" x14ac:dyDescent="0.25">
      <c r="A246" s="192"/>
      <c r="B246" s="391"/>
      <c r="C246" s="88">
        <v>0</v>
      </c>
      <c r="D246" s="101" t="s">
        <v>179</v>
      </c>
    </row>
    <row r="247" spans="1:4" s="89" customFormat="1" hidden="1" x14ac:dyDescent="0.25">
      <c r="A247" s="192"/>
      <c r="B247" s="391"/>
      <c r="C247" s="88">
        <v>0</v>
      </c>
      <c r="D247" s="101" t="s">
        <v>179</v>
      </c>
    </row>
    <row r="248" spans="1:4" s="89" customFormat="1" hidden="1" x14ac:dyDescent="0.25">
      <c r="A248" s="192"/>
      <c r="B248" s="391"/>
      <c r="C248" s="88">
        <v>0</v>
      </c>
      <c r="D248" s="101" t="s">
        <v>179</v>
      </c>
    </row>
    <row r="249" spans="1:4" s="89" customFormat="1" hidden="1" x14ac:dyDescent="0.25">
      <c r="A249" s="192"/>
      <c r="B249" s="391"/>
      <c r="C249" s="88">
        <v>0</v>
      </c>
      <c r="D249" s="101" t="s">
        <v>179</v>
      </c>
    </row>
    <row r="250" spans="1:4" s="89" customFormat="1" hidden="1" x14ac:dyDescent="0.25">
      <c r="A250" s="192"/>
      <c r="B250" s="391"/>
      <c r="C250" s="88">
        <v>0</v>
      </c>
      <c r="D250" s="101" t="s">
        <v>179</v>
      </c>
    </row>
    <row r="251" spans="1:4" s="89" customFormat="1" hidden="1" x14ac:dyDescent="0.25">
      <c r="A251" s="192"/>
      <c r="B251" s="391"/>
      <c r="C251" s="88">
        <v>0</v>
      </c>
      <c r="D251" s="101" t="s">
        <v>179</v>
      </c>
    </row>
    <row r="252" spans="1:4" s="89" customFormat="1" hidden="1" x14ac:dyDescent="0.25">
      <c r="A252" s="192"/>
      <c r="B252" s="391"/>
      <c r="C252" s="88">
        <v>0</v>
      </c>
      <c r="D252" s="101" t="s">
        <v>179</v>
      </c>
    </row>
    <row r="253" spans="1:4" s="89" customFormat="1" hidden="1" x14ac:dyDescent="0.25">
      <c r="A253" s="192"/>
      <c r="B253" s="391"/>
      <c r="C253" s="88">
        <v>0</v>
      </c>
      <c r="D253" s="101" t="s">
        <v>179</v>
      </c>
    </row>
    <row r="254" spans="1:4" s="89" customFormat="1" hidden="1" x14ac:dyDescent="0.25">
      <c r="A254" s="192"/>
      <c r="B254" s="391"/>
      <c r="C254" s="88">
        <v>0</v>
      </c>
      <c r="D254" s="101" t="s">
        <v>179</v>
      </c>
    </row>
    <row r="255" spans="1:4" s="89" customFormat="1" hidden="1" x14ac:dyDescent="0.25">
      <c r="A255" s="192"/>
      <c r="B255" s="391"/>
      <c r="C255" s="88">
        <v>0</v>
      </c>
      <c r="D255" s="101" t="s">
        <v>179</v>
      </c>
    </row>
    <row r="256" spans="1:4" s="89" customFormat="1" hidden="1" x14ac:dyDescent="0.25">
      <c r="A256" s="192"/>
      <c r="B256" s="391"/>
      <c r="C256" s="88">
        <v>0</v>
      </c>
      <c r="D256" s="101" t="s">
        <v>179</v>
      </c>
    </row>
    <row r="257" spans="1:14" s="89" customFormat="1" hidden="1" x14ac:dyDescent="0.25">
      <c r="A257" s="192"/>
      <c r="B257" s="391"/>
      <c r="C257" s="88">
        <v>0</v>
      </c>
      <c r="D257" s="101" t="s">
        <v>179</v>
      </c>
    </row>
    <row r="258" spans="1:14" s="89" customFormat="1" hidden="1" x14ac:dyDescent="0.25">
      <c r="A258" s="192"/>
      <c r="B258" s="391"/>
      <c r="C258" s="88">
        <v>0</v>
      </c>
      <c r="D258" s="101" t="s">
        <v>179</v>
      </c>
    </row>
    <row r="259" spans="1:14" s="89" customFormat="1" hidden="1" x14ac:dyDescent="0.25">
      <c r="A259" s="192"/>
      <c r="B259" s="391"/>
      <c r="C259" s="88">
        <v>0</v>
      </c>
      <c r="D259" s="101" t="s">
        <v>179</v>
      </c>
    </row>
    <row r="260" spans="1:14" s="89" customFormat="1" hidden="1" x14ac:dyDescent="0.25">
      <c r="A260" s="192"/>
      <c r="B260" s="391"/>
      <c r="C260" s="88">
        <v>0</v>
      </c>
      <c r="D260" s="101" t="s">
        <v>179</v>
      </c>
    </row>
    <row r="261" spans="1:14" s="89" customFormat="1" hidden="1" x14ac:dyDescent="0.25">
      <c r="A261" s="192"/>
      <c r="B261" s="391"/>
      <c r="C261" s="88">
        <v>0</v>
      </c>
      <c r="D261" s="101" t="s">
        <v>179</v>
      </c>
    </row>
    <row r="262" spans="1:14" s="89" customFormat="1" hidden="1" x14ac:dyDescent="0.25">
      <c r="A262" s="192"/>
      <c r="B262" s="391"/>
      <c r="C262" s="88">
        <v>0</v>
      </c>
      <c r="D262" s="101" t="s">
        <v>179</v>
      </c>
    </row>
    <row r="263" spans="1:14" s="89" customFormat="1" hidden="1" x14ac:dyDescent="0.25">
      <c r="A263" s="192"/>
      <c r="B263" s="391"/>
      <c r="C263" s="88">
        <v>0</v>
      </c>
      <c r="D263" s="101" t="s">
        <v>179</v>
      </c>
    </row>
    <row r="264" spans="1:14" s="89" customFormat="1" hidden="1" x14ac:dyDescent="0.25">
      <c r="A264" s="192"/>
      <c r="B264" s="391"/>
      <c r="C264" s="88">
        <v>0</v>
      </c>
      <c r="D264" s="101" t="s">
        <v>179</v>
      </c>
    </row>
    <row r="265" spans="1:14" s="89" customFormat="1" x14ac:dyDescent="0.25">
      <c r="A265" s="392"/>
      <c r="B265" s="392"/>
      <c r="C265" s="118">
        <v>0</v>
      </c>
      <c r="D265" s="101" t="s">
        <v>179</v>
      </c>
    </row>
    <row r="266" spans="1:14" s="89" customFormat="1" x14ac:dyDescent="0.25">
      <c r="A266" s="391"/>
      <c r="B266" s="178" t="s">
        <v>180</v>
      </c>
      <c r="C266" s="256">
        <f>ROUND(SUBTOTAL(109,C135:C265),2)</f>
        <v>0</v>
      </c>
      <c r="D266" s="101" t="s">
        <v>179</v>
      </c>
      <c r="F266" s="359" t="s">
        <v>193</v>
      </c>
    </row>
    <row r="267" spans="1:14" x14ac:dyDescent="0.25">
      <c r="C267" s="75"/>
      <c r="D267" s="101" t="s">
        <v>181</v>
      </c>
    </row>
    <row r="268" spans="1:14" x14ac:dyDescent="0.25">
      <c r="B268" s="390" t="s">
        <v>263</v>
      </c>
      <c r="C268" s="69">
        <f>+C266+C134</f>
        <v>0</v>
      </c>
      <c r="D268" s="101" t="s">
        <v>181</v>
      </c>
      <c r="F268" s="124" t="s">
        <v>183</v>
      </c>
    </row>
    <row r="269" spans="1:14" s="89" customFormat="1" x14ac:dyDescent="0.25">
      <c r="C269" s="93"/>
      <c r="D269" s="101" t="s">
        <v>181</v>
      </c>
    </row>
    <row r="270" spans="1:14" s="89" customFormat="1" x14ac:dyDescent="0.25">
      <c r="A270" s="201" t="s">
        <v>264</v>
      </c>
      <c r="B270" s="94"/>
      <c r="C270" s="95"/>
      <c r="D270" s="101" t="s">
        <v>176</v>
      </c>
      <c r="F270" s="125" t="s">
        <v>185</v>
      </c>
    </row>
    <row r="271" spans="1:14" s="89" customFormat="1" ht="45" customHeight="1" x14ac:dyDescent="0.25">
      <c r="A271" s="525"/>
      <c r="B271" s="526"/>
      <c r="C271" s="527"/>
      <c r="D271" s="101" t="s">
        <v>176</v>
      </c>
      <c r="F271" s="522" t="s">
        <v>186</v>
      </c>
      <c r="G271" s="522"/>
      <c r="H271" s="522"/>
      <c r="I271" s="522"/>
      <c r="J271" s="522"/>
      <c r="K271" s="522"/>
      <c r="L271" s="522"/>
      <c r="M271" s="522"/>
      <c r="N271" s="522"/>
    </row>
    <row r="272" spans="1:14" x14ac:dyDescent="0.25">
      <c r="D272" s="89" t="s">
        <v>179</v>
      </c>
    </row>
    <row r="273" spans="1:14" s="89" customFormat="1" x14ac:dyDescent="0.25">
      <c r="A273" s="201" t="s">
        <v>265</v>
      </c>
      <c r="B273" s="98"/>
      <c r="C273" s="99"/>
      <c r="D273" s="233" t="s">
        <v>179</v>
      </c>
      <c r="F273" s="125" t="s">
        <v>185</v>
      </c>
    </row>
    <row r="274" spans="1:14" s="89" customFormat="1" ht="45" customHeight="1" x14ac:dyDescent="0.25">
      <c r="A274" s="525"/>
      <c r="B274" s="526"/>
      <c r="C274" s="527"/>
      <c r="D274" s="89" t="s">
        <v>179</v>
      </c>
      <c r="F274" s="522" t="s">
        <v>186</v>
      </c>
      <c r="G274" s="522"/>
      <c r="H274" s="522"/>
      <c r="I274" s="522"/>
      <c r="J274" s="522"/>
      <c r="K274" s="522"/>
      <c r="L274" s="522"/>
      <c r="M274" s="522"/>
      <c r="N274" s="522"/>
    </row>
    <row r="275" spans="1:14" x14ac:dyDescent="0.25">
      <c r="D275" s="89"/>
    </row>
  </sheetData>
  <sheetProtection algorithmName="SHA-512" hashValue="7F61pS27HcJ5w2NPTB7XHqA8mDk2jkgpauAgIGOlIhzRr4Ao9owFlyYSsQ+cEuKiWO0N4rXFGPbbflK/CljLLA==" saltValue="5njtmXwgHrl82LlSI7y+MA==" spinCount="100000" sheet="1" formatCells="0" formatRows="0" autoFilter="0"/>
  <autoFilter ref="D1:D275" xr:uid="{00000000-0001-0000-1000-000000000000}"/>
  <mergeCells count="6">
    <mergeCell ref="A1:B1"/>
    <mergeCell ref="A2:C2"/>
    <mergeCell ref="A271:C271"/>
    <mergeCell ref="A274:C274"/>
    <mergeCell ref="F271:N271"/>
    <mergeCell ref="F274:N274"/>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280BC088-AA3E-4F35-B48F-5B61CCFAD279}">
            <xm:f>Categories!$A$22=FALSE</xm:f>
            <x14:dxf>
              <fill>
                <patternFill>
                  <bgColor theme="0" tint="-0.34998626667073579"/>
                </patternFill>
              </fill>
            </x14:dxf>
          </x14:cfRule>
          <xm:sqref>A1:C274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275"/>
  <sheetViews>
    <sheetView view="pageBreakPreview" zoomScaleNormal="100" zoomScaleSheetLayoutView="100" workbookViewId="0">
      <selection activeCell="A5" sqref="A5"/>
    </sheetView>
  </sheetViews>
  <sheetFormatPr defaultColWidth="9.140625" defaultRowHeight="15" x14ac:dyDescent="0.25"/>
  <cols>
    <col min="1" max="1" width="42.28515625" style="3" customWidth="1"/>
    <col min="2" max="5" width="16.42578125" style="3" customWidth="1"/>
    <col min="6" max="6" width="16.7109375" style="3" customWidth="1"/>
    <col min="7" max="7" width="11" hidden="1" customWidth="1"/>
    <col min="8" max="8" width="2.42578125" style="3" customWidth="1"/>
    <col min="9" max="16384" width="9.140625" style="3"/>
  </cols>
  <sheetData>
    <row r="1" spans="1:7" ht="29.25" customHeight="1" x14ac:dyDescent="0.25">
      <c r="A1" s="520" t="s">
        <v>165</v>
      </c>
      <c r="B1" s="520"/>
      <c r="C1" s="520"/>
      <c r="D1" s="520"/>
      <c r="E1" s="520"/>
      <c r="F1" s="3">
        <f>+'Section A'!B2</f>
        <v>0</v>
      </c>
      <c r="G1" s="47" t="s">
        <v>174</v>
      </c>
    </row>
    <row r="2" spans="1:7" ht="41.25" customHeight="1" x14ac:dyDescent="0.25">
      <c r="A2" s="521" t="s">
        <v>266</v>
      </c>
      <c r="B2" s="521"/>
      <c r="C2" s="521"/>
      <c r="D2" s="521"/>
      <c r="E2" s="521"/>
      <c r="F2" s="521"/>
      <c r="G2" s="3" t="s">
        <v>181</v>
      </c>
    </row>
    <row r="3" spans="1:7" ht="7.5" customHeight="1" x14ac:dyDescent="0.25">
      <c r="A3" s="8"/>
      <c r="B3" s="8"/>
      <c r="C3" s="8"/>
      <c r="D3" s="8"/>
      <c r="E3" s="8"/>
      <c r="F3" s="8"/>
      <c r="G3" t="s">
        <v>181</v>
      </c>
    </row>
    <row r="4" spans="1:7" ht="25.5" x14ac:dyDescent="0.25">
      <c r="A4" s="198" t="s">
        <v>256</v>
      </c>
      <c r="B4" s="198" t="s">
        <v>203</v>
      </c>
      <c r="C4" s="198" t="s">
        <v>202</v>
      </c>
      <c r="D4" s="198" t="s">
        <v>219</v>
      </c>
      <c r="E4" s="198" t="s">
        <v>172</v>
      </c>
      <c r="F4" s="248" t="s">
        <v>267</v>
      </c>
      <c r="G4" s="232" t="s">
        <v>181</v>
      </c>
    </row>
    <row r="5" spans="1:7" s="89" customFormat="1" x14ac:dyDescent="0.25">
      <c r="A5" s="194"/>
      <c r="B5" s="221"/>
      <c r="C5" s="221"/>
      <c r="D5" s="224"/>
      <c r="E5" s="221"/>
      <c r="F5" s="70">
        <f t="shared" ref="F5:F36" si="0">ROUND(+B5*D5*E5,2)</f>
        <v>0</v>
      </c>
      <c r="G5" s="101" t="s">
        <v>176</v>
      </c>
    </row>
    <row r="6" spans="1:7" s="89" customFormat="1" x14ac:dyDescent="0.25">
      <c r="A6" s="392"/>
      <c r="B6" s="221"/>
      <c r="C6" s="221"/>
      <c r="D6" s="224"/>
      <c r="E6" s="221"/>
      <c r="F6" s="70">
        <f t="shared" si="0"/>
        <v>0</v>
      </c>
      <c r="G6" s="101" t="s">
        <v>176</v>
      </c>
    </row>
    <row r="7" spans="1:7" s="89" customFormat="1" x14ac:dyDescent="0.25">
      <c r="A7" s="392"/>
      <c r="B7" s="221"/>
      <c r="C7" s="221"/>
      <c r="D7" s="224"/>
      <c r="E7" s="221"/>
      <c r="F7" s="70">
        <f t="shared" si="0"/>
        <v>0</v>
      </c>
      <c r="G7" s="101" t="s">
        <v>176</v>
      </c>
    </row>
    <row r="8" spans="1:7" s="89" customFormat="1" hidden="1" x14ac:dyDescent="0.25">
      <c r="A8" s="392"/>
      <c r="B8" s="221"/>
      <c r="C8" s="221"/>
      <c r="D8" s="224"/>
      <c r="E8" s="221"/>
      <c r="F8" s="70">
        <f t="shared" si="0"/>
        <v>0</v>
      </c>
      <c r="G8" s="101" t="s">
        <v>176</v>
      </c>
    </row>
    <row r="9" spans="1:7" s="89" customFormat="1" hidden="1" x14ac:dyDescent="0.25">
      <c r="A9" s="392"/>
      <c r="B9" s="221"/>
      <c r="C9" s="221"/>
      <c r="D9" s="224"/>
      <c r="E9" s="221"/>
      <c r="F9" s="70">
        <f t="shared" si="0"/>
        <v>0</v>
      </c>
      <c r="G9" s="101" t="s">
        <v>176</v>
      </c>
    </row>
    <row r="10" spans="1:7" s="89" customFormat="1" hidden="1" x14ac:dyDescent="0.25">
      <c r="A10" s="392"/>
      <c r="B10" s="221"/>
      <c r="C10" s="221"/>
      <c r="D10" s="224"/>
      <c r="E10" s="221"/>
      <c r="F10" s="70">
        <f t="shared" si="0"/>
        <v>0</v>
      </c>
      <c r="G10" s="101" t="s">
        <v>176</v>
      </c>
    </row>
    <row r="11" spans="1:7" s="89" customFormat="1" hidden="1" x14ac:dyDescent="0.25">
      <c r="A11" s="392"/>
      <c r="B11" s="221"/>
      <c r="C11" s="221"/>
      <c r="D11" s="224"/>
      <c r="E11" s="221"/>
      <c r="F11" s="70">
        <f t="shared" si="0"/>
        <v>0</v>
      </c>
      <c r="G11" s="101" t="s">
        <v>176</v>
      </c>
    </row>
    <row r="12" spans="1:7" s="89" customFormat="1" hidden="1" x14ac:dyDescent="0.25">
      <c r="A12" s="392"/>
      <c r="B12" s="221"/>
      <c r="C12" s="221"/>
      <c r="D12" s="224"/>
      <c r="E12" s="221"/>
      <c r="F12" s="70">
        <f t="shared" si="0"/>
        <v>0</v>
      </c>
      <c r="G12" s="101" t="s">
        <v>176</v>
      </c>
    </row>
    <row r="13" spans="1:7" s="89" customFormat="1" hidden="1" x14ac:dyDescent="0.25">
      <c r="A13" s="392"/>
      <c r="B13" s="221"/>
      <c r="C13" s="221"/>
      <c r="D13" s="224"/>
      <c r="E13" s="221"/>
      <c r="F13" s="70">
        <f t="shared" si="0"/>
        <v>0</v>
      </c>
      <c r="G13" s="101" t="s">
        <v>176</v>
      </c>
    </row>
    <row r="14" spans="1:7" s="89" customFormat="1" hidden="1" x14ac:dyDescent="0.25">
      <c r="A14" s="392"/>
      <c r="B14" s="221"/>
      <c r="C14" s="221"/>
      <c r="D14" s="224"/>
      <c r="E14" s="221"/>
      <c r="F14" s="70">
        <f t="shared" si="0"/>
        <v>0</v>
      </c>
      <c r="G14" s="101" t="s">
        <v>176</v>
      </c>
    </row>
    <row r="15" spans="1:7" s="89" customFormat="1" hidden="1" x14ac:dyDescent="0.25">
      <c r="A15" s="392"/>
      <c r="B15" s="221"/>
      <c r="C15" s="221"/>
      <c r="D15" s="224"/>
      <c r="E15" s="221"/>
      <c r="F15" s="70">
        <f t="shared" si="0"/>
        <v>0</v>
      </c>
      <c r="G15" s="101" t="s">
        <v>176</v>
      </c>
    </row>
    <row r="16" spans="1:7" s="89" customFormat="1" hidden="1" x14ac:dyDescent="0.25">
      <c r="A16" s="392"/>
      <c r="B16" s="221"/>
      <c r="C16" s="221"/>
      <c r="D16" s="224"/>
      <c r="E16" s="221"/>
      <c r="F16" s="70">
        <f t="shared" si="0"/>
        <v>0</v>
      </c>
      <c r="G16" s="101" t="s">
        <v>176</v>
      </c>
    </row>
    <row r="17" spans="1:7" s="89" customFormat="1" hidden="1" x14ac:dyDescent="0.25">
      <c r="A17" s="392"/>
      <c r="B17" s="221"/>
      <c r="C17" s="221"/>
      <c r="D17" s="224"/>
      <c r="E17" s="221"/>
      <c r="F17" s="70">
        <f t="shared" si="0"/>
        <v>0</v>
      </c>
      <c r="G17" s="101" t="s">
        <v>176</v>
      </c>
    </row>
    <row r="18" spans="1:7" s="89" customFormat="1" hidden="1" x14ac:dyDescent="0.25">
      <c r="A18" s="392"/>
      <c r="B18" s="221"/>
      <c r="C18" s="221"/>
      <c r="D18" s="224"/>
      <c r="E18" s="221"/>
      <c r="F18" s="70">
        <f t="shared" si="0"/>
        <v>0</v>
      </c>
      <c r="G18" s="101" t="s">
        <v>176</v>
      </c>
    </row>
    <row r="19" spans="1:7" s="89" customFormat="1" hidden="1" x14ac:dyDescent="0.25">
      <c r="A19" s="392"/>
      <c r="B19" s="221"/>
      <c r="C19" s="221"/>
      <c r="D19" s="224"/>
      <c r="E19" s="221"/>
      <c r="F19" s="70">
        <f t="shared" si="0"/>
        <v>0</v>
      </c>
      <c r="G19" s="101" t="s">
        <v>176</v>
      </c>
    </row>
    <row r="20" spans="1:7" s="89" customFormat="1" hidden="1" x14ac:dyDescent="0.25">
      <c r="A20" s="392"/>
      <c r="B20" s="221"/>
      <c r="C20" s="221"/>
      <c r="D20" s="224"/>
      <c r="E20" s="221"/>
      <c r="F20" s="70">
        <f t="shared" si="0"/>
        <v>0</v>
      </c>
      <c r="G20" s="101" t="s">
        <v>176</v>
      </c>
    </row>
    <row r="21" spans="1:7" s="89" customFormat="1" hidden="1" x14ac:dyDescent="0.25">
      <c r="A21" s="392"/>
      <c r="B21" s="221"/>
      <c r="C21" s="221"/>
      <c r="D21" s="224"/>
      <c r="E21" s="221"/>
      <c r="F21" s="70">
        <f t="shared" si="0"/>
        <v>0</v>
      </c>
      <c r="G21" s="101" t="s">
        <v>176</v>
      </c>
    </row>
    <row r="22" spans="1:7" s="89" customFormat="1" hidden="1" x14ac:dyDescent="0.25">
      <c r="A22" s="392"/>
      <c r="B22" s="221"/>
      <c r="C22" s="221"/>
      <c r="D22" s="224"/>
      <c r="E22" s="221"/>
      <c r="F22" s="70">
        <f t="shared" si="0"/>
        <v>0</v>
      </c>
      <c r="G22" s="101" t="s">
        <v>176</v>
      </c>
    </row>
    <row r="23" spans="1:7" s="89" customFormat="1" hidden="1" x14ac:dyDescent="0.25">
      <c r="A23" s="392"/>
      <c r="B23" s="221"/>
      <c r="C23" s="221"/>
      <c r="D23" s="224"/>
      <c r="E23" s="221"/>
      <c r="F23" s="70">
        <f t="shared" si="0"/>
        <v>0</v>
      </c>
      <c r="G23" s="101" t="s">
        <v>176</v>
      </c>
    </row>
    <row r="24" spans="1:7" s="89" customFormat="1" hidden="1" x14ac:dyDescent="0.25">
      <c r="A24" s="392"/>
      <c r="B24" s="221"/>
      <c r="C24" s="221"/>
      <c r="D24" s="224"/>
      <c r="E24" s="221"/>
      <c r="F24" s="70">
        <f t="shared" si="0"/>
        <v>0</v>
      </c>
      <c r="G24" s="101" t="s">
        <v>176</v>
      </c>
    </row>
    <row r="25" spans="1:7" s="89" customFormat="1" hidden="1" x14ac:dyDescent="0.25">
      <c r="A25" s="392"/>
      <c r="B25" s="221"/>
      <c r="C25" s="221"/>
      <c r="D25" s="224"/>
      <c r="E25" s="221"/>
      <c r="F25" s="70">
        <f t="shared" si="0"/>
        <v>0</v>
      </c>
      <c r="G25" s="101" t="s">
        <v>176</v>
      </c>
    </row>
    <row r="26" spans="1:7" s="89" customFormat="1" hidden="1" x14ac:dyDescent="0.25">
      <c r="A26" s="392"/>
      <c r="B26" s="221"/>
      <c r="C26" s="221"/>
      <c r="D26" s="224"/>
      <c r="E26" s="221"/>
      <c r="F26" s="70">
        <f t="shared" si="0"/>
        <v>0</v>
      </c>
      <c r="G26" s="101" t="s">
        <v>176</v>
      </c>
    </row>
    <row r="27" spans="1:7" s="89" customFormat="1" hidden="1" x14ac:dyDescent="0.25">
      <c r="A27" s="392"/>
      <c r="B27" s="221"/>
      <c r="C27" s="221"/>
      <c r="D27" s="224"/>
      <c r="E27" s="221"/>
      <c r="F27" s="70">
        <f t="shared" si="0"/>
        <v>0</v>
      </c>
      <c r="G27" s="101" t="s">
        <v>176</v>
      </c>
    </row>
    <row r="28" spans="1:7" s="89" customFormat="1" hidden="1" x14ac:dyDescent="0.25">
      <c r="A28" s="392"/>
      <c r="B28" s="221"/>
      <c r="C28" s="221"/>
      <c r="D28" s="224"/>
      <c r="E28" s="221"/>
      <c r="F28" s="70">
        <f t="shared" si="0"/>
        <v>0</v>
      </c>
      <c r="G28" s="101" t="s">
        <v>176</v>
      </c>
    </row>
    <row r="29" spans="1:7" s="89" customFormat="1" hidden="1" x14ac:dyDescent="0.25">
      <c r="A29" s="392"/>
      <c r="B29" s="221"/>
      <c r="C29" s="221"/>
      <c r="D29" s="224"/>
      <c r="E29" s="221"/>
      <c r="F29" s="70">
        <f t="shared" si="0"/>
        <v>0</v>
      </c>
      <c r="G29" s="101" t="s">
        <v>176</v>
      </c>
    </row>
    <row r="30" spans="1:7" s="89" customFormat="1" hidden="1" x14ac:dyDescent="0.25">
      <c r="A30" s="392"/>
      <c r="B30" s="221"/>
      <c r="C30" s="221"/>
      <c r="D30" s="224"/>
      <c r="E30" s="221"/>
      <c r="F30" s="70">
        <f t="shared" si="0"/>
        <v>0</v>
      </c>
      <c r="G30" s="101" t="s">
        <v>176</v>
      </c>
    </row>
    <row r="31" spans="1:7" s="89" customFormat="1" hidden="1" x14ac:dyDescent="0.25">
      <c r="A31" s="392"/>
      <c r="B31" s="221"/>
      <c r="C31" s="221"/>
      <c r="D31" s="224"/>
      <c r="E31" s="221"/>
      <c r="F31" s="70">
        <f t="shared" si="0"/>
        <v>0</v>
      </c>
      <c r="G31" s="101" t="s">
        <v>176</v>
      </c>
    </row>
    <row r="32" spans="1:7" s="89" customFormat="1" hidden="1" x14ac:dyDescent="0.25">
      <c r="A32" s="392"/>
      <c r="B32" s="221"/>
      <c r="C32" s="221"/>
      <c r="D32" s="224"/>
      <c r="E32" s="221"/>
      <c r="F32" s="70">
        <f t="shared" si="0"/>
        <v>0</v>
      </c>
      <c r="G32" s="101" t="s">
        <v>176</v>
      </c>
    </row>
    <row r="33" spans="1:7" s="89" customFormat="1" hidden="1" x14ac:dyDescent="0.25">
      <c r="A33" s="392"/>
      <c r="B33" s="221"/>
      <c r="C33" s="221"/>
      <c r="D33" s="224"/>
      <c r="E33" s="221"/>
      <c r="F33" s="70">
        <f t="shared" si="0"/>
        <v>0</v>
      </c>
      <c r="G33" s="101" t="s">
        <v>176</v>
      </c>
    </row>
    <row r="34" spans="1:7" s="89" customFormat="1" hidden="1" x14ac:dyDescent="0.25">
      <c r="A34" s="392"/>
      <c r="B34" s="221"/>
      <c r="C34" s="221"/>
      <c r="D34" s="224"/>
      <c r="E34" s="221"/>
      <c r="F34" s="70">
        <f t="shared" si="0"/>
        <v>0</v>
      </c>
      <c r="G34" s="101" t="s">
        <v>176</v>
      </c>
    </row>
    <row r="35" spans="1:7" s="89" customFormat="1" hidden="1" x14ac:dyDescent="0.25">
      <c r="A35" s="392"/>
      <c r="B35" s="221"/>
      <c r="C35" s="221"/>
      <c r="D35" s="224"/>
      <c r="E35" s="221"/>
      <c r="F35" s="70">
        <f t="shared" si="0"/>
        <v>0</v>
      </c>
      <c r="G35" s="101" t="s">
        <v>176</v>
      </c>
    </row>
    <row r="36" spans="1:7" s="89" customFormat="1" hidden="1" x14ac:dyDescent="0.25">
      <c r="A36" s="392"/>
      <c r="B36" s="221"/>
      <c r="C36" s="221"/>
      <c r="D36" s="224"/>
      <c r="E36" s="221"/>
      <c r="F36" s="70">
        <f t="shared" si="0"/>
        <v>0</v>
      </c>
      <c r="G36" s="101" t="s">
        <v>176</v>
      </c>
    </row>
    <row r="37" spans="1:7" s="89" customFormat="1" hidden="1" x14ac:dyDescent="0.25">
      <c r="A37" s="392"/>
      <c r="B37" s="221"/>
      <c r="C37" s="221"/>
      <c r="D37" s="224"/>
      <c r="E37" s="221"/>
      <c r="F37" s="70">
        <f t="shared" ref="F37:F68" si="1">ROUND(+B37*D37*E37,2)</f>
        <v>0</v>
      </c>
      <c r="G37" s="101" t="s">
        <v>176</v>
      </c>
    </row>
    <row r="38" spans="1:7" s="89" customFormat="1" hidden="1" x14ac:dyDescent="0.25">
      <c r="A38" s="392"/>
      <c r="B38" s="221"/>
      <c r="C38" s="221"/>
      <c r="D38" s="224"/>
      <c r="E38" s="221"/>
      <c r="F38" s="70">
        <f t="shared" si="1"/>
        <v>0</v>
      </c>
      <c r="G38" s="101" t="s">
        <v>176</v>
      </c>
    </row>
    <row r="39" spans="1:7" s="89" customFormat="1" hidden="1" x14ac:dyDescent="0.25">
      <c r="A39" s="392"/>
      <c r="B39" s="221"/>
      <c r="C39" s="221"/>
      <c r="D39" s="224"/>
      <c r="E39" s="221"/>
      <c r="F39" s="70">
        <f t="shared" si="1"/>
        <v>0</v>
      </c>
      <c r="G39" s="101" t="s">
        <v>176</v>
      </c>
    </row>
    <row r="40" spans="1:7" s="89" customFormat="1" hidden="1" x14ac:dyDescent="0.25">
      <c r="A40" s="392"/>
      <c r="B40" s="221"/>
      <c r="C40" s="221"/>
      <c r="D40" s="224"/>
      <c r="E40" s="221"/>
      <c r="F40" s="70">
        <f t="shared" si="1"/>
        <v>0</v>
      </c>
      <c r="G40" s="101" t="s">
        <v>176</v>
      </c>
    </row>
    <row r="41" spans="1:7" s="89" customFormat="1" hidden="1" x14ac:dyDescent="0.25">
      <c r="A41" s="392"/>
      <c r="B41" s="221"/>
      <c r="C41" s="221"/>
      <c r="D41" s="224"/>
      <c r="E41" s="221"/>
      <c r="F41" s="70">
        <f t="shared" si="1"/>
        <v>0</v>
      </c>
      <c r="G41" s="101" t="s">
        <v>176</v>
      </c>
    </row>
    <row r="42" spans="1:7" s="89" customFormat="1" hidden="1" x14ac:dyDescent="0.25">
      <c r="A42" s="392"/>
      <c r="B42" s="221"/>
      <c r="C42" s="221"/>
      <c r="D42" s="224"/>
      <c r="E42" s="221"/>
      <c r="F42" s="70">
        <f t="shared" si="1"/>
        <v>0</v>
      </c>
      <c r="G42" s="101" t="s">
        <v>176</v>
      </c>
    </row>
    <row r="43" spans="1:7" s="89" customFormat="1" hidden="1" x14ac:dyDescent="0.25">
      <c r="A43" s="392"/>
      <c r="B43" s="221"/>
      <c r="C43" s="221"/>
      <c r="D43" s="224"/>
      <c r="E43" s="221"/>
      <c r="F43" s="70">
        <f t="shared" si="1"/>
        <v>0</v>
      </c>
      <c r="G43" s="101" t="s">
        <v>176</v>
      </c>
    </row>
    <row r="44" spans="1:7" s="89" customFormat="1" hidden="1" x14ac:dyDescent="0.25">
      <c r="A44" s="392"/>
      <c r="B44" s="221"/>
      <c r="C44" s="221"/>
      <c r="D44" s="224"/>
      <c r="E44" s="221"/>
      <c r="F44" s="70">
        <f t="shared" si="1"/>
        <v>0</v>
      </c>
      <c r="G44" s="101" t="s">
        <v>176</v>
      </c>
    </row>
    <row r="45" spans="1:7" s="89" customFormat="1" hidden="1" x14ac:dyDescent="0.25">
      <c r="A45" s="392"/>
      <c r="B45" s="221"/>
      <c r="C45" s="221"/>
      <c r="D45" s="224"/>
      <c r="E45" s="221"/>
      <c r="F45" s="70">
        <f t="shared" si="1"/>
        <v>0</v>
      </c>
      <c r="G45" s="101" t="s">
        <v>176</v>
      </c>
    </row>
    <row r="46" spans="1:7" s="89" customFormat="1" hidden="1" x14ac:dyDescent="0.25">
      <c r="A46" s="392"/>
      <c r="B46" s="221"/>
      <c r="C46" s="221"/>
      <c r="D46" s="224"/>
      <c r="E46" s="221"/>
      <c r="F46" s="70">
        <f t="shared" si="1"/>
        <v>0</v>
      </c>
      <c r="G46" s="101" t="s">
        <v>176</v>
      </c>
    </row>
    <row r="47" spans="1:7" s="89" customFormat="1" hidden="1" x14ac:dyDescent="0.25">
      <c r="A47" s="392"/>
      <c r="B47" s="221"/>
      <c r="C47" s="221"/>
      <c r="D47" s="224"/>
      <c r="E47" s="221"/>
      <c r="F47" s="70">
        <f t="shared" si="1"/>
        <v>0</v>
      </c>
      <c r="G47" s="101" t="s">
        <v>176</v>
      </c>
    </row>
    <row r="48" spans="1:7" s="89" customFormat="1" hidden="1" x14ac:dyDescent="0.25">
      <c r="A48" s="392"/>
      <c r="B48" s="221"/>
      <c r="C48" s="221"/>
      <c r="D48" s="224"/>
      <c r="E48" s="221"/>
      <c r="F48" s="70">
        <f t="shared" si="1"/>
        <v>0</v>
      </c>
      <c r="G48" s="101" t="s">
        <v>176</v>
      </c>
    </row>
    <row r="49" spans="1:7" s="89" customFormat="1" hidden="1" x14ac:dyDescent="0.25">
      <c r="A49" s="392"/>
      <c r="B49" s="221"/>
      <c r="C49" s="221"/>
      <c r="D49" s="224"/>
      <c r="E49" s="221"/>
      <c r="F49" s="70">
        <f t="shared" si="1"/>
        <v>0</v>
      </c>
      <c r="G49" s="101" t="s">
        <v>176</v>
      </c>
    </row>
    <row r="50" spans="1:7" s="89" customFormat="1" hidden="1" x14ac:dyDescent="0.25">
      <c r="A50" s="392"/>
      <c r="B50" s="221"/>
      <c r="C50" s="221"/>
      <c r="D50" s="224"/>
      <c r="E50" s="221"/>
      <c r="F50" s="70">
        <f t="shared" si="1"/>
        <v>0</v>
      </c>
      <c r="G50" s="101" t="s">
        <v>176</v>
      </c>
    </row>
    <row r="51" spans="1:7" s="89" customFormat="1" hidden="1" x14ac:dyDescent="0.25">
      <c r="A51" s="392"/>
      <c r="B51" s="221"/>
      <c r="C51" s="221"/>
      <c r="D51" s="224"/>
      <c r="E51" s="221"/>
      <c r="F51" s="70">
        <f t="shared" si="1"/>
        <v>0</v>
      </c>
      <c r="G51" s="101" t="s">
        <v>176</v>
      </c>
    </row>
    <row r="52" spans="1:7" s="89" customFormat="1" hidden="1" x14ac:dyDescent="0.25">
      <c r="A52" s="392"/>
      <c r="B52" s="221"/>
      <c r="C52" s="221"/>
      <c r="D52" s="224"/>
      <c r="E52" s="221"/>
      <c r="F52" s="70">
        <f t="shared" si="1"/>
        <v>0</v>
      </c>
      <c r="G52" s="101" t="s">
        <v>176</v>
      </c>
    </row>
    <row r="53" spans="1:7" s="89" customFormat="1" hidden="1" x14ac:dyDescent="0.25">
      <c r="A53" s="392"/>
      <c r="B53" s="221"/>
      <c r="C53" s="221"/>
      <c r="D53" s="224"/>
      <c r="E53" s="221"/>
      <c r="F53" s="70">
        <f t="shared" si="1"/>
        <v>0</v>
      </c>
      <c r="G53" s="101" t="s">
        <v>176</v>
      </c>
    </row>
    <row r="54" spans="1:7" s="89" customFormat="1" hidden="1" x14ac:dyDescent="0.25">
      <c r="A54" s="392"/>
      <c r="B54" s="221"/>
      <c r="C54" s="221"/>
      <c r="D54" s="224"/>
      <c r="E54" s="221"/>
      <c r="F54" s="70">
        <f t="shared" si="1"/>
        <v>0</v>
      </c>
      <c r="G54" s="101" t="s">
        <v>176</v>
      </c>
    </row>
    <row r="55" spans="1:7" s="89" customFormat="1" hidden="1" x14ac:dyDescent="0.25">
      <c r="A55" s="392"/>
      <c r="B55" s="221"/>
      <c r="C55" s="221"/>
      <c r="D55" s="224"/>
      <c r="E55" s="221"/>
      <c r="F55" s="70">
        <f t="shared" si="1"/>
        <v>0</v>
      </c>
      <c r="G55" s="101" t="s">
        <v>176</v>
      </c>
    </row>
    <row r="56" spans="1:7" s="89" customFormat="1" hidden="1" x14ac:dyDescent="0.25">
      <c r="A56" s="392"/>
      <c r="B56" s="221"/>
      <c r="C56" s="221"/>
      <c r="D56" s="224"/>
      <c r="E56" s="221"/>
      <c r="F56" s="70">
        <f t="shared" si="1"/>
        <v>0</v>
      </c>
      <c r="G56" s="101" t="s">
        <v>176</v>
      </c>
    </row>
    <row r="57" spans="1:7" s="89" customFormat="1" hidden="1" x14ac:dyDescent="0.25">
      <c r="A57" s="392"/>
      <c r="B57" s="221"/>
      <c r="C57" s="221"/>
      <c r="D57" s="224"/>
      <c r="E57" s="221"/>
      <c r="F57" s="70">
        <f t="shared" si="1"/>
        <v>0</v>
      </c>
      <c r="G57" s="101" t="s">
        <v>176</v>
      </c>
    </row>
    <row r="58" spans="1:7" s="89" customFormat="1" hidden="1" x14ac:dyDescent="0.25">
      <c r="A58" s="392"/>
      <c r="B58" s="221"/>
      <c r="C58" s="221"/>
      <c r="D58" s="224"/>
      <c r="E58" s="221"/>
      <c r="F58" s="70">
        <f t="shared" si="1"/>
        <v>0</v>
      </c>
      <c r="G58" s="101" t="s">
        <v>176</v>
      </c>
    </row>
    <row r="59" spans="1:7" s="89" customFormat="1" hidden="1" x14ac:dyDescent="0.25">
      <c r="A59" s="392"/>
      <c r="B59" s="221"/>
      <c r="C59" s="221"/>
      <c r="D59" s="224"/>
      <c r="E59" s="221"/>
      <c r="F59" s="70">
        <f t="shared" si="1"/>
        <v>0</v>
      </c>
      <c r="G59" s="101" t="s">
        <v>176</v>
      </c>
    </row>
    <row r="60" spans="1:7" s="89" customFormat="1" hidden="1" x14ac:dyDescent="0.25">
      <c r="A60" s="392"/>
      <c r="B60" s="221"/>
      <c r="C60" s="221"/>
      <c r="D60" s="224"/>
      <c r="E60" s="221"/>
      <c r="F60" s="70">
        <f t="shared" si="1"/>
        <v>0</v>
      </c>
      <c r="G60" s="101" t="s">
        <v>176</v>
      </c>
    </row>
    <row r="61" spans="1:7" s="89" customFormat="1" hidden="1" x14ac:dyDescent="0.25">
      <c r="A61" s="392"/>
      <c r="B61" s="221"/>
      <c r="C61" s="221"/>
      <c r="D61" s="224"/>
      <c r="E61" s="221"/>
      <c r="F61" s="70">
        <f t="shared" si="1"/>
        <v>0</v>
      </c>
      <c r="G61" s="101" t="s">
        <v>176</v>
      </c>
    </row>
    <row r="62" spans="1:7" s="89" customFormat="1" hidden="1" x14ac:dyDescent="0.25">
      <c r="A62" s="392"/>
      <c r="B62" s="221"/>
      <c r="C62" s="221"/>
      <c r="D62" s="224"/>
      <c r="E62" s="221"/>
      <c r="F62" s="70">
        <f t="shared" si="1"/>
        <v>0</v>
      </c>
      <c r="G62" s="101" t="s">
        <v>176</v>
      </c>
    </row>
    <row r="63" spans="1:7" s="89" customFormat="1" hidden="1" x14ac:dyDescent="0.25">
      <c r="A63" s="392"/>
      <c r="B63" s="221"/>
      <c r="C63" s="221"/>
      <c r="D63" s="224"/>
      <c r="E63" s="221"/>
      <c r="F63" s="70">
        <f t="shared" si="1"/>
        <v>0</v>
      </c>
      <c r="G63" s="101" t="s">
        <v>176</v>
      </c>
    </row>
    <row r="64" spans="1:7" s="89" customFormat="1" hidden="1" x14ac:dyDescent="0.25">
      <c r="A64" s="392"/>
      <c r="B64" s="221"/>
      <c r="C64" s="221"/>
      <c r="D64" s="224"/>
      <c r="E64" s="221"/>
      <c r="F64" s="70">
        <f t="shared" si="1"/>
        <v>0</v>
      </c>
      <c r="G64" s="101" t="s">
        <v>176</v>
      </c>
    </row>
    <row r="65" spans="1:7" s="89" customFormat="1" hidden="1" x14ac:dyDescent="0.25">
      <c r="A65" s="392"/>
      <c r="B65" s="221"/>
      <c r="C65" s="221"/>
      <c r="D65" s="224"/>
      <c r="E65" s="221"/>
      <c r="F65" s="70">
        <f t="shared" si="1"/>
        <v>0</v>
      </c>
      <c r="G65" s="101" t="s">
        <v>176</v>
      </c>
    </row>
    <row r="66" spans="1:7" s="89" customFormat="1" hidden="1" x14ac:dyDescent="0.25">
      <c r="A66" s="392"/>
      <c r="B66" s="221"/>
      <c r="C66" s="221"/>
      <c r="D66" s="224"/>
      <c r="E66" s="221"/>
      <c r="F66" s="70">
        <f t="shared" si="1"/>
        <v>0</v>
      </c>
      <c r="G66" s="101" t="s">
        <v>176</v>
      </c>
    </row>
    <row r="67" spans="1:7" s="89" customFormat="1" hidden="1" x14ac:dyDescent="0.25">
      <c r="A67" s="392"/>
      <c r="B67" s="221"/>
      <c r="C67" s="221"/>
      <c r="D67" s="224"/>
      <c r="E67" s="221"/>
      <c r="F67" s="70">
        <f t="shared" si="1"/>
        <v>0</v>
      </c>
      <c r="G67" s="101" t="s">
        <v>176</v>
      </c>
    </row>
    <row r="68" spans="1:7" s="89" customFormat="1" hidden="1" x14ac:dyDescent="0.25">
      <c r="A68" s="392"/>
      <c r="B68" s="221"/>
      <c r="C68" s="221"/>
      <c r="D68" s="224"/>
      <c r="E68" s="221"/>
      <c r="F68" s="70">
        <f t="shared" si="1"/>
        <v>0</v>
      </c>
      <c r="G68" s="101" t="s">
        <v>176</v>
      </c>
    </row>
    <row r="69" spans="1:7" s="89" customFormat="1" hidden="1" x14ac:dyDescent="0.25">
      <c r="A69" s="392"/>
      <c r="B69" s="221"/>
      <c r="C69" s="221"/>
      <c r="D69" s="224"/>
      <c r="E69" s="221"/>
      <c r="F69" s="70">
        <f t="shared" ref="F69:F100" si="2">ROUND(+B69*D69*E69,2)</f>
        <v>0</v>
      </c>
      <c r="G69" s="101" t="s">
        <v>176</v>
      </c>
    </row>
    <row r="70" spans="1:7" s="89" customFormat="1" hidden="1" x14ac:dyDescent="0.25">
      <c r="A70" s="392"/>
      <c r="B70" s="221"/>
      <c r="C70" s="221"/>
      <c r="D70" s="224"/>
      <c r="E70" s="221"/>
      <c r="F70" s="70">
        <f t="shared" si="2"/>
        <v>0</v>
      </c>
      <c r="G70" s="101" t="s">
        <v>176</v>
      </c>
    </row>
    <row r="71" spans="1:7" s="89" customFormat="1" hidden="1" x14ac:dyDescent="0.25">
      <c r="A71" s="392"/>
      <c r="B71" s="221"/>
      <c r="C71" s="221"/>
      <c r="D71" s="224"/>
      <c r="E71" s="221"/>
      <c r="F71" s="70">
        <f t="shared" si="2"/>
        <v>0</v>
      </c>
      <c r="G71" s="101" t="s">
        <v>176</v>
      </c>
    </row>
    <row r="72" spans="1:7" s="89" customFormat="1" hidden="1" x14ac:dyDescent="0.25">
      <c r="A72" s="392"/>
      <c r="B72" s="221"/>
      <c r="C72" s="221"/>
      <c r="D72" s="224"/>
      <c r="E72" s="221"/>
      <c r="F72" s="70">
        <f t="shared" si="2"/>
        <v>0</v>
      </c>
      <c r="G72" s="101" t="s">
        <v>176</v>
      </c>
    </row>
    <row r="73" spans="1:7" s="89" customFormat="1" hidden="1" x14ac:dyDescent="0.25">
      <c r="A73" s="392"/>
      <c r="B73" s="221"/>
      <c r="C73" s="221"/>
      <c r="D73" s="224"/>
      <c r="E73" s="221"/>
      <c r="F73" s="70">
        <f t="shared" si="2"/>
        <v>0</v>
      </c>
      <c r="G73" s="101" t="s">
        <v>176</v>
      </c>
    </row>
    <row r="74" spans="1:7" s="89" customFormat="1" hidden="1" x14ac:dyDescent="0.25">
      <c r="A74" s="392"/>
      <c r="B74" s="221"/>
      <c r="C74" s="221"/>
      <c r="D74" s="224"/>
      <c r="E74" s="221"/>
      <c r="F74" s="70">
        <f t="shared" si="2"/>
        <v>0</v>
      </c>
      <c r="G74" s="101" t="s">
        <v>176</v>
      </c>
    </row>
    <row r="75" spans="1:7" s="89" customFormat="1" hidden="1" x14ac:dyDescent="0.25">
      <c r="A75" s="392"/>
      <c r="B75" s="221"/>
      <c r="C75" s="221"/>
      <c r="D75" s="224"/>
      <c r="E75" s="221"/>
      <c r="F75" s="70">
        <f t="shared" si="2"/>
        <v>0</v>
      </c>
      <c r="G75" s="101" t="s">
        <v>176</v>
      </c>
    </row>
    <row r="76" spans="1:7" s="89" customFormat="1" hidden="1" x14ac:dyDescent="0.25">
      <c r="A76" s="392"/>
      <c r="B76" s="221"/>
      <c r="C76" s="221"/>
      <c r="D76" s="224"/>
      <c r="E76" s="221"/>
      <c r="F76" s="70">
        <f t="shared" si="2"/>
        <v>0</v>
      </c>
      <c r="G76" s="101" t="s">
        <v>176</v>
      </c>
    </row>
    <row r="77" spans="1:7" s="89" customFormat="1" hidden="1" x14ac:dyDescent="0.25">
      <c r="A77" s="392"/>
      <c r="B77" s="221"/>
      <c r="C77" s="221"/>
      <c r="D77" s="224"/>
      <c r="E77" s="221"/>
      <c r="F77" s="70">
        <f t="shared" si="2"/>
        <v>0</v>
      </c>
      <c r="G77" s="101" t="s">
        <v>176</v>
      </c>
    </row>
    <row r="78" spans="1:7" s="89" customFormat="1" hidden="1" x14ac:dyDescent="0.25">
      <c r="A78" s="392"/>
      <c r="B78" s="221"/>
      <c r="C78" s="221"/>
      <c r="D78" s="224"/>
      <c r="E78" s="221"/>
      <c r="F78" s="70">
        <f t="shared" si="2"/>
        <v>0</v>
      </c>
      <c r="G78" s="101" t="s">
        <v>176</v>
      </c>
    </row>
    <row r="79" spans="1:7" s="89" customFormat="1" hidden="1" x14ac:dyDescent="0.25">
      <c r="A79" s="392"/>
      <c r="B79" s="221"/>
      <c r="C79" s="221"/>
      <c r="D79" s="224"/>
      <c r="E79" s="221"/>
      <c r="F79" s="70">
        <f t="shared" si="2"/>
        <v>0</v>
      </c>
      <c r="G79" s="101" t="s">
        <v>176</v>
      </c>
    </row>
    <row r="80" spans="1:7" s="89" customFormat="1" hidden="1" x14ac:dyDescent="0.25">
      <c r="A80" s="392"/>
      <c r="B80" s="221"/>
      <c r="C80" s="221"/>
      <c r="D80" s="224"/>
      <c r="E80" s="221"/>
      <c r="F80" s="70">
        <f t="shared" si="2"/>
        <v>0</v>
      </c>
      <c r="G80" s="101" t="s">
        <v>176</v>
      </c>
    </row>
    <row r="81" spans="1:7" s="89" customFormat="1" hidden="1" x14ac:dyDescent="0.25">
      <c r="A81" s="392"/>
      <c r="B81" s="221"/>
      <c r="C81" s="221"/>
      <c r="D81" s="224"/>
      <c r="E81" s="221"/>
      <c r="F81" s="70">
        <f t="shared" si="2"/>
        <v>0</v>
      </c>
      <c r="G81" s="101" t="s">
        <v>176</v>
      </c>
    </row>
    <row r="82" spans="1:7" s="89" customFormat="1" hidden="1" x14ac:dyDescent="0.25">
      <c r="A82" s="392"/>
      <c r="B82" s="221"/>
      <c r="C82" s="221"/>
      <c r="D82" s="224"/>
      <c r="E82" s="221"/>
      <c r="F82" s="70">
        <f t="shared" si="2"/>
        <v>0</v>
      </c>
      <c r="G82" s="101" t="s">
        <v>176</v>
      </c>
    </row>
    <row r="83" spans="1:7" s="89" customFormat="1" hidden="1" x14ac:dyDescent="0.25">
      <c r="A83" s="392"/>
      <c r="B83" s="221"/>
      <c r="C83" s="221"/>
      <c r="D83" s="224"/>
      <c r="E83" s="221"/>
      <c r="F83" s="70">
        <f t="shared" si="2"/>
        <v>0</v>
      </c>
      <c r="G83" s="101" t="s">
        <v>176</v>
      </c>
    </row>
    <row r="84" spans="1:7" s="89" customFormat="1" hidden="1" x14ac:dyDescent="0.25">
      <c r="A84" s="392"/>
      <c r="B84" s="221"/>
      <c r="C84" s="221"/>
      <c r="D84" s="224"/>
      <c r="E84" s="221"/>
      <c r="F84" s="70">
        <f t="shared" si="2"/>
        <v>0</v>
      </c>
      <c r="G84" s="101" t="s">
        <v>176</v>
      </c>
    </row>
    <row r="85" spans="1:7" s="89" customFormat="1" hidden="1" x14ac:dyDescent="0.25">
      <c r="A85" s="392"/>
      <c r="B85" s="221"/>
      <c r="C85" s="221"/>
      <c r="D85" s="224"/>
      <c r="E85" s="221"/>
      <c r="F85" s="70">
        <f t="shared" si="2"/>
        <v>0</v>
      </c>
      <c r="G85" s="101" t="s">
        <v>176</v>
      </c>
    </row>
    <row r="86" spans="1:7" s="89" customFormat="1" hidden="1" x14ac:dyDescent="0.25">
      <c r="A86" s="392"/>
      <c r="B86" s="221"/>
      <c r="C86" s="221"/>
      <c r="D86" s="224"/>
      <c r="E86" s="221"/>
      <c r="F86" s="70">
        <f t="shared" si="2"/>
        <v>0</v>
      </c>
      <c r="G86" s="101" t="s">
        <v>176</v>
      </c>
    </row>
    <row r="87" spans="1:7" s="89" customFormat="1" hidden="1" x14ac:dyDescent="0.25">
      <c r="A87" s="392"/>
      <c r="B87" s="221"/>
      <c r="C87" s="221"/>
      <c r="D87" s="224"/>
      <c r="E87" s="221"/>
      <c r="F87" s="70">
        <f t="shared" si="2"/>
        <v>0</v>
      </c>
      <c r="G87" s="101" t="s">
        <v>176</v>
      </c>
    </row>
    <row r="88" spans="1:7" s="89" customFormat="1" hidden="1" x14ac:dyDescent="0.25">
      <c r="A88" s="392"/>
      <c r="B88" s="221"/>
      <c r="C88" s="221"/>
      <c r="D88" s="224"/>
      <c r="E88" s="221"/>
      <c r="F88" s="70">
        <f t="shared" si="2"/>
        <v>0</v>
      </c>
      <c r="G88" s="101" t="s">
        <v>176</v>
      </c>
    </row>
    <row r="89" spans="1:7" s="89" customFormat="1" hidden="1" x14ac:dyDescent="0.25">
      <c r="A89" s="392"/>
      <c r="B89" s="221"/>
      <c r="C89" s="221"/>
      <c r="D89" s="224"/>
      <c r="E89" s="221"/>
      <c r="F89" s="70">
        <f t="shared" si="2"/>
        <v>0</v>
      </c>
      <c r="G89" s="101" t="s">
        <v>176</v>
      </c>
    </row>
    <row r="90" spans="1:7" s="89" customFormat="1" hidden="1" x14ac:dyDescent="0.25">
      <c r="A90" s="392"/>
      <c r="B90" s="221"/>
      <c r="C90" s="221"/>
      <c r="D90" s="224"/>
      <c r="E90" s="221"/>
      <c r="F90" s="70">
        <f t="shared" si="2"/>
        <v>0</v>
      </c>
      <c r="G90" s="101" t="s">
        <v>176</v>
      </c>
    </row>
    <row r="91" spans="1:7" s="89" customFormat="1" hidden="1" x14ac:dyDescent="0.25">
      <c r="A91" s="392"/>
      <c r="B91" s="221"/>
      <c r="C91" s="221"/>
      <c r="D91" s="224"/>
      <c r="E91" s="221"/>
      <c r="F91" s="70">
        <f t="shared" si="2"/>
        <v>0</v>
      </c>
      <c r="G91" s="101" t="s">
        <v>176</v>
      </c>
    </row>
    <row r="92" spans="1:7" s="89" customFormat="1" hidden="1" x14ac:dyDescent="0.25">
      <c r="A92" s="392"/>
      <c r="B92" s="221"/>
      <c r="C92" s="221"/>
      <c r="D92" s="224"/>
      <c r="E92" s="221"/>
      <c r="F92" s="70">
        <f t="shared" si="2"/>
        <v>0</v>
      </c>
      <c r="G92" s="101" t="s">
        <v>176</v>
      </c>
    </row>
    <row r="93" spans="1:7" s="89" customFormat="1" hidden="1" x14ac:dyDescent="0.25">
      <c r="A93" s="392"/>
      <c r="B93" s="221"/>
      <c r="C93" s="221"/>
      <c r="D93" s="224"/>
      <c r="E93" s="221"/>
      <c r="F93" s="70">
        <f t="shared" si="2"/>
        <v>0</v>
      </c>
      <c r="G93" s="101" t="s">
        <v>176</v>
      </c>
    </row>
    <row r="94" spans="1:7" s="89" customFormat="1" hidden="1" x14ac:dyDescent="0.25">
      <c r="A94" s="392"/>
      <c r="B94" s="221"/>
      <c r="C94" s="221"/>
      <c r="D94" s="224"/>
      <c r="E94" s="221"/>
      <c r="F94" s="70">
        <f t="shared" si="2"/>
        <v>0</v>
      </c>
      <c r="G94" s="101" t="s">
        <v>176</v>
      </c>
    </row>
    <row r="95" spans="1:7" s="89" customFormat="1" hidden="1" x14ac:dyDescent="0.25">
      <c r="A95" s="392"/>
      <c r="B95" s="221"/>
      <c r="C95" s="221"/>
      <c r="D95" s="224"/>
      <c r="E95" s="221"/>
      <c r="F95" s="70">
        <f t="shared" si="2"/>
        <v>0</v>
      </c>
      <c r="G95" s="101" t="s">
        <v>176</v>
      </c>
    </row>
    <row r="96" spans="1:7" s="89" customFormat="1" hidden="1" x14ac:dyDescent="0.25">
      <c r="A96" s="392"/>
      <c r="B96" s="221"/>
      <c r="C96" s="221"/>
      <c r="D96" s="224"/>
      <c r="E96" s="221"/>
      <c r="F96" s="70">
        <f t="shared" si="2"/>
        <v>0</v>
      </c>
      <c r="G96" s="101" t="s">
        <v>176</v>
      </c>
    </row>
    <row r="97" spans="1:7" s="89" customFormat="1" hidden="1" x14ac:dyDescent="0.25">
      <c r="A97" s="392"/>
      <c r="B97" s="221"/>
      <c r="C97" s="221"/>
      <c r="D97" s="224"/>
      <c r="E97" s="221"/>
      <c r="F97" s="70">
        <f t="shared" si="2"/>
        <v>0</v>
      </c>
      <c r="G97" s="101" t="s">
        <v>176</v>
      </c>
    </row>
    <row r="98" spans="1:7" s="89" customFormat="1" hidden="1" x14ac:dyDescent="0.25">
      <c r="A98" s="392"/>
      <c r="B98" s="221"/>
      <c r="C98" s="221"/>
      <c r="D98" s="224"/>
      <c r="E98" s="221"/>
      <c r="F98" s="70">
        <f t="shared" si="2"/>
        <v>0</v>
      </c>
      <c r="G98" s="101" t="s">
        <v>176</v>
      </c>
    </row>
    <row r="99" spans="1:7" s="89" customFormat="1" hidden="1" x14ac:dyDescent="0.25">
      <c r="A99" s="392"/>
      <c r="B99" s="221"/>
      <c r="C99" s="221"/>
      <c r="D99" s="224"/>
      <c r="E99" s="221"/>
      <c r="F99" s="70">
        <f t="shared" si="2"/>
        <v>0</v>
      </c>
      <c r="G99" s="101" t="s">
        <v>176</v>
      </c>
    </row>
    <row r="100" spans="1:7" s="89" customFormat="1" hidden="1" x14ac:dyDescent="0.25">
      <c r="A100" s="392"/>
      <c r="B100" s="221"/>
      <c r="C100" s="221"/>
      <c r="D100" s="224"/>
      <c r="E100" s="221"/>
      <c r="F100" s="70">
        <f t="shared" si="2"/>
        <v>0</v>
      </c>
      <c r="G100" s="101" t="s">
        <v>176</v>
      </c>
    </row>
    <row r="101" spans="1:7" s="89" customFormat="1" hidden="1" x14ac:dyDescent="0.25">
      <c r="A101" s="392"/>
      <c r="B101" s="221"/>
      <c r="C101" s="221"/>
      <c r="D101" s="224"/>
      <c r="E101" s="221"/>
      <c r="F101" s="70">
        <f t="shared" ref="F101:F132" si="3">ROUND(+B101*D101*E101,2)</f>
        <v>0</v>
      </c>
      <c r="G101" s="101" t="s">
        <v>176</v>
      </c>
    </row>
    <row r="102" spans="1:7" s="89" customFormat="1" hidden="1" x14ac:dyDescent="0.25">
      <c r="A102" s="392"/>
      <c r="B102" s="221"/>
      <c r="C102" s="221"/>
      <c r="D102" s="224"/>
      <c r="E102" s="221"/>
      <c r="F102" s="70">
        <f t="shared" si="3"/>
        <v>0</v>
      </c>
      <c r="G102" s="101" t="s">
        <v>176</v>
      </c>
    </row>
    <row r="103" spans="1:7" s="89" customFormat="1" hidden="1" x14ac:dyDescent="0.25">
      <c r="A103" s="392"/>
      <c r="B103" s="221"/>
      <c r="C103" s="221"/>
      <c r="D103" s="224"/>
      <c r="E103" s="221"/>
      <c r="F103" s="70">
        <f t="shared" si="3"/>
        <v>0</v>
      </c>
      <c r="G103" s="101" t="s">
        <v>176</v>
      </c>
    </row>
    <row r="104" spans="1:7" s="89" customFormat="1" hidden="1" x14ac:dyDescent="0.25">
      <c r="A104" s="392"/>
      <c r="B104" s="221"/>
      <c r="C104" s="221"/>
      <c r="D104" s="224"/>
      <c r="E104" s="221"/>
      <c r="F104" s="70">
        <f t="shared" si="3"/>
        <v>0</v>
      </c>
      <c r="G104" s="101" t="s">
        <v>176</v>
      </c>
    </row>
    <row r="105" spans="1:7" s="89" customFormat="1" hidden="1" x14ac:dyDescent="0.25">
      <c r="A105" s="392"/>
      <c r="B105" s="221"/>
      <c r="C105" s="221"/>
      <c r="D105" s="224"/>
      <c r="E105" s="221"/>
      <c r="F105" s="70">
        <f t="shared" si="3"/>
        <v>0</v>
      </c>
      <c r="G105" s="101" t="s">
        <v>176</v>
      </c>
    </row>
    <row r="106" spans="1:7" s="89" customFormat="1" hidden="1" x14ac:dyDescent="0.25">
      <c r="A106" s="392"/>
      <c r="B106" s="221"/>
      <c r="C106" s="221"/>
      <c r="D106" s="224"/>
      <c r="E106" s="221"/>
      <c r="F106" s="70">
        <f t="shared" si="3"/>
        <v>0</v>
      </c>
      <c r="G106" s="101" t="s">
        <v>176</v>
      </c>
    </row>
    <row r="107" spans="1:7" s="89" customFormat="1" hidden="1" x14ac:dyDescent="0.25">
      <c r="A107" s="392"/>
      <c r="B107" s="221"/>
      <c r="C107" s="221"/>
      <c r="D107" s="224"/>
      <c r="E107" s="221"/>
      <c r="F107" s="70">
        <f t="shared" si="3"/>
        <v>0</v>
      </c>
      <c r="G107" s="101" t="s">
        <v>176</v>
      </c>
    </row>
    <row r="108" spans="1:7" s="89" customFormat="1" hidden="1" x14ac:dyDescent="0.25">
      <c r="A108" s="392"/>
      <c r="B108" s="221"/>
      <c r="C108" s="221"/>
      <c r="D108" s="224"/>
      <c r="E108" s="221"/>
      <c r="F108" s="70">
        <f t="shared" si="3"/>
        <v>0</v>
      </c>
      <c r="G108" s="101" t="s">
        <v>176</v>
      </c>
    </row>
    <row r="109" spans="1:7" s="89" customFormat="1" hidden="1" x14ac:dyDescent="0.25">
      <c r="A109" s="392"/>
      <c r="B109" s="221"/>
      <c r="C109" s="221"/>
      <c r="D109" s="224"/>
      <c r="E109" s="221"/>
      <c r="F109" s="70">
        <f t="shared" si="3"/>
        <v>0</v>
      </c>
      <c r="G109" s="101" t="s">
        <v>176</v>
      </c>
    </row>
    <row r="110" spans="1:7" s="89" customFormat="1" hidden="1" x14ac:dyDescent="0.25">
      <c r="A110" s="392"/>
      <c r="B110" s="221"/>
      <c r="C110" s="221"/>
      <c r="D110" s="224"/>
      <c r="E110" s="221"/>
      <c r="F110" s="70">
        <f t="shared" si="3"/>
        <v>0</v>
      </c>
      <c r="G110" s="101" t="s">
        <v>176</v>
      </c>
    </row>
    <row r="111" spans="1:7" s="89" customFormat="1" hidden="1" x14ac:dyDescent="0.25">
      <c r="A111" s="392"/>
      <c r="B111" s="221"/>
      <c r="C111" s="221"/>
      <c r="D111" s="224"/>
      <c r="E111" s="221"/>
      <c r="F111" s="70">
        <f t="shared" si="3"/>
        <v>0</v>
      </c>
      <c r="G111" s="101" t="s">
        <v>176</v>
      </c>
    </row>
    <row r="112" spans="1:7" s="89" customFormat="1" hidden="1" x14ac:dyDescent="0.25">
      <c r="A112" s="392"/>
      <c r="B112" s="221"/>
      <c r="C112" s="221"/>
      <c r="D112" s="224"/>
      <c r="E112" s="221"/>
      <c r="F112" s="70">
        <f t="shared" si="3"/>
        <v>0</v>
      </c>
      <c r="G112" s="101" t="s">
        <v>176</v>
      </c>
    </row>
    <row r="113" spans="1:7" s="89" customFormat="1" hidden="1" x14ac:dyDescent="0.25">
      <c r="A113" s="392"/>
      <c r="B113" s="221"/>
      <c r="C113" s="221"/>
      <c r="D113" s="224"/>
      <c r="E113" s="221"/>
      <c r="F113" s="70">
        <f t="shared" si="3"/>
        <v>0</v>
      </c>
      <c r="G113" s="101" t="s">
        <v>176</v>
      </c>
    </row>
    <row r="114" spans="1:7" s="89" customFormat="1" hidden="1" x14ac:dyDescent="0.25">
      <c r="A114" s="392"/>
      <c r="B114" s="221"/>
      <c r="C114" s="221"/>
      <c r="D114" s="224"/>
      <c r="E114" s="221"/>
      <c r="F114" s="70">
        <f t="shared" si="3"/>
        <v>0</v>
      </c>
      <c r="G114" s="101" t="s">
        <v>176</v>
      </c>
    </row>
    <row r="115" spans="1:7" s="89" customFormat="1" hidden="1" x14ac:dyDescent="0.25">
      <c r="A115" s="392"/>
      <c r="B115" s="221"/>
      <c r="C115" s="221"/>
      <c r="D115" s="224"/>
      <c r="E115" s="221"/>
      <c r="F115" s="70">
        <f t="shared" si="3"/>
        <v>0</v>
      </c>
      <c r="G115" s="101" t="s">
        <v>176</v>
      </c>
    </row>
    <row r="116" spans="1:7" s="89" customFormat="1" hidden="1" x14ac:dyDescent="0.25">
      <c r="A116" s="392"/>
      <c r="B116" s="221"/>
      <c r="C116" s="221"/>
      <c r="D116" s="224"/>
      <c r="E116" s="221"/>
      <c r="F116" s="70">
        <f t="shared" si="3"/>
        <v>0</v>
      </c>
      <c r="G116" s="101" t="s">
        <v>176</v>
      </c>
    </row>
    <row r="117" spans="1:7" s="89" customFormat="1" hidden="1" x14ac:dyDescent="0.25">
      <c r="A117" s="392"/>
      <c r="B117" s="221"/>
      <c r="C117" s="221"/>
      <c r="D117" s="224"/>
      <c r="E117" s="221"/>
      <c r="F117" s="70">
        <f t="shared" si="3"/>
        <v>0</v>
      </c>
      <c r="G117" s="101" t="s">
        <v>176</v>
      </c>
    </row>
    <row r="118" spans="1:7" s="89" customFormat="1" hidden="1" x14ac:dyDescent="0.25">
      <c r="A118" s="392"/>
      <c r="B118" s="221"/>
      <c r="C118" s="221"/>
      <c r="D118" s="224"/>
      <c r="E118" s="221"/>
      <c r="F118" s="70">
        <f t="shared" si="3"/>
        <v>0</v>
      </c>
      <c r="G118" s="101" t="s">
        <v>176</v>
      </c>
    </row>
    <row r="119" spans="1:7" s="89" customFormat="1" hidden="1" x14ac:dyDescent="0.25">
      <c r="A119" s="392"/>
      <c r="B119" s="221"/>
      <c r="C119" s="221"/>
      <c r="D119" s="224"/>
      <c r="E119" s="221"/>
      <c r="F119" s="70">
        <f t="shared" si="3"/>
        <v>0</v>
      </c>
      <c r="G119" s="101" t="s">
        <v>176</v>
      </c>
    </row>
    <row r="120" spans="1:7" s="89" customFormat="1" hidden="1" x14ac:dyDescent="0.25">
      <c r="A120" s="392"/>
      <c r="B120" s="221"/>
      <c r="C120" s="221"/>
      <c r="D120" s="224"/>
      <c r="E120" s="221"/>
      <c r="F120" s="70">
        <f t="shared" si="3"/>
        <v>0</v>
      </c>
      <c r="G120" s="101" t="s">
        <v>176</v>
      </c>
    </row>
    <row r="121" spans="1:7" s="89" customFormat="1" hidden="1" x14ac:dyDescent="0.25">
      <c r="A121" s="392"/>
      <c r="B121" s="221"/>
      <c r="C121" s="221"/>
      <c r="D121" s="224"/>
      <c r="E121" s="221"/>
      <c r="F121" s="70">
        <f t="shared" si="3"/>
        <v>0</v>
      </c>
      <c r="G121" s="101" t="s">
        <v>176</v>
      </c>
    </row>
    <row r="122" spans="1:7" s="89" customFormat="1" hidden="1" x14ac:dyDescent="0.25">
      <c r="A122" s="392"/>
      <c r="B122" s="221"/>
      <c r="C122" s="221"/>
      <c r="D122" s="224"/>
      <c r="E122" s="221"/>
      <c r="F122" s="70">
        <f t="shared" si="3"/>
        <v>0</v>
      </c>
      <c r="G122" s="101" t="s">
        <v>176</v>
      </c>
    </row>
    <row r="123" spans="1:7" s="89" customFormat="1" hidden="1" x14ac:dyDescent="0.25">
      <c r="A123" s="392"/>
      <c r="B123" s="221"/>
      <c r="C123" s="221"/>
      <c r="D123" s="224"/>
      <c r="E123" s="221"/>
      <c r="F123" s="70">
        <f t="shared" si="3"/>
        <v>0</v>
      </c>
      <c r="G123" s="101" t="s">
        <v>176</v>
      </c>
    </row>
    <row r="124" spans="1:7" s="89" customFormat="1" hidden="1" x14ac:dyDescent="0.25">
      <c r="A124" s="392"/>
      <c r="B124" s="221"/>
      <c r="C124" s="221"/>
      <c r="D124" s="224"/>
      <c r="E124" s="221"/>
      <c r="F124" s="70">
        <f t="shared" si="3"/>
        <v>0</v>
      </c>
      <c r="G124" s="101" t="s">
        <v>176</v>
      </c>
    </row>
    <row r="125" spans="1:7" s="89" customFormat="1" hidden="1" x14ac:dyDescent="0.25">
      <c r="A125" s="392"/>
      <c r="B125" s="221"/>
      <c r="C125" s="221"/>
      <c r="D125" s="224"/>
      <c r="E125" s="221"/>
      <c r="F125" s="70">
        <f t="shared" si="3"/>
        <v>0</v>
      </c>
      <c r="G125" s="101" t="s">
        <v>176</v>
      </c>
    </row>
    <row r="126" spans="1:7" s="89" customFormat="1" hidden="1" x14ac:dyDescent="0.25">
      <c r="A126" s="392"/>
      <c r="B126" s="221"/>
      <c r="C126" s="221"/>
      <c r="D126" s="224"/>
      <c r="E126" s="221"/>
      <c r="F126" s="70">
        <f t="shared" si="3"/>
        <v>0</v>
      </c>
      <c r="G126" s="101" t="s">
        <v>176</v>
      </c>
    </row>
    <row r="127" spans="1:7" s="89" customFormat="1" hidden="1" x14ac:dyDescent="0.25">
      <c r="A127" s="392"/>
      <c r="B127" s="221"/>
      <c r="C127" s="221"/>
      <c r="D127" s="224"/>
      <c r="E127" s="221"/>
      <c r="F127" s="70">
        <f t="shared" si="3"/>
        <v>0</v>
      </c>
      <c r="G127" s="101" t="s">
        <v>176</v>
      </c>
    </row>
    <row r="128" spans="1:7" s="89" customFormat="1" hidden="1" x14ac:dyDescent="0.25">
      <c r="A128" s="392"/>
      <c r="B128" s="221"/>
      <c r="C128" s="221"/>
      <c r="D128" s="224"/>
      <c r="E128" s="221"/>
      <c r="F128" s="70">
        <f t="shared" si="3"/>
        <v>0</v>
      </c>
      <c r="G128" s="101" t="s">
        <v>176</v>
      </c>
    </row>
    <row r="129" spans="1:9" s="89" customFormat="1" hidden="1" x14ac:dyDescent="0.25">
      <c r="A129" s="392"/>
      <c r="B129" s="221"/>
      <c r="C129" s="221"/>
      <c r="D129" s="224"/>
      <c r="E129" s="221"/>
      <c r="F129" s="70">
        <f t="shared" si="3"/>
        <v>0</v>
      </c>
      <c r="G129" s="101" t="s">
        <v>176</v>
      </c>
    </row>
    <row r="130" spans="1:9" s="89" customFormat="1" hidden="1" x14ac:dyDescent="0.25">
      <c r="A130" s="392"/>
      <c r="B130" s="221"/>
      <c r="C130" s="221"/>
      <c r="D130" s="224"/>
      <c r="E130" s="221"/>
      <c r="F130" s="70">
        <f t="shared" si="3"/>
        <v>0</v>
      </c>
      <c r="G130" s="101" t="s">
        <v>176</v>
      </c>
    </row>
    <row r="131" spans="1:9" s="89" customFormat="1" hidden="1" x14ac:dyDescent="0.25">
      <c r="A131" s="392"/>
      <c r="B131" s="221"/>
      <c r="C131" s="221"/>
      <c r="D131" s="224"/>
      <c r="E131" s="221"/>
      <c r="F131" s="70">
        <f t="shared" si="3"/>
        <v>0</v>
      </c>
      <c r="G131" s="101" t="s">
        <v>176</v>
      </c>
    </row>
    <row r="132" spans="1:9" s="89" customFormat="1" hidden="1" x14ac:dyDescent="0.25">
      <c r="A132" s="392"/>
      <c r="B132" s="221"/>
      <c r="C132" s="221"/>
      <c r="D132" s="224"/>
      <c r="E132" s="221"/>
      <c r="F132" s="70">
        <f t="shared" si="3"/>
        <v>0</v>
      </c>
      <c r="G132" s="101" t="s">
        <v>176</v>
      </c>
    </row>
    <row r="133" spans="1:9" s="89" customFormat="1" hidden="1" x14ac:dyDescent="0.25">
      <c r="A133" s="392"/>
      <c r="B133" s="221"/>
      <c r="C133" s="221"/>
      <c r="D133" s="224"/>
      <c r="E133" s="221"/>
      <c r="F133" s="70">
        <f t="shared" ref="F133:F134" si="4">ROUND(+B133*D133*E133,2)</f>
        <v>0</v>
      </c>
      <c r="G133" s="101" t="s">
        <v>176</v>
      </c>
    </row>
    <row r="134" spans="1:9" s="89" customFormat="1" x14ac:dyDescent="0.25">
      <c r="A134" s="392"/>
      <c r="B134" s="221"/>
      <c r="C134" s="221"/>
      <c r="D134" s="224"/>
      <c r="E134" s="221"/>
      <c r="F134" s="242">
        <f t="shared" si="4"/>
        <v>0</v>
      </c>
      <c r="G134" s="101" t="s">
        <v>176</v>
      </c>
    </row>
    <row r="135" spans="1:9" s="89" customFormat="1" x14ac:dyDescent="0.25">
      <c r="A135" s="391"/>
      <c r="B135" s="78"/>
      <c r="C135" s="78"/>
      <c r="D135" s="171"/>
      <c r="E135" s="181" t="s">
        <v>177</v>
      </c>
      <c r="F135" s="256">
        <f>ROUND(SUBTOTAL(109,F5:F134),2)</f>
        <v>0</v>
      </c>
      <c r="G135" s="101" t="s">
        <v>176</v>
      </c>
      <c r="I135" s="359" t="s">
        <v>193</v>
      </c>
    </row>
    <row r="136" spans="1:9" s="89" customFormat="1" x14ac:dyDescent="0.25">
      <c r="A136" s="391"/>
      <c r="B136" s="78"/>
      <c r="C136" s="78"/>
      <c r="D136" s="119"/>
      <c r="E136" s="78"/>
      <c r="F136" s="247"/>
      <c r="G136" s="101" t="s">
        <v>179</v>
      </c>
    </row>
    <row r="137" spans="1:9" s="89" customFormat="1" x14ac:dyDescent="0.25">
      <c r="A137" s="392"/>
      <c r="B137" s="221"/>
      <c r="C137" s="221"/>
      <c r="D137" s="224"/>
      <c r="E137" s="221"/>
      <c r="F137" s="70">
        <f t="shared" ref="F137:F168" si="5">ROUND(+B137*D137*E137,2)</f>
        <v>0</v>
      </c>
      <c r="G137" s="101" t="s">
        <v>179</v>
      </c>
    </row>
    <row r="138" spans="1:9" s="89" customFormat="1" x14ac:dyDescent="0.25">
      <c r="A138" s="392"/>
      <c r="B138" s="221"/>
      <c r="C138" s="221"/>
      <c r="D138" s="224"/>
      <c r="E138" s="221"/>
      <c r="F138" s="70">
        <f t="shared" si="5"/>
        <v>0</v>
      </c>
      <c r="G138" s="101" t="s">
        <v>179</v>
      </c>
    </row>
    <row r="139" spans="1:9" s="89" customFormat="1" x14ac:dyDescent="0.25">
      <c r="A139" s="392"/>
      <c r="B139" s="221"/>
      <c r="C139" s="221"/>
      <c r="D139" s="224"/>
      <c r="E139" s="221"/>
      <c r="F139" s="70">
        <f t="shared" si="5"/>
        <v>0</v>
      </c>
      <c r="G139" s="101" t="s">
        <v>179</v>
      </c>
    </row>
    <row r="140" spans="1:9" s="89" customFormat="1" hidden="1" x14ac:dyDescent="0.25">
      <c r="A140" s="392"/>
      <c r="B140" s="221"/>
      <c r="C140" s="221"/>
      <c r="D140" s="224"/>
      <c r="E140" s="221"/>
      <c r="F140" s="70">
        <f t="shared" si="5"/>
        <v>0</v>
      </c>
      <c r="G140" s="101" t="s">
        <v>179</v>
      </c>
    </row>
    <row r="141" spans="1:9" s="89" customFormat="1" hidden="1" x14ac:dyDescent="0.25">
      <c r="A141" s="392"/>
      <c r="B141" s="221"/>
      <c r="C141" s="221"/>
      <c r="D141" s="224"/>
      <c r="E141" s="221"/>
      <c r="F141" s="70">
        <f t="shared" si="5"/>
        <v>0</v>
      </c>
      <c r="G141" s="101" t="s">
        <v>179</v>
      </c>
    </row>
    <row r="142" spans="1:9" s="89" customFormat="1" hidden="1" x14ac:dyDescent="0.25">
      <c r="A142" s="392"/>
      <c r="B142" s="221"/>
      <c r="C142" s="221"/>
      <c r="D142" s="224"/>
      <c r="E142" s="221"/>
      <c r="F142" s="70">
        <f t="shared" si="5"/>
        <v>0</v>
      </c>
      <c r="G142" s="101" t="s">
        <v>179</v>
      </c>
    </row>
    <row r="143" spans="1:9" s="89" customFormat="1" hidden="1" x14ac:dyDescent="0.25">
      <c r="A143" s="392"/>
      <c r="B143" s="221"/>
      <c r="C143" s="221"/>
      <c r="D143" s="224"/>
      <c r="E143" s="221"/>
      <c r="F143" s="70">
        <f t="shared" si="5"/>
        <v>0</v>
      </c>
      <c r="G143" s="101" t="s">
        <v>179</v>
      </c>
    </row>
    <row r="144" spans="1:9" s="89" customFormat="1" hidden="1" x14ac:dyDescent="0.25">
      <c r="A144" s="392"/>
      <c r="B144" s="221"/>
      <c r="C144" s="221"/>
      <c r="D144" s="224"/>
      <c r="E144" s="221"/>
      <c r="F144" s="70">
        <f t="shared" si="5"/>
        <v>0</v>
      </c>
      <c r="G144" s="101" t="s">
        <v>179</v>
      </c>
    </row>
    <row r="145" spans="1:7" s="89" customFormat="1" hidden="1" x14ac:dyDescent="0.25">
      <c r="A145" s="392"/>
      <c r="B145" s="221"/>
      <c r="C145" s="221"/>
      <c r="D145" s="224"/>
      <c r="E145" s="221"/>
      <c r="F145" s="70">
        <f t="shared" si="5"/>
        <v>0</v>
      </c>
      <c r="G145" s="101" t="s">
        <v>179</v>
      </c>
    </row>
    <row r="146" spans="1:7" s="89" customFormat="1" hidden="1" x14ac:dyDescent="0.25">
      <c r="A146" s="392"/>
      <c r="B146" s="221"/>
      <c r="C146" s="221"/>
      <c r="D146" s="224"/>
      <c r="E146" s="221"/>
      <c r="F146" s="70">
        <f t="shared" si="5"/>
        <v>0</v>
      </c>
      <c r="G146" s="101" t="s">
        <v>179</v>
      </c>
    </row>
    <row r="147" spans="1:7" s="89" customFormat="1" hidden="1" x14ac:dyDescent="0.25">
      <c r="A147" s="392"/>
      <c r="B147" s="221"/>
      <c r="C147" s="221"/>
      <c r="D147" s="224"/>
      <c r="E147" s="221"/>
      <c r="F147" s="70">
        <f t="shared" si="5"/>
        <v>0</v>
      </c>
      <c r="G147" s="101" t="s">
        <v>179</v>
      </c>
    </row>
    <row r="148" spans="1:7" s="89" customFormat="1" hidden="1" x14ac:dyDescent="0.25">
      <c r="A148" s="392"/>
      <c r="B148" s="221"/>
      <c r="C148" s="221"/>
      <c r="D148" s="224"/>
      <c r="E148" s="221"/>
      <c r="F148" s="70">
        <f t="shared" si="5"/>
        <v>0</v>
      </c>
      <c r="G148" s="101" t="s">
        <v>179</v>
      </c>
    </row>
    <row r="149" spans="1:7" s="89" customFormat="1" hidden="1" x14ac:dyDescent="0.25">
      <c r="A149" s="392"/>
      <c r="B149" s="221"/>
      <c r="C149" s="221"/>
      <c r="D149" s="224"/>
      <c r="E149" s="221"/>
      <c r="F149" s="70">
        <f t="shared" si="5"/>
        <v>0</v>
      </c>
      <c r="G149" s="101" t="s">
        <v>179</v>
      </c>
    </row>
    <row r="150" spans="1:7" s="89" customFormat="1" hidden="1" x14ac:dyDescent="0.25">
      <c r="A150" s="392"/>
      <c r="B150" s="221"/>
      <c r="C150" s="221"/>
      <c r="D150" s="224"/>
      <c r="E150" s="221"/>
      <c r="F150" s="70">
        <f t="shared" si="5"/>
        <v>0</v>
      </c>
      <c r="G150" s="101" t="s">
        <v>179</v>
      </c>
    </row>
    <row r="151" spans="1:7" s="89" customFormat="1" hidden="1" x14ac:dyDescent="0.25">
      <c r="A151" s="392"/>
      <c r="B151" s="221"/>
      <c r="C151" s="221"/>
      <c r="D151" s="224"/>
      <c r="E151" s="221"/>
      <c r="F151" s="70">
        <f t="shared" si="5"/>
        <v>0</v>
      </c>
      <c r="G151" s="101" t="s">
        <v>179</v>
      </c>
    </row>
    <row r="152" spans="1:7" s="89" customFormat="1" hidden="1" x14ac:dyDescent="0.25">
      <c r="A152" s="392"/>
      <c r="B152" s="221"/>
      <c r="C152" s="221"/>
      <c r="D152" s="224"/>
      <c r="E152" s="221"/>
      <c r="F152" s="70">
        <f t="shared" si="5"/>
        <v>0</v>
      </c>
      <c r="G152" s="101" t="s">
        <v>179</v>
      </c>
    </row>
    <row r="153" spans="1:7" s="89" customFormat="1" hidden="1" x14ac:dyDescent="0.25">
      <c r="A153" s="392"/>
      <c r="B153" s="221"/>
      <c r="C153" s="221"/>
      <c r="D153" s="224"/>
      <c r="E153" s="221"/>
      <c r="F153" s="70">
        <f t="shared" si="5"/>
        <v>0</v>
      </c>
      <c r="G153" s="101" t="s">
        <v>179</v>
      </c>
    </row>
    <row r="154" spans="1:7" s="89" customFormat="1" hidden="1" x14ac:dyDescent="0.25">
      <c r="A154" s="392"/>
      <c r="B154" s="221"/>
      <c r="C154" s="221"/>
      <c r="D154" s="224"/>
      <c r="E154" s="221"/>
      <c r="F154" s="70">
        <f t="shared" si="5"/>
        <v>0</v>
      </c>
      <c r="G154" s="101" t="s">
        <v>179</v>
      </c>
    </row>
    <row r="155" spans="1:7" s="89" customFormat="1" hidden="1" x14ac:dyDescent="0.25">
      <c r="A155" s="392"/>
      <c r="B155" s="221"/>
      <c r="C155" s="221"/>
      <c r="D155" s="224"/>
      <c r="E155" s="221"/>
      <c r="F155" s="70">
        <f t="shared" si="5"/>
        <v>0</v>
      </c>
      <c r="G155" s="101" t="s">
        <v>179</v>
      </c>
    </row>
    <row r="156" spans="1:7" s="89" customFormat="1" hidden="1" x14ac:dyDescent="0.25">
      <c r="A156" s="392"/>
      <c r="B156" s="221"/>
      <c r="C156" s="221"/>
      <c r="D156" s="224"/>
      <c r="E156" s="221"/>
      <c r="F156" s="70">
        <f t="shared" si="5"/>
        <v>0</v>
      </c>
      <c r="G156" s="101" t="s">
        <v>179</v>
      </c>
    </row>
    <row r="157" spans="1:7" s="89" customFormat="1" hidden="1" x14ac:dyDescent="0.25">
      <c r="A157" s="392"/>
      <c r="B157" s="221"/>
      <c r="C157" s="221"/>
      <c r="D157" s="224"/>
      <c r="E157" s="221"/>
      <c r="F157" s="70">
        <f t="shared" si="5"/>
        <v>0</v>
      </c>
      <c r="G157" s="101" t="s">
        <v>179</v>
      </c>
    </row>
    <row r="158" spans="1:7" s="89" customFormat="1" hidden="1" x14ac:dyDescent="0.25">
      <c r="A158" s="392"/>
      <c r="B158" s="221"/>
      <c r="C158" s="221"/>
      <c r="D158" s="224"/>
      <c r="E158" s="221"/>
      <c r="F158" s="70">
        <f t="shared" si="5"/>
        <v>0</v>
      </c>
      <c r="G158" s="101" t="s">
        <v>179</v>
      </c>
    </row>
    <row r="159" spans="1:7" s="89" customFormat="1" hidden="1" x14ac:dyDescent="0.25">
      <c r="A159" s="392"/>
      <c r="B159" s="221"/>
      <c r="C159" s="221"/>
      <c r="D159" s="224"/>
      <c r="E159" s="221"/>
      <c r="F159" s="70">
        <f t="shared" si="5"/>
        <v>0</v>
      </c>
      <c r="G159" s="101" t="s">
        <v>179</v>
      </c>
    </row>
    <row r="160" spans="1:7" s="89" customFormat="1" hidden="1" x14ac:dyDescent="0.25">
      <c r="A160" s="392"/>
      <c r="B160" s="221"/>
      <c r="C160" s="221"/>
      <c r="D160" s="224"/>
      <c r="E160" s="221"/>
      <c r="F160" s="70">
        <f t="shared" si="5"/>
        <v>0</v>
      </c>
      <c r="G160" s="101" t="s">
        <v>179</v>
      </c>
    </row>
    <row r="161" spans="1:7" s="89" customFormat="1" hidden="1" x14ac:dyDescent="0.25">
      <c r="A161" s="392"/>
      <c r="B161" s="221"/>
      <c r="C161" s="221"/>
      <c r="D161" s="224"/>
      <c r="E161" s="221"/>
      <c r="F161" s="70">
        <f t="shared" si="5"/>
        <v>0</v>
      </c>
      <c r="G161" s="101" t="s">
        <v>179</v>
      </c>
    </row>
    <row r="162" spans="1:7" s="89" customFormat="1" hidden="1" x14ac:dyDescent="0.25">
      <c r="A162" s="392"/>
      <c r="B162" s="221"/>
      <c r="C162" s="221"/>
      <c r="D162" s="224"/>
      <c r="E162" s="221"/>
      <c r="F162" s="70">
        <f t="shared" si="5"/>
        <v>0</v>
      </c>
      <c r="G162" s="101" t="s">
        <v>179</v>
      </c>
    </row>
    <row r="163" spans="1:7" s="89" customFormat="1" hidden="1" x14ac:dyDescent="0.25">
      <c r="A163" s="392"/>
      <c r="B163" s="221"/>
      <c r="C163" s="221"/>
      <c r="D163" s="224"/>
      <c r="E163" s="221"/>
      <c r="F163" s="70">
        <f t="shared" si="5"/>
        <v>0</v>
      </c>
      <c r="G163" s="101" t="s">
        <v>179</v>
      </c>
    </row>
    <row r="164" spans="1:7" s="89" customFormat="1" hidden="1" x14ac:dyDescent="0.25">
      <c r="A164" s="392"/>
      <c r="B164" s="221"/>
      <c r="C164" s="221"/>
      <c r="D164" s="224"/>
      <c r="E164" s="221"/>
      <c r="F164" s="70">
        <f t="shared" si="5"/>
        <v>0</v>
      </c>
      <c r="G164" s="101" t="s">
        <v>179</v>
      </c>
    </row>
    <row r="165" spans="1:7" s="89" customFormat="1" hidden="1" x14ac:dyDescent="0.25">
      <c r="A165" s="392"/>
      <c r="B165" s="221"/>
      <c r="C165" s="221"/>
      <c r="D165" s="224"/>
      <c r="E165" s="221"/>
      <c r="F165" s="70">
        <f t="shared" si="5"/>
        <v>0</v>
      </c>
      <c r="G165" s="101" t="s">
        <v>179</v>
      </c>
    </row>
    <row r="166" spans="1:7" s="89" customFormat="1" hidden="1" x14ac:dyDescent="0.25">
      <c r="A166" s="392"/>
      <c r="B166" s="221"/>
      <c r="C166" s="221"/>
      <c r="D166" s="224"/>
      <c r="E166" s="221"/>
      <c r="F166" s="70">
        <f t="shared" si="5"/>
        <v>0</v>
      </c>
      <c r="G166" s="101" t="s">
        <v>179</v>
      </c>
    </row>
    <row r="167" spans="1:7" s="89" customFormat="1" hidden="1" x14ac:dyDescent="0.25">
      <c r="A167" s="392"/>
      <c r="B167" s="221"/>
      <c r="C167" s="221"/>
      <c r="D167" s="224"/>
      <c r="E167" s="221"/>
      <c r="F167" s="70">
        <f t="shared" si="5"/>
        <v>0</v>
      </c>
      <c r="G167" s="101" t="s">
        <v>179</v>
      </c>
    </row>
    <row r="168" spans="1:7" s="89" customFormat="1" hidden="1" x14ac:dyDescent="0.25">
      <c r="A168" s="392"/>
      <c r="B168" s="221"/>
      <c r="C168" s="221"/>
      <c r="D168" s="224"/>
      <c r="E168" s="221"/>
      <c r="F168" s="70">
        <f t="shared" si="5"/>
        <v>0</v>
      </c>
      <c r="G168" s="101" t="s">
        <v>179</v>
      </c>
    </row>
    <row r="169" spans="1:7" s="89" customFormat="1" hidden="1" x14ac:dyDescent="0.25">
      <c r="A169" s="392"/>
      <c r="B169" s="221"/>
      <c r="C169" s="221"/>
      <c r="D169" s="224"/>
      <c r="E169" s="221"/>
      <c r="F169" s="70">
        <f t="shared" ref="F169:F200" si="6">ROUND(+B169*D169*E169,2)</f>
        <v>0</v>
      </c>
      <c r="G169" s="101" t="s">
        <v>179</v>
      </c>
    </row>
    <row r="170" spans="1:7" s="89" customFormat="1" hidden="1" x14ac:dyDescent="0.25">
      <c r="A170" s="392"/>
      <c r="B170" s="221"/>
      <c r="C170" s="221"/>
      <c r="D170" s="224"/>
      <c r="E170" s="221"/>
      <c r="F170" s="70">
        <f t="shared" si="6"/>
        <v>0</v>
      </c>
      <c r="G170" s="101" t="s">
        <v>179</v>
      </c>
    </row>
    <row r="171" spans="1:7" s="89" customFormat="1" hidden="1" x14ac:dyDescent="0.25">
      <c r="A171" s="392"/>
      <c r="B171" s="221"/>
      <c r="C171" s="221"/>
      <c r="D171" s="224"/>
      <c r="E171" s="221"/>
      <c r="F171" s="70">
        <f t="shared" si="6"/>
        <v>0</v>
      </c>
      <c r="G171" s="101" t="s">
        <v>179</v>
      </c>
    </row>
    <row r="172" spans="1:7" s="89" customFormat="1" hidden="1" x14ac:dyDescent="0.25">
      <c r="A172" s="392"/>
      <c r="B172" s="221"/>
      <c r="C172" s="221"/>
      <c r="D172" s="224"/>
      <c r="E172" s="221"/>
      <c r="F172" s="70">
        <f t="shared" si="6"/>
        <v>0</v>
      </c>
      <c r="G172" s="101" t="s">
        <v>179</v>
      </c>
    </row>
    <row r="173" spans="1:7" s="89" customFormat="1" hidden="1" x14ac:dyDescent="0.25">
      <c r="A173" s="392"/>
      <c r="B173" s="221"/>
      <c r="C173" s="221"/>
      <c r="D173" s="224"/>
      <c r="E173" s="221"/>
      <c r="F173" s="70">
        <f t="shared" si="6"/>
        <v>0</v>
      </c>
      <c r="G173" s="101" t="s">
        <v>179</v>
      </c>
    </row>
    <row r="174" spans="1:7" s="89" customFormat="1" hidden="1" x14ac:dyDescent="0.25">
      <c r="A174" s="392"/>
      <c r="B174" s="221"/>
      <c r="C174" s="221"/>
      <c r="D174" s="224"/>
      <c r="E174" s="221"/>
      <c r="F174" s="70">
        <f t="shared" si="6"/>
        <v>0</v>
      </c>
      <c r="G174" s="101" t="s">
        <v>179</v>
      </c>
    </row>
    <row r="175" spans="1:7" s="89" customFormat="1" hidden="1" x14ac:dyDescent="0.25">
      <c r="A175" s="392"/>
      <c r="B175" s="221"/>
      <c r="C175" s="221"/>
      <c r="D175" s="224"/>
      <c r="E175" s="221"/>
      <c r="F175" s="70">
        <f t="shared" si="6"/>
        <v>0</v>
      </c>
      <c r="G175" s="101" t="s">
        <v>179</v>
      </c>
    </row>
    <row r="176" spans="1:7" s="89" customFormat="1" hidden="1" x14ac:dyDescent="0.25">
      <c r="A176" s="392"/>
      <c r="B176" s="221"/>
      <c r="C176" s="221"/>
      <c r="D176" s="224"/>
      <c r="E176" s="221"/>
      <c r="F176" s="70">
        <f t="shared" si="6"/>
        <v>0</v>
      </c>
      <c r="G176" s="101" t="s">
        <v>179</v>
      </c>
    </row>
    <row r="177" spans="1:7" s="89" customFormat="1" hidden="1" x14ac:dyDescent="0.25">
      <c r="A177" s="392"/>
      <c r="B177" s="221"/>
      <c r="C177" s="221"/>
      <c r="D177" s="224"/>
      <c r="E177" s="221"/>
      <c r="F177" s="70">
        <f t="shared" si="6"/>
        <v>0</v>
      </c>
      <c r="G177" s="101" t="s">
        <v>179</v>
      </c>
    </row>
    <row r="178" spans="1:7" s="89" customFormat="1" hidden="1" x14ac:dyDescent="0.25">
      <c r="A178" s="392"/>
      <c r="B178" s="221"/>
      <c r="C178" s="221"/>
      <c r="D178" s="224"/>
      <c r="E178" s="221"/>
      <c r="F178" s="70">
        <f t="shared" si="6"/>
        <v>0</v>
      </c>
      <c r="G178" s="101" t="s">
        <v>179</v>
      </c>
    </row>
    <row r="179" spans="1:7" s="89" customFormat="1" hidden="1" x14ac:dyDescent="0.25">
      <c r="A179" s="392"/>
      <c r="B179" s="221"/>
      <c r="C179" s="221"/>
      <c r="D179" s="224"/>
      <c r="E179" s="221"/>
      <c r="F179" s="70">
        <f t="shared" si="6"/>
        <v>0</v>
      </c>
      <c r="G179" s="101" t="s">
        <v>179</v>
      </c>
    </row>
    <row r="180" spans="1:7" s="89" customFormat="1" hidden="1" x14ac:dyDescent="0.25">
      <c r="A180" s="392"/>
      <c r="B180" s="221"/>
      <c r="C180" s="221"/>
      <c r="D180" s="224"/>
      <c r="E180" s="221"/>
      <c r="F180" s="70">
        <f t="shared" si="6"/>
        <v>0</v>
      </c>
      <c r="G180" s="101" t="s">
        <v>179</v>
      </c>
    </row>
    <row r="181" spans="1:7" s="89" customFormat="1" hidden="1" x14ac:dyDescent="0.25">
      <c r="A181" s="392"/>
      <c r="B181" s="221"/>
      <c r="C181" s="221"/>
      <c r="D181" s="224"/>
      <c r="E181" s="221"/>
      <c r="F181" s="70">
        <f t="shared" si="6"/>
        <v>0</v>
      </c>
      <c r="G181" s="101" t="s">
        <v>179</v>
      </c>
    </row>
    <row r="182" spans="1:7" s="89" customFormat="1" hidden="1" x14ac:dyDescent="0.25">
      <c r="A182" s="392"/>
      <c r="B182" s="221"/>
      <c r="C182" s="221"/>
      <c r="D182" s="224"/>
      <c r="E182" s="221"/>
      <c r="F182" s="70">
        <f t="shared" si="6"/>
        <v>0</v>
      </c>
      <c r="G182" s="101" t="s">
        <v>179</v>
      </c>
    </row>
    <row r="183" spans="1:7" s="89" customFormat="1" hidden="1" x14ac:dyDescent="0.25">
      <c r="A183" s="392"/>
      <c r="B183" s="221"/>
      <c r="C183" s="221"/>
      <c r="D183" s="224"/>
      <c r="E183" s="221"/>
      <c r="F183" s="70">
        <f t="shared" si="6"/>
        <v>0</v>
      </c>
      <c r="G183" s="101" t="s">
        <v>179</v>
      </c>
    </row>
    <row r="184" spans="1:7" s="89" customFormat="1" hidden="1" x14ac:dyDescent="0.25">
      <c r="A184" s="392"/>
      <c r="B184" s="221"/>
      <c r="C184" s="221"/>
      <c r="D184" s="224"/>
      <c r="E184" s="221"/>
      <c r="F184" s="70">
        <f t="shared" si="6"/>
        <v>0</v>
      </c>
      <c r="G184" s="101" t="s">
        <v>179</v>
      </c>
    </row>
    <row r="185" spans="1:7" s="89" customFormat="1" hidden="1" x14ac:dyDescent="0.25">
      <c r="A185" s="392"/>
      <c r="B185" s="221"/>
      <c r="C185" s="221"/>
      <c r="D185" s="224"/>
      <c r="E185" s="221"/>
      <c r="F185" s="70">
        <f t="shared" si="6"/>
        <v>0</v>
      </c>
      <c r="G185" s="101" t="s">
        <v>179</v>
      </c>
    </row>
    <row r="186" spans="1:7" s="89" customFormat="1" hidden="1" x14ac:dyDescent="0.25">
      <c r="A186" s="392"/>
      <c r="B186" s="221"/>
      <c r="C186" s="221"/>
      <c r="D186" s="224"/>
      <c r="E186" s="221"/>
      <c r="F186" s="70">
        <f t="shared" si="6"/>
        <v>0</v>
      </c>
      <c r="G186" s="101" t="s">
        <v>179</v>
      </c>
    </row>
    <row r="187" spans="1:7" s="89" customFormat="1" hidden="1" x14ac:dyDescent="0.25">
      <c r="A187" s="392"/>
      <c r="B187" s="221"/>
      <c r="C187" s="221"/>
      <c r="D187" s="224"/>
      <c r="E187" s="221"/>
      <c r="F187" s="70">
        <f t="shared" si="6"/>
        <v>0</v>
      </c>
      <c r="G187" s="101" t="s">
        <v>179</v>
      </c>
    </row>
    <row r="188" spans="1:7" s="89" customFormat="1" hidden="1" x14ac:dyDescent="0.25">
      <c r="A188" s="392"/>
      <c r="B188" s="221"/>
      <c r="C188" s="221"/>
      <c r="D188" s="224"/>
      <c r="E188" s="221"/>
      <c r="F188" s="70">
        <f t="shared" si="6"/>
        <v>0</v>
      </c>
      <c r="G188" s="101" t="s">
        <v>179</v>
      </c>
    </row>
    <row r="189" spans="1:7" s="89" customFormat="1" hidden="1" x14ac:dyDescent="0.25">
      <c r="A189" s="392"/>
      <c r="B189" s="221"/>
      <c r="C189" s="221"/>
      <c r="D189" s="224"/>
      <c r="E189" s="221"/>
      <c r="F189" s="70">
        <f t="shared" si="6"/>
        <v>0</v>
      </c>
      <c r="G189" s="101" t="s">
        <v>179</v>
      </c>
    </row>
    <row r="190" spans="1:7" s="89" customFormat="1" hidden="1" x14ac:dyDescent="0.25">
      <c r="A190" s="392"/>
      <c r="B190" s="221"/>
      <c r="C190" s="221"/>
      <c r="D190" s="224"/>
      <c r="E190" s="221"/>
      <c r="F190" s="70">
        <f t="shared" si="6"/>
        <v>0</v>
      </c>
      <c r="G190" s="101" t="s">
        <v>179</v>
      </c>
    </row>
    <row r="191" spans="1:7" s="89" customFormat="1" hidden="1" x14ac:dyDescent="0.25">
      <c r="A191" s="392"/>
      <c r="B191" s="221"/>
      <c r="C191" s="221"/>
      <c r="D191" s="224"/>
      <c r="E191" s="221"/>
      <c r="F191" s="70">
        <f t="shared" si="6"/>
        <v>0</v>
      </c>
      <c r="G191" s="101" t="s">
        <v>179</v>
      </c>
    </row>
    <row r="192" spans="1:7" s="89" customFormat="1" hidden="1" x14ac:dyDescent="0.25">
      <c r="A192" s="392"/>
      <c r="B192" s="221"/>
      <c r="C192" s="221"/>
      <c r="D192" s="224"/>
      <c r="E192" s="221"/>
      <c r="F192" s="70">
        <f t="shared" si="6"/>
        <v>0</v>
      </c>
      <c r="G192" s="101" t="s">
        <v>179</v>
      </c>
    </row>
    <row r="193" spans="1:7" s="89" customFormat="1" hidden="1" x14ac:dyDescent="0.25">
      <c r="A193" s="392"/>
      <c r="B193" s="221"/>
      <c r="C193" s="221"/>
      <c r="D193" s="224"/>
      <c r="E193" s="221"/>
      <c r="F193" s="70">
        <f t="shared" si="6"/>
        <v>0</v>
      </c>
      <c r="G193" s="101" t="s">
        <v>179</v>
      </c>
    </row>
    <row r="194" spans="1:7" s="89" customFormat="1" hidden="1" x14ac:dyDescent="0.25">
      <c r="A194" s="392"/>
      <c r="B194" s="221"/>
      <c r="C194" s="221"/>
      <c r="D194" s="224"/>
      <c r="E194" s="221"/>
      <c r="F194" s="70">
        <f t="shared" si="6"/>
        <v>0</v>
      </c>
      <c r="G194" s="101" t="s">
        <v>179</v>
      </c>
    </row>
    <row r="195" spans="1:7" s="89" customFormat="1" hidden="1" x14ac:dyDescent="0.25">
      <c r="A195" s="392"/>
      <c r="B195" s="221"/>
      <c r="C195" s="221"/>
      <c r="D195" s="224"/>
      <c r="E195" s="221"/>
      <c r="F195" s="70">
        <f t="shared" si="6"/>
        <v>0</v>
      </c>
      <c r="G195" s="101" t="s">
        <v>179</v>
      </c>
    </row>
    <row r="196" spans="1:7" s="89" customFormat="1" hidden="1" x14ac:dyDescent="0.25">
      <c r="A196" s="392"/>
      <c r="B196" s="221"/>
      <c r="C196" s="221"/>
      <c r="D196" s="224"/>
      <c r="E196" s="221"/>
      <c r="F196" s="70">
        <f t="shared" si="6"/>
        <v>0</v>
      </c>
      <c r="G196" s="101" t="s">
        <v>179</v>
      </c>
    </row>
    <row r="197" spans="1:7" s="89" customFormat="1" hidden="1" x14ac:dyDescent="0.25">
      <c r="A197" s="392"/>
      <c r="B197" s="221"/>
      <c r="C197" s="221"/>
      <c r="D197" s="224"/>
      <c r="E197" s="221"/>
      <c r="F197" s="70">
        <f t="shared" si="6"/>
        <v>0</v>
      </c>
      <c r="G197" s="101" t="s">
        <v>179</v>
      </c>
    </row>
    <row r="198" spans="1:7" s="89" customFormat="1" hidden="1" x14ac:dyDescent="0.25">
      <c r="A198" s="392"/>
      <c r="B198" s="221"/>
      <c r="C198" s="221"/>
      <c r="D198" s="224"/>
      <c r="E198" s="221"/>
      <c r="F198" s="70">
        <f t="shared" si="6"/>
        <v>0</v>
      </c>
      <c r="G198" s="101" t="s">
        <v>179</v>
      </c>
    </row>
    <row r="199" spans="1:7" s="89" customFormat="1" hidden="1" x14ac:dyDescent="0.25">
      <c r="A199" s="392"/>
      <c r="B199" s="221"/>
      <c r="C199" s="221"/>
      <c r="D199" s="224"/>
      <c r="E199" s="221"/>
      <c r="F199" s="70">
        <f t="shared" si="6"/>
        <v>0</v>
      </c>
      <c r="G199" s="101" t="s">
        <v>179</v>
      </c>
    </row>
    <row r="200" spans="1:7" s="89" customFormat="1" hidden="1" x14ac:dyDescent="0.25">
      <c r="A200" s="392"/>
      <c r="B200" s="221"/>
      <c r="C200" s="221"/>
      <c r="D200" s="224"/>
      <c r="E200" s="221"/>
      <c r="F200" s="70">
        <f t="shared" si="6"/>
        <v>0</v>
      </c>
      <c r="G200" s="101" t="s">
        <v>179</v>
      </c>
    </row>
    <row r="201" spans="1:7" s="89" customFormat="1" hidden="1" x14ac:dyDescent="0.25">
      <c r="A201" s="392"/>
      <c r="B201" s="221"/>
      <c r="C201" s="221"/>
      <c r="D201" s="224"/>
      <c r="E201" s="221"/>
      <c r="F201" s="70">
        <f t="shared" ref="F201:F232" si="7">ROUND(+B201*D201*E201,2)</f>
        <v>0</v>
      </c>
      <c r="G201" s="101" t="s">
        <v>179</v>
      </c>
    </row>
    <row r="202" spans="1:7" s="89" customFormat="1" hidden="1" x14ac:dyDescent="0.25">
      <c r="A202" s="392"/>
      <c r="B202" s="221"/>
      <c r="C202" s="221"/>
      <c r="D202" s="224"/>
      <c r="E202" s="221"/>
      <c r="F202" s="70">
        <f t="shared" si="7"/>
        <v>0</v>
      </c>
      <c r="G202" s="101" t="s">
        <v>179</v>
      </c>
    </row>
    <row r="203" spans="1:7" s="89" customFormat="1" hidden="1" x14ac:dyDescent="0.25">
      <c r="A203" s="392"/>
      <c r="B203" s="221"/>
      <c r="C203" s="221"/>
      <c r="D203" s="224"/>
      <c r="E203" s="221"/>
      <c r="F203" s="70">
        <f t="shared" si="7"/>
        <v>0</v>
      </c>
      <c r="G203" s="101" t="s">
        <v>179</v>
      </c>
    </row>
    <row r="204" spans="1:7" s="89" customFormat="1" hidden="1" x14ac:dyDescent="0.25">
      <c r="A204" s="392"/>
      <c r="B204" s="221"/>
      <c r="C204" s="221"/>
      <c r="D204" s="224"/>
      <c r="E204" s="221"/>
      <c r="F204" s="70">
        <f t="shared" si="7"/>
        <v>0</v>
      </c>
      <c r="G204" s="101" t="s">
        <v>179</v>
      </c>
    </row>
    <row r="205" spans="1:7" s="89" customFormat="1" hidden="1" x14ac:dyDescent="0.25">
      <c r="A205" s="392"/>
      <c r="B205" s="221"/>
      <c r="C205" s="221"/>
      <c r="D205" s="224"/>
      <c r="E205" s="221"/>
      <c r="F205" s="70">
        <f t="shared" si="7"/>
        <v>0</v>
      </c>
      <c r="G205" s="101" t="s">
        <v>179</v>
      </c>
    </row>
    <row r="206" spans="1:7" s="89" customFormat="1" hidden="1" x14ac:dyDescent="0.25">
      <c r="A206" s="392"/>
      <c r="B206" s="221"/>
      <c r="C206" s="221"/>
      <c r="D206" s="224"/>
      <c r="E206" s="221"/>
      <c r="F206" s="70">
        <f t="shared" si="7"/>
        <v>0</v>
      </c>
      <c r="G206" s="101" t="s">
        <v>179</v>
      </c>
    </row>
    <row r="207" spans="1:7" s="89" customFormat="1" hidden="1" x14ac:dyDescent="0.25">
      <c r="A207" s="392"/>
      <c r="B207" s="221"/>
      <c r="C207" s="221"/>
      <c r="D207" s="224"/>
      <c r="E207" s="221"/>
      <c r="F207" s="70">
        <f t="shared" si="7"/>
        <v>0</v>
      </c>
      <c r="G207" s="101" t="s">
        <v>179</v>
      </c>
    </row>
    <row r="208" spans="1:7" s="89" customFormat="1" hidden="1" x14ac:dyDescent="0.25">
      <c r="A208" s="392"/>
      <c r="B208" s="221"/>
      <c r="C208" s="221"/>
      <c r="D208" s="224"/>
      <c r="E208" s="221"/>
      <c r="F208" s="70">
        <f t="shared" si="7"/>
        <v>0</v>
      </c>
      <c r="G208" s="101" t="s">
        <v>179</v>
      </c>
    </row>
    <row r="209" spans="1:7" s="89" customFormat="1" hidden="1" x14ac:dyDescent="0.25">
      <c r="A209" s="392"/>
      <c r="B209" s="221"/>
      <c r="C209" s="221"/>
      <c r="D209" s="224"/>
      <c r="E209" s="221"/>
      <c r="F209" s="70">
        <f t="shared" si="7"/>
        <v>0</v>
      </c>
      <c r="G209" s="101" t="s">
        <v>179</v>
      </c>
    </row>
    <row r="210" spans="1:7" s="89" customFormat="1" hidden="1" x14ac:dyDescent="0.25">
      <c r="A210" s="392"/>
      <c r="B210" s="221"/>
      <c r="C210" s="221"/>
      <c r="D210" s="224"/>
      <c r="E210" s="221"/>
      <c r="F210" s="70">
        <f t="shared" si="7"/>
        <v>0</v>
      </c>
      <c r="G210" s="101" t="s">
        <v>179</v>
      </c>
    </row>
    <row r="211" spans="1:7" s="89" customFormat="1" hidden="1" x14ac:dyDescent="0.25">
      <c r="A211" s="392"/>
      <c r="B211" s="221"/>
      <c r="C211" s="221"/>
      <c r="D211" s="224"/>
      <c r="E211" s="221"/>
      <c r="F211" s="70">
        <f t="shared" si="7"/>
        <v>0</v>
      </c>
      <c r="G211" s="101" t="s">
        <v>179</v>
      </c>
    </row>
    <row r="212" spans="1:7" s="89" customFormat="1" hidden="1" x14ac:dyDescent="0.25">
      <c r="A212" s="392"/>
      <c r="B212" s="221"/>
      <c r="C212" s="221"/>
      <c r="D212" s="224"/>
      <c r="E212" s="221"/>
      <c r="F212" s="70">
        <f t="shared" si="7"/>
        <v>0</v>
      </c>
      <c r="G212" s="101" t="s">
        <v>179</v>
      </c>
    </row>
    <row r="213" spans="1:7" s="89" customFormat="1" hidden="1" x14ac:dyDescent="0.25">
      <c r="A213" s="392"/>
      <c r="B213" s="221"/>
      <c r="C213" s="221"/>
      <c r="D213" s="224"/>
      <c r="E213" s="221"/>
      <c r="F213" s="70">
        <f t="shared" si="7"/>
        <v>0</v>
      </c>
      <c r="G213" s="101" t="s">
        <v>179</v>
      </c>
    </row>
    <row r="214" spans="1:7" s="89" customFormat="1" hidden="1" x14ac:dyDescent="0.25">
      <c r="A214" s="392"/>
      <c r="B214" s="221"/>
      <c r="C214" s="221"/>
      <c r="D214" s="224"/>
      <c r="E214" s="221"/>
      <c r="F214" s="70">
        <f t="shared" si="7"/>
        <v>0</v>
      </c>
      <c r="G214" s="101" t="s">
        <v>179</v>
      </c>
    </row>
    <row r="215" spans="1:7" s="89" customFormat="1" hidden="1" x14ac:dyDescent="0.25">
      <c r="A215" s="392"/>
      <c r="B215" s="221"/>
      <c r="C215" s="221"/>
      <c r="D215" s="224"/>
      <c r="E215" s="221"/>
      <c r="F215" s="70">
        <f t="shared" si="7"/>
        <v>0</v>
      </c>
      <c r="G215" s="101" t="s">
        <v>179</v>
      </c>
    </row>
    <row r="216" spans="1:7" s="89" customFormat="1" hidden="1" x14ac:dyDescent="0.25">
      <c r="A216" s="392"/>
      <c r="B216" s="221"/>
      <c r="C216" s="221"/>
      <c r="D216" s="224"/>
      <c r="E216" s="221"/>
      <c r="F216" s="70">
        <f t="shared" si="7"/>
        <v>0</v>
      </c>
      <c r="G216" s="101" t="s">
        <v>179</v>
      </c>
    </row>
    <row r="217" spans="1:7" s="89" customFormat="1" hidden="1" x14ac:dyDescent="0.25">
      <c r="A217" s="392"/>
      <c r="B217" s="221"/>
      <c r="C217" s="221"/>
      <c r="D217" s="224"/>
      <c r="E217" s="221"/>
      <c r="F217" s="70">
        <f t="shared" si="7"/>
        <v>0</v>
      </c>
      <c r="G217" s="101" t="s">
        <v>179</v>
      </c>
    </row>
    <row r="218" spans="1:7" s="89" customFormat="1" hidden="1" x14ac:dyDescent="0.25">
      <c r="A218" s="392"/>
      <c r="B218" s="221"/>
      <c r="C218" s="221"/>
      <c r="D218" s="224"/>
      <c r="E218" s="221"/>
      <c r="F218" s="70">
        <f t="shared" si="7"/>
        <v>0</v>
      </c>
      <c r="G218" s="101" t="s">
        <v>179</v>
      </c>
    </row>
    <row r="219" spans="1:7" s="89" customFormat="1" hidden="1" x14ac:dyDescent="0.25">
      <c r="A219" s="392"/>
      <c r="B219" s="221"/>
      <c r="C219" s="221"/>
      <c r="D219" s="224"/>
      <c r="E219" s="221"/>
      <c r="F219" s="70">
        <f t="shared" si="7"/>
        <v>0</v>
      </c>
      <c r="G219" s="101" t="s">
        <v>179</v>
      </c>
    </row>
    <row r="220" spans="1:7" s="89" customFormat="1" hidden="1" x14ac:dyDescent="0.25">
      <c r="A220" s="392"/>
      <c r="B220" s="221"/>
      <c r="C220" s="221"/>
      <c r="D220" s="224"/>
      <c r="E220" s="221"/>
      <c r="F220" s="70">
        <f t="shared" si="7"/>
        <v>0</v>
      </c>
      <c r="G220" s="101" t="s">
        <v>179</v>
      </c>
    </row>
    <row r="221" spans="1:7" s="89" customFormat="1" hidden="1" x14ac:dyDescent="0.25">
      <c r="A221" s="392"/>
      <c r="B221" s="221"/>
      <c r="C221" s="221"/>
      <c r="D221" s="224"/>
      <c r="E221" s="221"/>
      <c r="F221" s="70">
        <f t="shared" si="7"/>
        <v>0</v>
      </c>
      <c r="G221" s="101" t="s">
        <v>179</v>
      </c>
    </row>
    <row r="222" spans="1:7" s="89" customFormat="1" hidden="1" x14ac:dyDescent="0.25">
      <c r="A222" s="392"/>
      <c r="B222" s="221"/>
      <c r="C222" s="221"/>
      <c r="D222" s="224"/>
      <c r="E222" s="221"/>
      <c r="F222" s="70">
        <f t="shared" si="7"/>
        <v>0</v>
      </c>
      <c r="G222" s="101" t="s">
        <v>179</v>
      </c>
    </row>
    <row r="223" spans="1:7" s="89" customFormat="1" hidden="1" x14ac:dyDescent="0.25">
      <c r="A223" s="392"/>
      <c r="B223" s="221"/>
      <c r="C223" s="221"/>
      <c r="D223" s="224"/>
      <c r="E223" s="221"/>
      <c r="F223" s="70">
        <f t="shared" si="7"/>
        <v>0</v>
      </c>
      <c r="G223" s="101" t="s">
        <v>179</v>
      </c>
    </row>
    <row r="224" spans="1:7" s="89" customFormat="1" hidden="1" x14ac:dyDescent="0.25">
      <c r="A224" s="392"/>
      <c r="B224" s="221"/>
      <c r="C224" s="221"/>
      <c r="D224" s="224"/>
      <c r="E224" s="221"/>
      <c r="F224" s="70">
        <f t="shared" si="7"/>
        <v>0</v>
      </c>
      <c r="G224" s="101" t="s">
        <v>179</v>
      </c>
    </row>
    <row r="225" spans="1:7" s="89" customFormat="1" hidden="1" x14ac:dyDescent="0.25">
      <c r="A225" s="392"/>
      <c r="B225" s="221"/>
      <c r="C225" s="221"/>
      <c r="D225" s="224"/>
      <c r="E225" s="221"/>
      <c r="F225" s="70">
        <f t="shared" si="7"/>
        <v>0</v>
      </c>
      <c r="G225" s="101" t="s">
        <v>179</v>
      </c>
    </row>
    <row r="226" spans="1:7" s="89" customFormat="1" hidden="1" x14ac:dyDescent="0.25">
      <c r="A226" s="392"/>
      <c r="B226" s="221"/>
      <c r="C226" s="221"/>
      <c r="D226" s="224"/>
      <c r="E226" s="221"/>
      <c r="F226" s="70">
        <f t="shared" si="7"/>
        <v>0</v>
      </c>
      <c r="G226" s="101" t="s">
        <v>179</v>
      </c>
    </row>
    <row r="227" spans="1:7" s="89" customFormat="1" hidden="1" x14ac:dyDescent="0.25">
      <c r="A227" s="392"/>
      <c r="B227" s="221"/>
      <c r="C227" s="221"/>
      <c r="D227" s="224"/>
      <c r="E227" s="221"/>
      <c r="F227" s="70">
        <f t="shared" si="7"/>
        <v>0</v>
      </c>
      <c r="G227" s="101" t="s">
        <v>179</v>
      </c>
    </row>
    <row r="228" spans="1:7" s="89" customFormat="1" hidden="1" x14ac:dyDescent="0.25">
      <c r="A228" s="392"/>
      <c r="B228" s="221"/>
      <c r="C228" s="221"/>
      <c r="D228" s="224"/>
      <c r="E228" s="221"/>
      <c r="F228" s="70">
        <f t="shared" si="7"/>
        <v>0</v>
      </c>
      <c r="G228" s="101" t="s">
        <v>179</v>
      </c>
    </row>
    <row r="229" spans="1:7" s="89" customFormat="1" hidden="1" x14ac:dyDescent="0.25">
      <c r="A229" s="392"/>
      <c r="B229" s="221"/>
      <c r="C229" s="221"/>
      <c r="D229" s="224"/>
      <c r="E229" s="221"/>
      <c r="F229" s="70">
        <f t="shared" si="7"/>
        <v>0</v>
      </c>
      <c r="G229" s="101" t="s">
        <v>179</v>
      </c>
    </row>
    <row r="230" spans="1:7" s="89" customFormat="1" hidden="1" x14ac:dyDescent="0.25">
      <c r="A230" s="392"/>
      <c r="B230" s="221"/>
      <c r="C230" s="221"/>
      <c r="D230" s="224"/>
      <c r="E230" s="221"/>
      <c r="F230" s="70">
        <f t="shared" si="7"/>
        <v>0</v>
      </c>
      <c r="G230" s="101" t="s">
        <v>179</v>
      </c>
    </row>
    <row r="231" spans="1:7" s="89" customFormat="1" hidden="1" x14ac:dyDescent="0.25">
      <c r="A231" s="392"/>
      <c r="B231" s="221"/>
      <c r="C231" s="221"/>
      <c r="D231" s="224"/>
      <c r="E231" s="221"/>
      <c r="F231" s="70">
        <f t="shared" si="7"/>
        <v>0</v>
      </c>
      <c r="G231" s="101" t="s">
        <v>179</v>
      </c>
    </row>
    <row r="232" spans="1:7" s="89" customFormat="1" hidden="1" x14ac:dyDescent="0.25">
      <c r="A232" s="392"/>
      <c r="B232" s="221"/>
      <c r="C232" s="221"/>
      <c r="D232" s="224"/>
      <c r="E232" s="221"/>
      <c r="F232" s="70">
        <f t="shared" si="7"/>
        <v>0</v>
      </c>
      <c r="G232" s="101" t="s">
        <v>179</v>
      </c>
    </row>
    <row r="233" spans="1:7" s="89" customFormat="1" hidden="1" x14ac:dyDescent="0.25">
      <c r="A233" s="392"/>
      <c r="B233" s="221"/>
      <c r="C233" s="221"/>
      <c r="D233" s="224"/>
      <c r="E233" s="221"/>
      <c r="F233" s="70">
        <f t="shared" ref="F233:F264" si="8">ROUND(+B233*D233*E233,2)</f>
        <v>0</v>
      </c>
      <c r="G233" s="101" t="s">
        <v>179</v>
      </c>
    </row>
    <row r="234" spans="1:7" s="89" customFormat="1" hidden="1" x14ac:dyDescent="0.25">
      <c r="A234" s="392"/>
      <c r="B234" s="221"/>
      <c r="C234" s="221"/>
      <c r="D234" s="224"/>
      <c r="E234" s="221"/>
      <c r="F234" s="70">
        <f t="shared" si="8"/>
        <v>0</v>
      </c>
      <c r="G234" s="101" t="s">
        <v>179</v>
      </c>
    </row>
    <row r="235" spans="1:7" s="89" customFormat="1" hidden="1" x14ac:dyDescent="0.25">
      <c r="A235" s="392"/>
      <c r="B235" s="221"/>
      <c r="C235" s="221"/>
      <c r="D235" s="224"/>
      <c r="E235" s="221"/>
      <c r="F235" s="70">
        <f t="shared" si="8"/>
        <v>0</v>
      </c>
      <c r="G235" s="101" t="s">
        <v>179</v>
      </c>
    </row>
    <row r="236" spans="1:7" s="89" customFormat="1" hidden="1" x14ac:dyDescent="0.25">
      <c r="A236" s="392"/>
      <c r="B236" s="221"/>
      <c r="C236" s="221"/>
      <c r="D236" s="224"/>
      <c r="E236" s="221"/>
      <c r="F236" s="70">
        <f t="shared" si="8"/>
        <v>0</v>
      </c>
      <c r="G236" s="101" t="s">
        <v>179</v>
      </c>
    </row>
    <row r="237" spans="1:7" s="89" customFormat="1" hidden="1" x14ac:dyDescent="0.25">
      <c r="A237" s="392"/>
      <c r="B237" s="221"/>
      <c r="C237" s="221"/>
      <c r="D237" s="224"/>
      <c r="E237" s="221"/>
      <c r="F237" s="70">
        <f t="shared" si="8"/>
        <v>0</v>
      </c>
      <c r="G237" s="101" t="s">
        <v>179</v>
      </c>
    </row>
    <row r="238" spans="1:7" s="89" customFormat="1" hidden="1" x14ac:dyDescent="0.25">
      <c r="A238" s="392"/>
      <c r="B238" s="221"/>
      <c r="C238" s="221"/>
      <c r="D238" s="224"/>
      <c r="E238" s="221"/>
      <c r="F238" s="70">
        <f t="shared" si="8"/>
        <v>0</v>
      </c>
      <c r="G238" s="101" t="s">
        <v>179</v>
      </c>
    </row>
    <row r="239" spans="1:7" s="89" customFormat="1" hidden="1" x14ac:dyDescent="0.25">
      <c r="A239" s="392"/>
      <c r="B239" s="221"/>
      <c r="C239" s="221"/>
      <c r="D239" s="224"/>
      <c r="E239" s="221"/>
      <c r="F239" s="70">
        <f t="shared" si="8"/>
        <v>0</v>
      </c>
      <c r="G239" s="101" t="s">
        <v>179</v>
      </c>
    </row>
    <row r="240" spans="1:7" s="89" customFormat="1" hidden="1" x14ac:dyDescent="0.25">
      <c r="A240" s="392"/>
      <c r="B240" s="221"/>
      <c r="C240" s="221"/>
      <c r="D240" s="224"/>
      <c r="E240" s="221"/>
      <c r="F240" s="70">
        <f t="shared" si="8"/>
        <v>0</v>
      </c>
      <c r="G240" s="101" t="s">
        <v>179</v>
      </c>
    </row>
    <row r="241" spans="1:7" s="89" customFormat="1" hidden="1" x14ac:dyDescent="0.25">
      <c r="A241" s="392"/>
      <c r="B241" s="221"/>
      <c r="C241" s="221"/>
      <c r="D241" s="224"/>
      <c r="E241" s="221"/>
      <c r="F241" s="70">
        <f t="shared" si="8"/>
        <v>0</v>
      </c>
      <c r="G241" s="101" t="s">
        <v>179</v>
      </c>
    </row>
    <row r="242" spans="1:7" s="89" customFormat="1" hidden="1" x14ac:dyDescent="0.25">
      <c r="A242" s="392"/>
      <c r="B242" s="221"/>
      <c r="C242" s="221"/>
      <c r="D242" s="224"/>
      <c r="E242" s="221"/>
      <c r="F242" s="70">
        <f t="shared" si="8"/>
        <v>0</v>
      </c>
      <c r="G242" s="101" t="s">
        <v>179</v>
      </c>
    </row>
    <row r="243" spans="1:7" s="89" customFormat="1" hidden="1" x14ac:dyDescent="0.25">
      <c r="A243" s="392"/>
      <c r="B243" s="221"/>
      <c r="C243" s="221"/>
      <c r="D243" s="224"/>
      <c r="E243" s="221"/>
      <c r="F243" s="70">
        <f t="shared" si="8"/>
        <v>0</v>
      </c>
      <c r="G243" s="101" t="s">
        <v>179</v>
      </c>
    </row>
    <row r="244" spans="1:7" s="89" customFormat="1" hidden="1" x14ac:dyDescent="0.25">
      <c r="A244" s="392"/>
      <c r="B244" s="221"/>
      <c r="C244" s="221"/>
      <c r="D244" s="224"/>
      <c r="E244" s="221"/>
      <c r="F244" s="70">
        <f t="shared" si="8"/>
        <v>0</v>
      </c>
      <c r="G244" s="101" t="s">
        <v>179</v>
      </c>
    </row>
    <row r="245" spans="1:7" s="89" customFormat="1" hidden="1" x14ac:dyDescent="0.25">
      <c r="A245" s="392"/>
      <c r="B245" s="221"/>
      <c r="C245" s="221"/>
      <c r="D245" s="224"/>
      <c r="E245" s="221"/>
      <c r="F245" s="70">
        <f t="shared" si="8"/>
        <v>0</v>
      </c>
      <c r="G245" s="101" t="s">
        <v>179</v>
      </c>
    </row>
    <row r="246" spans="1:7" s="89" customFormat="1" hidden="1" x14ac:dyDescent="0.25">
      <c r="A246" s="392"/>
      <c r="B246" s="221"/>
      <c r="C246" s="221"/>
      <c r="D246" s="224"/>
      <c r="E246" s="221"/>
      <c r="F246" s="70">
        <f t="shared" si="8"/>
        <v>0</v>
      </c>
      <c r="G246" s="101" t="s">
        <v>179</v>
      </c>
    </row>
    <row r="247" spans="1:7" s="89" customFormat="1" hidden="1" x14ac:dyDescent="0.25">
      <c r="A247" s="392"/>
      <c r="B247" s="221"/>
      <c r="C247" s="221"/>
      <c r="D247" s="224"/>
      <c r="E247" s="221"/>
      <c r="F247" s="70">
        <f t="shared" si="8"/>
        <v>0</v>
      </c>
      <c r="G247" s="101" t="s">
        <v>179</v>
      </c>
    </row>
    <row r="248" spans="1:7" s="89" customFormat="1" hidden="1" x14ac:dyDescent="0.25">
      <c r="A248" s="392"/>
      <c r="B248" s="221"/>
      <c r="C248" s="221"/>
      <c r="D248" s="224"/>
      <c r="E248" s="221"/>
      <c r="F248" s="70">
        <f t="shared" si="8"/>
        <v>0</v>
      </c>
      <c r="G248" s="101" t="s">
        <v>179</v>
      </c>
    </row>
    <row r="249" spans="1:7" s="89" customFormat="1" hidden="1" x14ac:dyDescent="0.25">
      <c r="A249" s="392"/>
      <c r="B249" s="221"/>
      <c r="C249" s="221"/>
      <c r="D249" s="224"/>
      <c r="E249" s="221"/>
      <c r="F249" s="70">
        <f t="shared" si="8"/>
        <v>0</v>
      </c>
      <c r="G249" s="101" t="s">
        <v>179</v>
      </c>
    </row>
    <row r="250" spans="1:7" s="89" customFormat="1" hidden="1" x14ac:dyDescent="0.25">
      <c r="A250" s="392"/>
      <c r="B250" s="221"/>
      <c r="C250" s="221"/>
      <c r="D250" s="224"/>
      <c r="E250" s="221"/>
      <c r="F250" s="70">
        <f t="shared" si="8"/>
        <v>0</v>
      </c>
      <c r="G250" s="101" t="s">
        <v>179</v>
      </c>
    </row>
    <row r="251" spans="1:7" s="89" customFormat="1" hidden="1" x14ac:dyDescent="0.25">
      <c r="A251" s="392"/>
      <c r="B251" s="221"/>
      <c r="C251" s="221"/>
      <c r="D251" s="224"/>
      <c r="E251" s="221"/>
      <c r="F251" s="70">
        <f t="shared" si="8"/>
        <v>0</v>
      </c>
      <c r="G251" s="101" t="s">
        <v>179</v>
      </c>
    </row>
    <row r="252" spans="1:7" s="89" customFormat="1" hidden="1" x14ac:dyDescent="0.25">
      <c r="A252" s="392"/>
      <c r="B252" s="221"/>
      <c r="C252" s="221"/>
      <c r="D252" s="224"/>
      <c r="E252" s="221"/>
      <c r="F252" s="70">
        <f t="shared" si="8"/>
        <v>0</v>
      </c>
      <c r="G252" s="101" t="s">
        <v>179</v>
      </c>
    </row>
    <row r="253" spans="1:7" s="89" customFormat="1" hidden="1" x14ac:dyDescent="0.25">
      <c r="A253" s="392"/>
      <c r="B253" s="221"/>
      <c r="C253" s="221"/>
      <c r="D253" s="224"/>
      <c r="E253" s="221"/>
      <c r="F253" s="70">
        <f t="shared" si="8"/>
        <v>0</v>
      </c>
      <c r="G253" s="101" t="s">
        <v>179</v>
      </c>
    </row>
    <row r="254" spans="1:7" s="89" customFormat="1" hidden="1" x14ac:dyDescent="0.25">
      <c r="A254" s="392"/>
      <c r="B254" s="221"/>
      <c r="C254" s="221"/>
      <c r="D254" s="224"/>
      <c r="E254" s="221"/>
      <c r="F254" s="70">
        <f t="shared" si="8"/>
        <v>0</v>
      </c>
      <c r="G254" s="101" t="s">
        <v>179</v>
      </c>
    </row>
    <row r="255" spans="1:7" s="89" customFormat="1" hidden="1" x14ac:dyDescent="0.25">
      <c r="A255" s="392"/>
      <c r="B255" s="221"/>
      <c r="C255" s="221"/>
      <c r="D255" s="224"/>
      <c r="E255" s="221"/>
      <c r="F255" s="70">
        <f t="shared" si="8"/>
        <v>0</v>
      </c>
      <c r="G255" s="101" t="s">
        <v>179</v>
      </c>
    </row>
    <row r="256" spans="1:7" s="89" customFormat="1" hidden="1" x14ac:dyDescent="0.25">
      <c r="A256" s="392"/>
      <c r="B256" s="221"/>
      <c r="C256" s="221"/>
      <c r="D256" s="224"/>
      <c r="E256" s="221"/>
      <c r="F256" s="70">
        <f t="shared" si="8"/>
        <v>0</v>
      </c>
      <c r="G256" s="101" t="s">
        <v>179</v>
      </c>
    </row>
    <row r="257" spans="1:17" s="89" customFormat="1" hidden="1" x14ac:dyDescent="0.25">
      <c r="A257" s="392"/>
      <c r="B257" s="221"/>
      <c r="C257" s="221"/>
      <c r="D257" s="224"/>
      <c r="E257" s="221"/>
      <c r="F257" s="70">
        <f t="shared" si="8"/>
        <v>0</v>
      </c>
      <c r="G257" s="101" t="s">
        <v>179</v>
      </c>
    </row>
    <row r="258" spans="1:17" s="89" customFormat="1" hidden="1" x14ac:dyDescent="0.25">
      <c r="A258" s="392"/>
      <c r="B258" s="221"/>
      <c r="C258" s="221"/>
      <c r="D258" s="224"/>
      <c r="E258" s="221"/>
      <c r="F258" s="70">
        <f t="shared" si="8"/>
        <v>0</v>
      </c>
      <c r="G258" s="101" t="s">
        <v>179</v>
      </c>
    </row>
    <row r="259" spans="1:17" s="89" customFormat="1" hidden="1" x14ac:dyDescent="0.25">
      <c r="A259" s="392"/>
      <c r="B259" s="221"/>
      <c r="C259" s="221"/>
      <c r="D259" s="224"/>
      <c r="E259" s="221"/>
      <c r="F259" s="70">
        <f t="shared" si="8"/>
        <v>0</v>
      </c>
      <c r="G259" s="101" t="s">
        <v>179</v>
      </c>
    </row>
    <row r="260" spans="1:17" s="89" customFormat="1" hidden="1" x14ac:dyDescent="0.25">
      <c r="A260" s="392"/>
      <c r="B260" s="221"/>
      <c r="C260" s="221"/>
      <c r="D260" s="224"/>
      <c r="E260" s="221"/>
      <c r="F260" s="70">
        <f t="shared" si="8"/>
        <v>0</v>
      </c>
      <c r="G260" s="101" t="s">
        <v>179</v>
      </c>
    </row>
    <row r="261" spans="1:17" s="89" customFormat="1" hidden="1" x14ac:dyDescent="0.25">
      <c r="A261" s="392"/>
      <c r="B261" s="221"/>
      <c r="C261" s="221"/>
      <c r="D261" s="224"/>
      <c r="E261" s="221"/>
      <c r="F261" s="70">
        <f t="shared" si="8"/>
        <v>0</v>
      </c>
      <c r="G261" s="101" t="s">
        <v>179</v>
      </c>
    </row>
    <row r="262" spans="1:17" s="89" customFormat="1" hidden="1" x14ac:dyDescent="0.25">
      <c r="A262" s="392"/>
      <c r="B262" s="221"/>
      <c r="C262" s="221"/>
      <c r="D262" s="224"/>
      <c r="E262" s="221"/>
      <c r="F262" s="70">
        <f t="shared" si="8"/>
        <v>0</v>
      </c>
      <c r="G262" s="101" t="s">
        <v>179</v>
      </c>
    </row>
    <row r="263" spans="1:17" s="89" customFormat="1" hidden="1" x14ac:dyDescent="0.25">
      <c r="A263" s="392"/>
      <c r="B263" s="221"/>
      <c r="C263" s="221"/>
      <c r="D263" s="224"/>
      <c r="E263" s="221"/>
      <c r="F263" s="70">
        <f t="shared" si="8"/>
        <v>0</v>
      </c>
      <c r="G263" s="101" t="s">
        <v>179</v>
      </c>
    </row>
    <row r="264" spans="1:17" s="89" customFormat="1" hidden="1" x14ac:dyDescent="0.25">
      <c r="A264" s="392"/>
      <c r="B264" s="221"/>
      <c r="C264" s="221"/>
      <c r="D264" s="224"/>
      <c r="E264" s="221"/>
      <c r="F264" s="70">
        <f t="shared" si="8"/>
        <v>0</v>
      </c>
      <c r="G264" s="101" t="s">
        <v>179</v>
      </c>
    </row>
    <row r="265" spans="1:17" s="89" customFormat="1" hidden="1" x14ac:dyDescent="0.25">
      <c r="A265" s="392"/>
      <c r="B265" s="221"/>
      <c r="C265" s="221"/>
      <c r="D265" s="224"/>
      <c r="E265" s="221"/>
      <c r="F265" s="70">
        <f t="shared" ref="F265:F266" si="9">ROUND(+B265*D265*E265,2)</f>
        <v>0</v>
      </c>
      <c r="G265" s="101" t="s">
        <v>179</v>
      </c>
    </row>
    <row r="266" spans="1:17" s="89" customFormat="1" x14ac:dyDescent="0.25">
      <c r="A266" s="392"/>
      <c r="B266" s="221"/>
      <c r="C266" s="221"/>
      <c r="D266" s="224"/>
      <c r="E266" s="221"/>
      <c r="F266" s="242">
        <f t="shared" si="9"/>
        <v>0</v>
      </c>
      <c r="G266" s="101" t="s">
        <v>179</v>
      </c>
    </row>
    <row r="267" spans="1:17" s="89" customFormat="1" x14ac:dyDescent="0.25">
      <c r="A267" s="391"/>
      <c r="B267" s="78"/>
      <c r="C267" s="78"/>
      <c r="D267" s="174"/>
      <c r="E267" s="178" t="s">
        <v>180</v>
      </c>
      <c r="F267" s="256">
        <f>ROUND(SUBTOTAL(109,F136:F266),2)</f>
        <v>0</v>
      </c>
      <c r="G267" s="101" t="s">
        <v>179</v>
      </c>
      <c r="I267" s="359" t="s">
        <v>193</v>
      </c>
    </row>
    <row r="268" spans="1:17" x14ac:dyDescent="0.25">
      <c r="F268" s="249"/>
      <c r="G268" s="101" t="s">
        <v>181</v>
      </c>
    </row>
    <row r="269" spans="1:17" x14ac:dyDescent="0.25">
      <c r="C269" s="533" t="s">
        <v>268</v>
      </c>
      <c r="D269" s="533"/>
      <c r="E269" s="533"/>
      <c r="F269" s="70">
        <f>+F267+F135</f>
        <v>0</v>
      </c>
      <c r="G269" s="101" t="s">
        <v>181</v>
      </c>
      <c r="I269" s="124" t="s">
        <v>183</v>
      </c>
    </row>
    <row r="270" spans="1:17" s="89" customFormat="1" x14ac:dyDescent="0.25">
      <c r="A270" s="196"/>
      <c r="B270" s="96"/>
      <c r="C270" s="96"/>
      <c r="D270" s="96"/>
      <c r="E270" s="96"/>
      <c r="F270" s="120"/>
      <c r="G270" s="101" t="s">
        <v>181</v>
      </c>
    </row>
    <row r="271" spans="1:17" s="89" customFormat="1" x14ac:dyDescent="0.25">
      <c r="A271" s="201" t="s">
        <v>269</v>
      </c>
      <c r="B271" s="121"/>
      <c r="C271" s="121"/>
      <c r="D271" s="94"/>
      <c r="E271" s="94"/>
      <c r="F271" s="95"/>
      <c r="G271" s="101" t="s">
        <v>176</v>
      </c>
      <c r="I271" s="125" t="s">
        <v>185</v>
      </c>
    </row>
    <row r="272" spans="1:17" s="89" customFormat="1" ht="45" customHeight="1" x14ac:dyDescent="0.25">
      <c r="A272" s="525"/>
      <c r="B272" s="526"/>
      <c r="C272" s="526"/>
      <c r="D272" s="526"/>
      <c r="E272" s="526"/>
      <c r="F272" s="527"/>
      <c r="G272" s="101" t="s">
        <v>176</v>
      </c>
      <c r="I272" s="522" t="s">
        <v>186</v>
      </c>
      <c r="J272" s="522"/>
      <c r="K272" s="522"/>
      <c r="L272" s="522"/>
      <c r="M272" s="522"/>
      <c r="N272" s="522"/>
      <c r="O272" s="522"/>
      <c r="P272" s="522"/>
      <c r="Q272" s="522"/>
    </row>
    <row r="273" spans="1:17" x14ac:dyDescent="0.25">
      <c r="G273" s="89" t="s">
        <v>179</v>
      </c>
    </row>
    <row r="274" spans="1:17" s="89" customFormat="1" x14ac:dyDescent="0.25">
      <c r="A274" s="201" t="s">
        <v>270</v>
      </c>
      <c r="B274" s="98"/>
      <c r="C274" s="98"/>
      <c r="D274" s="98"/>
      <c r="E274" s="98"/>
      <c r="F274" s="99"/>
      <c r="G274" s="233" t="s">
        <v>179</v>
      </c>
      <c r="I274" s="125" t="s">
        <v>185</v>
      </c>
    </row>
    <row r="275" spans="1:17" s="89" customFormat="1" ht="45" customHeight="1" x14ac:dyDescent="0.25">
      <c r="A275" s="525"/>
      <c r="B275" s="526"/>
      <c r="C275" s="526"/>
      <c r="D275" s="526"/>
      <c r="E275" s="526"/>
      <c r="F275" s="527"/>
      <c r="G275" s="89" t="s">
        <v>179</v>
      </c>
      <c r="I275" s="522" t="s">
        <v>186</v>
      </c>
      <c r="J275" s="522"/>
      <c r="K275" s="522"/>
      <c r="L275" s="522"/>
      <c r="M275" s="522"/>
      <c r="N275" s="522"/>
      <c r="O275" s="522"/>
      <c r="P275" s="522"/>
      <c r="Q275" s="522"/>
    </row>
  </sheetData>
  <sheetProtection algorithmName="SHA-512" hashValue="cDeik9VcithP6V0HYu104bz5iSdwNBhMd8BzCZdQ34cDX22MUDCiejhrp9lOGTG5a7KHNVkRFRED+5ZTCO1dVQ==" saltValue="q6SpnPNZDtnqxhHt5UeP/Q==" spinCount="100000" sheet="1" formatCells="0" formatRows="0"/>
  <autoFilter ref="G1:G276" xr:uid="{00000000-0001-0000-11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0A1D4AF-9950-468B-9F50-E364C21DCE68}">
            <xm:f>Categories!$A$23=FALSE</xm:f>
            <x14:dxf>
              <fill>
                <patternFill>
                  <bgColor theme="0" tint="-0.34998626667073579"/>
                </patternFill>
              </fill>
            </x14:dxf>
          </x14:cfRule>
          <xm:sqref>A1:F275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275"/>
  <sheetViews>
    <sheetView view="pageBreakPreview" zoomScaleNormal="100" zoomScaleSheetLayoutView="100" workbookViewId="0">
      <selection activeCell="A5" sqref="A5"/>
    </sheetView>
  </sheetViews>
  <sheetFormatPr defaultColWidth="9.140625" defaultRowHeight="15" x14ac:dyDescent="0.25"/>
  <cols>
    <col min="1" max="1" width="56" style="3" customWidth="1"/>
    <col min="2" max="5" width="12.5703125" style="3" customWidth="1"/>
    <col min="6" max="6" width="17.140625" style="3" customWidth="1"/>
    <col min="7" max="7" width="11" hidden="1" customWidth="1"/>
    <col min="8" max="8" width="2.42578125" style="3" customWidth="1"/>
    <col min="9" max="16384" width="9.140625" style="3"/>
  </cols>
  <sheetData>
    <row r="1" spans="1:9" ht="24.75" customHeight="1" x14ac:dyDescent="0.25">
      <c r="A1" s="520" t="s">
        <v>165</v>
      </c>
      <c r="B1" s="520"/>
      <c r="C1" s="520"/>
      <c r="D1" s="520"/>
      <c r="E1" s="520"/>
      <c r="F1" s="3">
        <f>+'Section A'!B2</f>
        <v>0</v>
      </c>
      <c r="G1" s="47" t="s">
        <v>174</v>
      </c>
    </row>
    <row r="2" spans="1:9" ht="42" customHeight="1" x14ac:dyDescent="0.25">
      <c r="A2" s="521" t="s">
        <v>271</v>
      </c>
      <c r="B2" s="521"/>
      <c r="C2" s="521"/>
      <c r="D2" s="521"/>
      <c r="E2" s="521"/>
      <c r="F2" s="521"/>
      <c r="G2" s="3" t="s">
        <v>181</v>
      </c>
    </row>
    <row r="3" spans="1:9" x14ac:dyDescent="0.25">
      <c r="A3" s="8"/>
      <c r="B3" s="8"/>
      <c r="C3" s="8"/>
      <c r="D3" s="8"/>
      <c r="E3" s="8"/>
      <c r="F3" s="8"/>
      <c r="G3" t="s">
        <v>181</v>
      </c>
    </row>
    <row r="4" spans="1:9" ht="25.5" x14ac:dyDescent="0.25">
      <c r="A4" s="198" t="s">
        <v>256</v>
      </c>
      <c r="B4" s="198" t="s">
        <v>203</v>
      </c>
      <c r="C4" s="198" t="s">
        <v>202</v>
      </c>
      <c r="D4" s="198" t="s">
        <v>219</v>
      </c>
      <c r="E4" s="198" t="s">
        <v>172</v>
      </c>
      <c r="F4" s="9" t="s">
        <v>272</v>
      </c>
      <c r="G4" s="232" t="s">
        <v>181</v>
      </c>
      <c r="I4" s="125" t="s">
        <v>175</v>
      </c>
    </row>
    <row r="5" spans="1:9" s="89" customFormat="1" x14ac:dyDescent="0.25">
      <c r="A5" s="194"/>
      <c r="B5" s="221"/>
      <c r="C5" s="221"/>
      <c r="D5" s="224"/>
      <c r="E5" s="221"/>
      <c r="F5" s="70">
        <f t="shared" ref="F5:F36" si="0">ROUND(+B5*D5*E5,2)</f>
        <v>0</v>
      </c>
      <c r="G5" s="101" t="s">
        <v>176</v>
      </c>
      <c r="I5" s="101"/>
    </row>
    <row r="6" spans="1:9" s="89" customFormat="1" x14ac:dyDescent="0.25">
      <c r="A6" s="392"/>
      <c r="B6" s="221"/>
      <c r="C6" s="221"/>
      <c r="D6" s="224"/>
      <c r="E6" s="221"/>
      <c r="F6" s="70">
        <f t="shared" si="0"/>
        <v>0</v>
      </c>
      <c r="G6" s="101" t="s">
        <v>176</v>
      </c>
      <c r="I6" s="101"/>
    </row>
    <row r="7" spans="1:9" s="89" customFormat="1" x14ac:dyDescent="0.25">
      <c r="A7" s="392"/>
      <c r="B7" s="221"/>
      <c r="C7" s="221"/>
      <c r="D7" s="224"/>
      <c r="E7" s="221"/>
      <c r="F7" s="70">
        <f t="shared" si="0"/>
        <v>0</v>
      </c>
      <c r="G7" s="101" t="s">
        <v>176</v>
      </c>
      <c r="I7" s="101"/>
    </row>
    <row r="8" spans="1:9" s="89" customFormat="1" hidden="1" x14ac:dyDescent="0.25">
      <c r="A8" s="392"/>
      <c r="B8" s="221"/>
      <c r="C8" s="221"/>
      <c r="D8" s="224"/>
      <c r="E8" s="221"/>
      <c r="F8" s="70">
        <f t="shared" si="0"/>
        <v>0</v>
      </c>
      <c r="G8" s="101" t="s">
        <v>176</v>
      </c>
      <c r="I8" s="101"/>
    </row>
    <row r="9" spans="1:9" s="89" customFormat="1" hidden="1" x14ac:dyDescent="0.25">
      <c r="A9" s="392"/>
      <c r="B9" s="221"/>
      <c r="C9" s="221"/>
      <c r="D9" s="224"/>
      <c r="E9" s="221"/>
      <c r="F9" s="70">
        <f t="shared" si="0"/>
        <v>0</v>
      </c>
      <c r="G9" s="101" t="s">
        <v>176</v>
      </c>
      <c r="I9" s="101"/>
    </row>
    <row r="10" spans="1:9" s="89" customFormat="1" hidden="1" x14ac:dyDescent="0.25">
      <c r="A10" s="392"/>
      <c r="B10" s="221"/>
      <c r="C10" s="221"/>
      <c r="D10" s="224"/>
      <c r="E10" s="221"/>
      <c r="F10" s="70">
        <f t="shared" si="0"/>
        <v>0</v>
      </c>
      <c r="G10" s="101" t="s">
        <v>176</v>
      </c>
      <c r="I10" s="101"/>
    </row>
    <row r="11" spans="1:9" s="89" customFormat="1" hidden="1" x14ac:dyDescent="0.25">
      <c r="A11" s="392"/>
      <c r="B11" s="221"/>
      <c r="C11" s="221"/>
      <c r="D11" s="224"/>
      <c r="E11" s="221"/>
      <c r="F11" s="70">
        <f t="shared" si="0"/>
        <v>0</v>
      </c>
      <c r="G11" s="101" t="s">
        <v>176</v>
      </c>
      <c r="I11" s="101"/>
    </row>
    <row r="12" spans="1:9" s="89" customFormat="1" hidden="1" x14ac:dyDescent="0.25">
      <c r="A12" s="392"/>
      <c r="B12" s="221"/>
      <c r="C12" s="221"/>
      <c r="D12" s="224"/>
      <c r="E12" s="221"/>
      <c r="F12" s="70">
        <f t="shared" si="0"/>
        <v>0</v>
      </c>
      <c r="G12" s="101" t="s">
        <v>176</v>
      </c>
      <c r="I12" s="101"/>
    </row>
    <row r="13" spans="1:9" s="89" customFormat="1" hidden="1" x14ac:dyDescent="0.25">
      <c r="A13" s="392"/>
      <c r="B13" s="221"/>
      <c r="C13" s="221"/>
      <c r="D13" s="224"/>
      <c r="E13" s="221"/>
      <c r="F13" s="70">
        <f t="shared" si="0"/>
        <v>0</v>
      </c>
      <c r="G13" s="101" t="s">
        <v>176</v>
      </c>
      <c r="I13" s="101"/>
    </row>
    <row r="14" spans="1:9" s="89" customFormat="1" hidden="1" x14ac:dyDescent="0.25">
      <c r="A14" s="392"/>
      <c r="B14" s="221"/>
      <c r="C14" s="221"/>
      <c r="D14" s="224"/>
      <c r="E14" s="221"/>
      <c r="F14" s="70">
        <f t="shared" si="0"/>
        <v>0</v>
      </c>
      <c r="G14" s="101" t="s">
        <v>176</v>
      </c>
      <c r="I14" s="101"/>
    </row>
    <row r="15" spans="1:9" s="89" customFormat="1" hidden="1" x14ac:dyDescent="0.25">
      <c r="A15" s="392"/>
      <c r="B15" s="221"/>
      <c r="C15" s="221"/>
      <c r="D15" s="224"/>
      <c r="E15" s="221"/>
      <c r="F15" s="70">
        <f t="shared" si="0"/>
        <v>0</v>
      </c>
      <c r="G15" s="101" t="s">
        <v>176</v>
      </c>
      <c r="I15" s="101"/>
    </row>
    <row r="16" spans="1:9" s="89" customFormat="1" hidden="1" x14ac:dyDescent="0.25">
      <c r="A16" s="392"/>
      <c r="B16" s="221"/>
      <c r="C16" s="221"/>
      <c r="D16" s="224"/>
      <c r="E16" s="221"/>
      <c r="F16" s="70">
        <f t="shared" si="0"/>
        <v>0</v>
      </c>
      <c r="G16" s="101" t="s">
        <v>176</v>
      </c>
      <c r="I16" s="101"/>
    </row>
    <row r="17" spans="1:9" s="89" customFormat="1" hidden="1" x14ac:dyDescent="0.25">
      <c r="A17" s="392"/>
      <c r="B17" s="221"/>
      <c r="C17" s="221"/>
      <c r="D17" s="224"/>
      <c r="E17" s="221"/>
      <c r="F17" s="70">
        <f t="shared" si="0"/>
        <v>0</v>
      </c>
      <c r="G17" s="101" t="s">
        <v>176</v>
      </c>
      <c r="I17" s="101"/>
    </row>
    <row r="18" spans="1:9" s="89" customFormat="1" hidden="1" x14ac:dyDescent="0.25">
      <c r="A18" s="392"/>
      <c r="B18" s="221"/>
      <c r="C18" s="221"/>
      <c r="D18" s="224"/>
      <c r="E18" s="221"/>
      <c r="F18" s="70">
        <f t="shared" si="0"/>
        <v>0</v>
      </c>
      <c r="G18" s="101" t="s">
        <v>176</v>
      </c>
      <c r="I18" s="101"/>
    </row>
    <row r="19" spans="1:9" s="89" customFormat="1" hidden="1" x14ac:dyDescent="0.25">
      <c r="A19" s="392"/>
      <c r="B19" s="221"/>
      <c r="C19" s="221"/>
      <c r="D19" s="224"/>
      <c r="E19" s="221"/>
      <c r="F19" s="70">
        <f t="shared" si="0"/>
        <v>0</v>
      </c>
      <c r="G19" s="101" t="s">
        <v>176</v>
      </c>
      <c r="I19" s="101"/>
    </row>
    <row r="20" spans="1:9" s="89" customFormat="1" hidden="1" x14ac:dyDescent="0.25">
      <c r="A20" s="392"/>
      <c r="B20" s="221"/>
      <c r="C20" s="221"/>
      <c r="D20" s="224"/>
      <c r="E20" s="221"/>
      <c r="F20" s="70">
        <f t="shared" si="0"/>
        <v>0</v>
      </c>
      <c r="G20" s="101" t="s">
        <v>176</v>
      </c>
      <c r="I20" s="101"/>
    </row>
    <row r="21" spans="1:9" s="89" customFormat="1" hidden="1" x14ac:dyDescent="0.25">
      <c r="A21" s="392"/>
      <c r="B21" s="221"/>
      <c r="C21" s="221"/>
      <c r="D21" s="224"/>
      <c r="E21" s="221"/>
      <c r="F21" s="70">
        <f t="shared" si="0"/>
        <v>0</v>
      </c>
      <c r="G21" s="101" t="s">
        <v>176</v>
      </c>
      <c r="I21" s="101"/>
    </row>
    <row r="22" spans="1:9" s="89" customFormat="1" hidden="1" x14ac:dyDescent="0.25">
      <c r="A22" s="392"/>
      <c r="B22" s="221"/>
      <c r="C22" s="221"/>
      <c r="D22" s="224"/>
      <c r="E22" s="221"/>
      <c r="F22" s="70">
        <f t="shared" si="0"/>
        <v>0</v>
      </c>
      <c r="G22" s="101" t="s">
        <v>176</v>
      </c>
      <c r="I22" s="101"/>
    </row>
    <row r="23" spans="1:9" s="89" customFormat="1" hidden="1" x14ac:dyDescent="0.25">
      <c r="A23" s="392"/>
      <c r="B23" s="221"/>
      <c r="C23" s="221"/>
      <c r="D23" s="224"/>
      <c r="E23" s="221"/>
      <c r="F23" s="70">
        <f t="shared" si="0"/>
        <v>0</v>
      </c>
      <c r="G23" s="101" t="s">
        <v>176</v>
      </c>
      <c r="I23" s="101"/>
    </row>
    <row r="24" spans="1:9" s="89" customFormat="1" hidden="1" x14ac:dyDescent="0.25">
      <c r="A24" s="392"/>
      <c r="B24" s="221"/>
      <c r="C24" s="221"/>
      <c r="D24" s="224"/>
      <c r="E24" s="221"/>
      <c r="F24" s="70">
        <f t="shared" si="0"/>
        <v>0</v>
      </c>
      <c r="G24" s="101" t="s">
        <v>176</v>
      </c>
      <c r="I24" s="101"/>
    </row>
    <row r="25" spans="1:9" s="89" customFormat="1" hidden="1" x14ac:dyDescent="0.25">
      <c r="A25" s="392"/>
      <c r="B25" s="221"/>
      <c r="C25" s="221"/>
      <c r="D25" s="224"/>
      <c r="E25" s="221"/>
      <c r="F25" s="70">
        <f t="shared" si="0"/>
        <v>0</v>
      </c>
      <c r="G25" s="101" t="s">
        <v>176</v>
      </c>
      <c r="I25" s="101"/>
    </row>
    <row r="26" spans="1:9" s="89" customFormat="1" hidden="1" x14ac:dyDescent="0.25">
      <c r="A26" s="392"/>
      <c r="B26" s="221"/>
      <c r="C26" s="221"/>
      <c r="D26" s="224"/>
      <c r="E26" s="221"/>
      <c r="F26" s="70">
        <f t="shared" si="0"/>
        <v>0</v>
      </c>
      <c r="G26" s="101" t="s">
        <v>176</v>
      </c>
      <c r="I26" s="101"/>
    </row>
    <row r="27" spans="1:9" s="89" customFormat="1" hidden="1" x14ac:dyDescent="0.25">
      <c r="A27" s="392"/>
      <c r="B27" s="221"/>
      <c r="C27" s="221"/>
      <c r="D27" s="224"/>
      <c r="E27" s="221"/>
      <c r="F27" s="70">
        <f t="shared" si="0"/>
        <v>0</v>
      </c>
      <c r="G27" s="101" t="s">
        <v>176</v>
      </c>
      <c r="I27" s="101"/>
    </row>
    <row r="28" spans="1:9" s="89" customFormat="1" hidden="1" x14ac:dyDescent="0.25">
      <c r="A28" s="392"/>
      <c r="B28" s="221"/>
      <c r="C28" s="221"/>
      <c r="D28" s="224"/>
      <c r="E28" s="221"/>
      <c r="F28" s="70">
        <f t="shared" si="0"/>
        <v>0</v>
      </c>
      <c r="G28" s="101" t="s">
        <v>176</v>
      </c>
      <c r="I28" s="101"/>
    </row>
    <row r="29" spans="1:9" s="89" customFormat="1" hidden="1" x14ac:dyDescent="0.25">
      <c r="A29" s="392"/>
      <c r="B29" s="221"/>
      <c r="C29" s="221"/>
      <c r="D29" s="224"/>
      <c r="E29" s="221"/>
      <c r="F29" s="70">
        <f t="shared" si="0"/>
        <v>0</v>
      </c>
      <c r="G29" s="101" t="s">
        <v>176</v>
      </c>
      <c r="I29" s="101"/>
    </row>
    <row r="30" spans="1:9" s="89" customFormat="1" hidden="1" x14ac:dyDescent="0.25">
      <c r="A30" s="392"/>
      <c r="B30" s="221"/>
      <c r="C30" s="221"/>
      <c r="D30" s="224"/>
      <c r="E30" s="221"/>
      <c r="F30" s="70">
        <f t="shared" si="0"/>
        <v>0</v>
      </c>
      <c r="G30" s="101" t="s">
        <v>176</v>
      </c>
      <c r="I30" s="101"/>
    </row>
    <row r="31" spans="1:9" s="89" customFormat="1" hidden="1" x14ac:dyDescent="0.25">
      <c r="A31" s="392"/>
      <c r="B31" s="221"/>
      <c r="C31" s="221"/>
      <c r="D31" s="224"/>
      <c r="E31" s="221"/>
      <c r="F31" s="70">
        <f t="shared" si="0"/>
        <v>0</v>
      </c>
      <c r="G31" s="101" t="s">
        <v>176</v>
      </c>
      <c r="I31" s="101"/>
    </row>
    <row r="32" spans="1:9" s="89" customFormat="1" hidden="1" x14ac:dyDescent="0.25">
      <c r="A32" s="392"/>
      <c r="B32" s="221"/>
      <c r="C32" s="221"/>
      <c r="D32" s="224"/>
      <c r="E32" s="221"/>
      <c r="F32" s="70">
        <f t="shared" si="0"/>
        <v>0</v>
      </c>
      <c r="G32" s="101" t="s">
        <v>176</v>
      </c>
      <c r="I32" s="101"/>
    </row>
    <row r="33" spans="1:9" s="89" customFormat="1" hidden="1" x14ac:dyDescent="0.25">
      <c r="A33" s="392"/>
      <c r="B33" s="221"/>
      <c r="C33" s="221"/>
      <c r="D33" s="224"/>
      <c r="E33" s="221"/>
      <c r="F33" s="70">
        <f t="shared" si="0"/>
        <v>0</v>
      </c>
      <c r="G33" s="101" t="s">
        <v>176</v>
      </c>
      <c r="I33" s="101"/>
    </row>
    <row r="34" spans="1:9" s="89" customFormat="1" hidden="1" x14ac:dyDescent="0.25">
      <c r="A34" s="392"/>
      <c r="B34" s="221"/>
      <c r="C34" s="221"/>
      <c r="D34" s="224"/>
      <c r="E34" s="221"/>
      <c r="F34" s="70">
        <f t="shared" si="0"/>
        <v>0</v>
      </c>
      <c r="G34" s="101" t="s">
        <v>176</v>
      </c>
      <c r="I34" s="101"/>
    </row>
    <row r="35" spans="1:9" s="89" customFormat="1" hidden="1" x14ac:dyDescent="0.25">
      <c r="A35" s="392"/>
      <c r="B35" s="221"/>
      <c r="C35" s="221"/>
      <c r="D35" s="224"/>
      <c r="E35" s="221"/>
      <c r="F35" s="70">
        <f t="shared" si="0"/>
        <v>0</v>
      </c>
      <c r="G35" s="101" t="s">
        <v>176</v>
      </c>
      <c r="I35" s="101"/>
    </row>
    <row r="36" spans="1:9" s="89" customFormat="1" hidden="1" x14ac:dyDescent="0.25">
      <c r="A36" s="392"/>
      <c r="B36" s="221"/>
      <c r="C36" s="221"/>
      <c r="D36" s="224"/>
      <c r="E36" s="221"/>
      <c r="F36" s="70">
        <f t="shared" si="0"/>
        <v>0</v>
      </c>
      <c r="G36" s="101" t="s">
        <v>176</v>
      </c>
      <c r="I36" s="101"/>
    </row>
    <row r="37" spans="1:9" s="89" customFormat="1" hidden="1" x14ac:dyDescent="0.25">
      <c r="A37" s="392"/>
      <c r="B37" s="221"/>
      <c r="C37" s="221"/>
      <c r="D37" s="224"/>
      <c r="E37" s="221"/>
      <c r="F37" s="70">
        <f t="shared" ref="F37:F68" si="1">ROUND(+B37*D37*E37,2)</f>
        <v>0</v>
      </c>
      <c r="G37" s="101" t="s">
        <v>176</v>
      </c>
      <c r="I37" s="101"/>
    </row>
    <row r="38" spans="1:9" s="89" customFormat="1" hidden="1" x14ac:dyDescent="0.25">
      <c r="A38" s="392"/>
      <c r="B38" s="221"/>
      <c r="C38" s="221"/>
      <c r="D38" s="224"/>
      <c r="E38" s="221"/>
      <c r="F38" s="70">
        <f t="shared" si="1"/>
        <v>0</v>
      </c>
      <c r="G38" s="101" t="s">
        <v>176</v>
      </c>
      <c r="I38" s="101"/>
    </row>
    <row r="39" spans="1:9" s="89" customFormat="1" hidden="1" x14ac:dyDescent="0.25">
      <c r="A39" s="392"/>
      <c r="B39" s="221"/>
      <c r="C39" s="221"/>
      <c r="D39" s="224"/>
      <c r="E39" s="221"/>
      <c r="F39" s="70">
        <f t="shared" si="1"/>
        <v>0</v>
      </c>
      <c r="G39" s="101" t="s">
        <v>176</v>
      </c>
      <c r="I39" s="101"/>
    </row>
    <row r="40" spans="1:9" s="89" customFormat="1" hidden="1" x14ac:dyDescent="0.25">
      <c r="A40" s="392"/>
      <c r="B40" s="221"/>
      <c r="C40" s="221"/>
      <c r="D40" s="224"/>
      <c r="E40" s="221"/>
      <c r="F40" s="70">
        <f t="shared" si="1"/>
        <v>0</v>
      </c>
      <c r="G40" s="101" t="s">
        <v>176</v>
      </c>
      <c r="I40" s="101"/>
    </row>
    <row r="41" spans="1:9" s="89" customFormat="1" hidden="1" x14ac:dyDescent="0.25">
      <c r="A41" s="392"/>
      <c r="B41" s="221"/>
      <c r="C41" s="221"/>
      <c r="D41" s="224"/>
      <c r="E41" s="221"/>
      <c r="F41" s="70">
        <f t="shared" si="1"/>
        <v>0</v>
      </c>
      <c r="G41" s="101" t="s">
        <v>176</v>
      </c>
      <c r="I41" s="101"/>
    </row>
    <row r="42" spans="1:9" s="89" customFormat="1" hidden="1" x14ac:dyDescent="0.25">
      <c r="A42" s="392"/>
      <c r="B42" s="221"/>
      <c r="C42" s="221"/>
      <c r="D42" s="224"/>
      <c r="E42" s="221"/>
      <c r="F42" s="70">
        <f t="shared" si="1"/>
        <v>0</v>
      </c>
      <c r="G42" s="101" t="s">
        <v>176</v>
      </c>
      <c r="I42" s="101"/>
    </row>
    <row r="43" spans="1:9" s="89" customFormat="1" hidden="1" x14ac:dyDescent="0.25">
      <c r="A43" s="392"/>
      <c r="B43" s="221"/>
      <c r="C43" s="221"/>
      <c r="D43" s="224"/>
      <c r="E43" s="221"/>
      <c r="F43" s="70">
        <f t="shared" si="1"/>
        <v>0</v>
      </c>
      <c r="G43" s="101" t="s">
        <v>176</v>
      </c>
      <c r="I43" s="101"/>
    </row>
    <row r="44" spans="1:9" s="89" customFormat="1" hidden="1" x14ac:dyDescent="0.25">
      <c r="A44" s="392"/>
      <c r="B44" s="221"/>
      <c r="C44" s="221"/>
      <c r="D44" s="224"/>
      <c r="E44" s="221"/>
      <c r="F44" s="70">
        <f t="shared" si="1"/>
        <v>0</v>
      </c>
      <c r="G44" s="101" t="s">
        <v>176</v>
      </c>
      <c r="I44" s="101"/>
    </row>
    <row r="45" spans="1:9" s="89" customFormat="1" hidden="1" x14ac:dyDescent="0.25">
      <c r="A45" s="392"/>
      <c r="B45" s="221"/>
      <c r="C45" s="221"/>
      <c r="D45" s="224"/>
      <c r="E45" s="221"/>
      <c r="F45" s="70">
        <f t="shared" si="1"/>
        <v>0</v>
      </c>
      <c r="G45" s="101" t="s">
        <v>176</v>
      </c>
      <c r="I45" s="101"/>
    </row>
    <row r="46" spans="1:9" s="89" customFormat="1" hidden="1" x14ac:dyDescent="0.25">
      <c r="A46" s="392"/>
      <c r="B46" s="221"/>
      <c r="C46" s="221"/>
      <c r="D46" s="224"/>
      <c r="E46" s="221"/>
      <c r="F46" s="70">
        <f t="shared" si="1"/>
        <v>0</v>
      </c>
      <c r="G46" s="101" t="s">
        <v>176</v>
      </c>
      <c r="I46" s="101"/>
    </row>
    <row r="47" spans="1:9" s="89" customFormat="1" hidden="1" x14ac:dyDescent="0.25">
      <c r="A47" s="392"/>
      <c r="B47" s="221"/>
      <c r="C47" s="221"/>
      <c r="D47" s="224"/>
      <c r="E47" s="221"/>
      <c r="F47" s="70">
        <f t="shared" si="1"/>
        <v>0</v>
      </c>
      <c r="G47" s="101" t="s">
        <v>176</v>
      </c>
      <c r="I47" s="101"/>
    </row>
    <row r="48" spans="1:9" s="89" customFormat="1" hidden="1" x14ac:dyDescent="0.25">
      <c r="A48" s="392"/>
      <c r="B48" s="221"/>
      <c r="C48" s="221"/>
      <c r="D48" s="224"/>
      <c r="E48" s="221"/>
      <c r="F48" s="70">
        <f t="shared" si="1"/>
        <v>0</v>
      </c>
      <c r="G48" s="101" t="s">
        <v>176</v>
      </c>
      <c r="I48" s="101"/>
    </row>
    <row r="49" spans="1:9" s="89" customFormat="1" hidden="1" x14ac:dyDescent="0.25">
      <c r="A49" s="392"/>
      <c r="B49" s="221"/>
      <c r="C49" s="221"/>
      <c r="D49" s="224"/>
      <c r="E49" s="221"/>
      <c r="F49" s="70">
        <f t="shared" si="1"/>
        <v>0</v>
      </c>
      <c r="G49" s="101" t="s">
        <v>176</v>
      </c>
      <c r="I49" s="101"/>
    </row>
    <row r="50" spans="1:9" s="89" customFormat="1" hidden="1" x14ac:dyDescent="0.25">
      <c r="A50" s="392"/>
      <c r="B50" s="221"/>
      <c r="C50" s="221"/>
      <c r="D50" s="224"/>
      <c r="E50" s="221"/>
      <c r="F50" s="70">
        <f t="shared" si="1"/>
        <v>0</v>
      </c>
      <c r="G50" s="101" t="s">
        <v>176</v>
      </c>
      <c r="I50" s="101"/>
    </row>
    <row r="51" spans="1:9" s="89" customFormat="1" hidden="1" x14ac:dyDescent="0.25">
      <c r="A51" s="392"/>
      <c r="B51" s="221"/>
      <c r="C51" s="221"/>
      <c r="D51" s="224"/>
      <c r="E51" s="221"/>
      <c r="F51" s="70">
        <f t="shared" si="1"/>
        <v>0</v>
      </c>
      <c r="G51" s="101" t="s">
        <v>176</v>
      </c>
      <c r="I51" s="101"/>
    </row>
    <row r="52" spans="1:9" s="89" customFormat="1" hidden="1" x14ac:dyDescent="0.25">
      <c r="A52" s="392"/>
      <c r="B52" s="221"/>
      <c r="C52" s="221"/>
      <c r="D52" s="224"/>
      <c r="E52" s="221"/>
      <c r="F52" s="70">
        <f t="shared" si="1"/>
        <v>0</v>
      </c>
      <c r="G52" s="101" t="s">
        <v>176</v>
      </c>
      <c r="I52" s="101"/>
    </row>
    <row r="53" spans="1:9" s="89" customFormat="1" hidden="1" x14ac:dyDescent="0.25">
      <c r="A53" s="392"/>
      <c r="B53" s="221"/>
      <c r="C53" s="221"/>
      <c r="D53" s="224"/>
      <c r="E53" s="221"/>
      <c r="F53" s="70">
        <f t="shared" si="1"/>
        <v>0</v>
      </c>
      <c r="G53" s="101" t="s">
        <v>176</v>
      </c>
      <c r="I53" s="101"/>
    </row>
    <row r="54" spans="1:9" s="89" customFormat="1" hidden="1" x14ac:dyDescent="0.25">
      <c r="A54" s="392"/>
      <c r="B54" s="221"/>
      <c r="C54" s="221"/>
      <c r="D54" s="224"/>
      <c r="E54" s="221"/>
      <c r="F54" s="70">
        <f t="shared" si="1"/>
        <v>0</v>
      </c>
      <c r="G54" s="101" t="s">
        <v>176</v>
      </c>
      <c r="I54" s="101"/>
    </row>
    <row r="55" spans="1:9" s="89" customFormat="1" hidden="1" x14ac:dyDescent="0.25">
      <c r="A55" s="392"/>
      <c r="B55" s="221"/>
      <c r="C55" s="221"/>
      <c r="D55" s="224"/>
      <c r="E55" s="221"/>
      <c r="F55" s="70">
        <f t="shared" si="1"/>
        <v>0</v>
      </c>
      <c r="G55" s="101" t="s">
        <v>176</v>
      </c>
      <c r="I55" s="101"/>
    </row>
    <row r="56" spans="1:9" s="89" customFormat="1" hidden="1" x14ac:dyDescent="0.25">
      <c r="A56" s="392"/>
      <c r="B56" s="221"/>
      <c r="C56" s="221"/>
      <c r="D56" s="224"/>
      <c r="E56" s="221"/>
      <c r="F56" s="70">
        <f t="shared" si="1"/>
        <v>0</v>
      </c>
      <c r="G56" s="101" t="s">
        <v>176</v>
      </c>
      <c r="I56" s="101"/>
    </row>
    <row r="57" spans="1:9" s="89" customFormat="1" hidden="1" x14ac:dyDescent="0.25">
      <c r="A57" s="392"/>
      <c r="B57" s="221"/>
      <c r="C57" s="221"/>
      <c r="D57" s="224"/>
      <c r="E57" s="221"/>
      <c r="F57" s="70">
        <f t="shared" si="1"/>
        <v>0</v>
      </c>
      <c r="G57" s="101" t="s">
        <v>176</v>
      </c>
      <c r="I57" s="101"/>
    </row>
    <row r="58" spans="1:9" s="89" customFormat="1" hidden="1" x14ac:dyDescent="0.25">
      <c r="A58" s="392"/>
      <c r="B58" s="221"/>
      <c r="C58" s="221"/>
      <c r="D58" s="224"/>
      <c r="E58" s="221"/>
      <c r="F58" s="70">
        <f t="shared" si="1"/>
        <v>0</v>
      </c>
      <c r="G58" s="101" t="s">
        <v>176</v>
      </c>
      <c r="I58" s="101"/>
    </row>
    <row r="59" spans="1:9" s="89" customFormat="1" hidden="1" x14ac:dyDescent="0.25">
      <c r="A59" s="392"/>
      <c r="B59" s="221"/>
      <c r="C59" s="221"/>
      <c r="D59" s="224"/>
      <c r="E59" s="221"/>
      <c r="F59" s="70">
        <f t="shared" si="1"/>
        <v>0</v>
      </c>
      <c r="G59" s="101" t="s">
        <v>176</v>
      </c>
      <c r="I59" s="101"/>
    </row>
    <row r="60" spans="1:9" s="89" customFormat="1" hidden="1" x14ac:dyDescent="0.25">
      <c r="A60" s="392"/>
      <c r="B60" s="221"/>
      <c r="C60" s="221"/>
      <c r="D60" s="224"/>
      <c r="E60" s="221"/>
      <c r="F60" s="70">
        <f t="shared" si="1"/>
        <v>0</v>
      </c>
      <c r="G60" s="101" t="s">
        <v>176</v>
      </c>
      <c r="I60" s="101"/>
    </row>
    <row r="61" spans="1:9" s="89" customFormat="1" hidden="1" x14ac:dyDescent="0.25">
      <c r="A61" s="392"/>
      <c r="B61" s="221"/>
      <c r="C61" s="221"/>
      <c r="D61" s="224"/>
      <c r="E61" s="221"/>
      <c r="F61" s="70">
        <f t="shared" si="1"/>
        <v>0</v>
      </c>
      <c r="G61" s="101" t="s">
        <v>176</v>
      </c>
      <c r="I61" s="101"/>
    </row>
    <row r="62" spans="1:9" s="89" customFormat="1" hidden="1" x14ac:dyDescent="0.25">
      <c r="A62" s="392"/>
      <c r="B62" s="221"/>
      <c r="C62" s="221"/>
      <c r="D62" s="224"/>
      <c r="E62" s="221"/>
      <c r="F62" s="70">
        <f t="shared" si="1"/>
        <v>0</v>
      </c>
      <c r="G62" s="101" t="s">
        <v>176</v>
      </c>
      <c r="I62" s="101"/>
    </row>
    <row r="63" spans="1:9" s="89" customFormat="1" hidden="1" x14ac:dyDescent="0.25">
      <c r="A63" s="392"/>
      <c r="B63" s="221"/>
      <c r="C63" s="221"/>
      <c r="D63" s="224"/>
      <c r="E63" s="221"/>
      <c r="F63" s="70">
        <f t="shared" si="1"/>
        <v>0</v>
      </c>
      <c r="G63" s="101" t="s">
        <v>176</v>
      </c>
      <c r="I63" s="101"/>
    </row>
    <row r="64" spans="1:9" s="89" customFormat="1" hidden="1" x14ac:dyDescent="0.25">
      <c r="A64" s="392"/>
      <c r="B64" s="221"/>
      <c r="C64" s="221"/>
      <c r="D64" s="224"/>
      <c r="E64" s="221"/>
      <c r="F64" s="70">
        <f t="shared" si="1"/>
        <v>0</v>
      </c>
      <c r="G64" s="101" t="s">
        <v>176</v>
      </c>
      <c r="I64" s="101"/>
    </row>
    <row r="65" spans="1:9" s="89" customFormat="1" hidden="1" x14ac:dyDescent="0.25">
      <c r="A65" s="392"/>
      <c r="B65" s="221"/>
      <c r="C65" s="221"/>
      <c r="D65" s="224"/>
      <c r="E65" s="221"/>
      <c r="F65" s="70">
        <f t="shared" si="1"/>
        <v>0</v>
      </c>
      <c r="G65" s="101" t="s">
        <v>176</v>
      </c>
      <c r="I65" s="101"/>
    </row>
    <row r="66" spans="1:9" s="89" customFormat="1" hidden="1" x14ac:dyDescent="0.25">
      <c r="A66" s="392"/>
      <c r="B66" s="221"/>
      <c r="C66" s="221"/>
      <c r="D66" s="224"/>
      <c r="E66" s="221"/>
      <c r="F66" s="70">
        <f t="shared" si="1"/>
        <v>0</v>
      </c>
      <c r="G66" s="101" t="s">
        <v>176</v>
      </c>
      <c r="I66" s="101"/>
    </row>
    <row r="67" spans="1:9" s="89" customFormat="1" hidden="1" x14ac:dyDescent="0.25">
      <c r="A67" s="392"/>
      <c r="B67" s="221"/>
      <c r="C67" s="221"/>
      <c r="D67" s="224"/>
      <c r="E67" s="221"/>
      <c r="F67" s="70">
        <f t="shared" si="1"/>
        <v>0</v>
      </c>
      <c r="G67" s="101" t="s">
        <v>176</v>
      </c>
      <c r="I67" s="101"/>
    </row>
    <row r="68" spans="1:9" s="89" customFormat="1" hidden="1" x14ac:dyDescent="0.25">
      <c r="A68" s="392"/>
      <c r="B68" s="221"/>
      <c r="C68" s="221"/>
      <c r="D68" s="224"/>
      <c r="E68" s="221"/>
      <c r="F68" s="70">
        <f t="shared" si="1"/>
        <v>0</v>
      </c>
      <c r="G68" s="101" t="s">
        <v>176</v>
      </c>
      <c r="I68" s="101"/>
    </row>
    <row r="69" spans="1:9" s="89" customFormat="1" hidden="1" x14ac:dyDescent="0.25">
      <c r="A69" s="392"/>
      <c r="B69" s="221"/>
      <c r="C69" s="221"/>
      <c r="D69" s="224"/>
      <c r="E69" s="221"/>
      <c r="F69" s="70">
        <f t="shared" ref="F69:F100" si="2">ROUND(+B69*D69*E69,2)</f>
        <v>0</v>
      </c>
      <c r="G69" s="101" t="s">
        <v>176</v>
      </c>
      <c r="I69" s="101"/>
    </row>
    <row r="70" spans="1:9" s="89" customFormat="1" hidden="1" x14ac:dyDescent="0.25">
      <c r="A70" s="392"/>
      <c r="B70" s="221"/>
      <c r="C70" s="221"/>
      <c r="D70" s="224"/>
      <c r="E70" s="221"/>
      <c r="F70" s="70">
        <f t="shared" si="2"/>
        <v>0</v>
      </c>
      <c r="G70" s="101" t="s">
        <v>176</v>
      </c>
      <c r="I70" s="101"/>
    </row>
    <row r="71" spans="1:9" s="89" customFormat="1" hidden="1" x14ac:dyDescent="0.25">
      <c r="A71" s="392"/>
      <c r="B71" s="221"/>
      <c r="C71" s="221"/>
      <c r="D71" s="224"/>
      <c r="E71" s="221"/>
      <c r="F71" s="70">
        <f t="shared" si="2"/>
        <v>0</v>
      </c>
      <c r="G71" s="101" t="s">
        <v>176</v>
      </c>
      <c r="I71" s="101"/>
    </row>
    <row r="72" spans="1:9" s="89" customFormat="1" hidden="1" x14ac:dyDescent="0.25">
      <c r="A72" s="392"/>
      <c r="B72" s="221"/>
      <c r="C72" s="221"/>
      <c r="D72" s="224"/>
      <c r="E72" s="221"/>
      <c r="F72" s="70">
        <f t="shared" si="2"/>
        <v>0</v>
      </c>
      <c r="G72" s="101" t="s">
        <v>176</v>
      </c>
      <c r="I72" s="101"/>
    </row>
    <row r="73" spans="1:9" s="89" customFormat="1" hidden="1" x14ac:dyDescent="0.25">
      <c r="A73" s="392"/>
      <c r="B73" s="221"/>
      <c r="C73" s="221"/>
      <c r="D73" s="224"/>
      <c r="E73" s="221"/>
      <c r="F73" s="70">
        <f t="shared" si="2"/>
        <v>0</v>
      </c>
      <c r="G73" s="101" t="s">
        <v>176</v>
      </c>
      <c r="I73" s="101"/>
    </row>
    <row r="74" spans="1:9" s="89" customFormat="1" hidden="1" x14ac:dyDescent="0.25">
      <c r="A74" s="392"/>
      <c r="B74" s="221"/>
      <c r="C74" s="221"/>
      <c r="D74" s="224"/>
      <c r="E74" s="221"/>
      <c r="F74" s="70">
        <f t="shared" si="2"/>
        <v>0</v>
      </c>
      <c r="G74" s="101" t="s">
        <v>176</v>
      </c>
      <c r="I74" s="101"/>
    </row>
    <row r="75" spans="1:9" s="89" customFormat="1" hidden="1" x14ac:dyDescent="0.25">
      <c r="A75" s="392"/>
      <c r="B75" s="221"/>
      <c r="C75" s="221"/>
      <c r="D75" s="224"/>
      <c r="E75" s="221"/>
      <c r="F75" s="70">
        <f t="shared" si="2"/>
        <v>0</v>
      </c>
      <c r="G75" s="101" t="s">
        <v>176</v>
      </c>
      <c r="I75" s="101"/>
    </row>
    <row r="76" spans="1:9" s="89" customFormat="1" hidden="1" x14ac:dyDescent="0.25">
      <c r="A76" s="392"/>
      <c r="B76" s="221"/>
      <c r="C76" s="221"/>
      <c r="D76" s="224"/>
      <c r="E76" s="221"/>
      <c r="F76" s="70">
        <f t="shared" si="2"/>
        <v>0</v>
      </c>
      <c r="G76" s="101" t="s">
        <v>176</v>
      </c>
      <c r="I76" s="101"/>
    </row>
    <row r="77" spans="1:9" s="89" customFormat="1" hidden="1" x14ac:dyDescent="0.25">
      <c r="A77" s="392"/>
      <c r="B77" s="221"/>
      <c r="C77" s="221"/>
      <c r="D77" s="224"/>
      <c r="E77" s="221"/>
      <c r="F77" s="70">
        <f t="shared" si="2"/>
        <v>0</v>
      </c>
      <c r="G77" s="101" t="s">
        <v>176</v>
      </c>
      <c r="I77" s="101"/>
    </row>
    <row r="78" spans="1:9" s="89" customFormat="1" hidden="1" x14ac:dyDescent="0.25">
      <c r="A78" s="392"/>
      <c r="B78" s="221"/>
      <c r="C78" s="221"/>
      <c r="D78" s="224"/>
      <c r="E78" s="221"/>
      <c r="F78" s="70">
        <f t="shared" si="2"/>
        <v>0</v>
      </c>
      <c r="G78" s="101" t="s">
        <v>176</v>
      </c>
      <c r="I78" s="101"/>
    </row>
    <row r="79" spans="1:9" s="89" customFormat="1" hidden="1" x14ac:dyDescent="0.25">
      <c r="A79" s="392"/>
      <c r="B79" s="221"/>
      <c r="C79" s="221"/>
      <c r="D79" s="224"/>
      <c r="E79" s="221"/>
      <c r="F79" s="70">
        <f t="shared" si="2"/>
        <v>0</v>
      </c>
      <c r="G79" s="101" t="s">
        <v>176</v>
      </c>
      <c r="I79" s="101"/>
    </row>
    <row r="80" spans="1:9" s="89" customFormat="1" hidden="1" x14ac:dyDescent="0.25">
      <c r="A80" s="392"/>
      <c r="B80" s="221"/>
      <c r="C80" s="221"/>
      <c r="D80" s="224"/>
      <c r="E80" s="221"/>
      <c r="F80" s="70">
        <f t="shared" si="2"/>
        <v>0</v>
      </c>
      <c r="G80" s="101" t="s">
        <v>176</v>
      </c>
      <c r="I80" s="101"/>
    </row>
    <row r="81" spans="1:9" s="89" customFormat="1" hidden="1" x14ac:dyDescent="0.25">
      <c r="A81" s="392"/>
      <c r="B81" s="221"/>
      <c r="C81" s="221"/>
      <c r="D81" s="224"/>
      <c r="E81" s="221"/>
      <c r="F81" s="70">
        <f t="shared" si="2"/>
        <v>0</v>
      </c>
      <c r="G81" s="101" t="s">
        <v>176</v>
      </c>
      <c r="I81" s="101"/>
    </row>
    <row r="82" spans="1:9" s="89" customFormat="1" hidden="1" x14ac:dyDescent="0.25">
      <c r="A82" s="392"/>
      <c r="B82" s="221"/>
      <c r="C82" s="221"/>
      <c r="D82" s="224"/>
      <c r="E82" s="221"/>
      <c r="F82" s="70">
        <f t="shared" si="2"/>
        <v>0</v>
      </c>
      <c r="G82" s="101" t="s">
        <v>176</v>
      </c>
      <c r="I82" s="101"/>
    </row>
    <row r="83" spans="1:9" s="89" customFormat="1" hidden="1" x14ac:dyDescent="0.25">
      <c r="A83" s="392"/>
      <c r="B83" s="221"/>
      <c r="C83" s="221"/>
      <c r="D83" s="224"/>
      <c r="E83" s="221"/>
      <c r="F83" s="70">
        <f t="shared" si="2"/>
        <v>0</v>
      </c>
      <c r="G83" s="101" t="s">
        <v>176</v>
      </c>
      <c r="I83" s="101"/>
    </row>
    <row r="84" spans="1:9" s="89" customFormat="1" hidden="1" x14ac:dyDescent="0.25">
      <c r="A84" s="392"/>
      <c r="B84" s="221"/>
      <c r="C84" s="221"/>
      <c r="D84" s="224"/>
      <c r="E84" s="221"/>
      <c r="F84" s="70">
        <f t="shared" si="2"/>
        <v>0</v>
      </c>
      <c r="G84" s="101" t="s">
        <v>176</v>
      </c>
      <c r="I84" s="101"/>
    </row>
    <row r="85" spans="1:9" s="89" customFormat="1" hidden="1" x14ac:dyDescent="0.25">
      <c r="A85" s="392"/>
      <c r="B85" s="221"/>
      <c r="C85" s="221"/>
      <c r="D85" s="224"/>
      <c r="E85" s="221"/>
      <c r="F85" s="70">
        <f t="shared" si="2"/>
        <v>0</v>
      </c>
      <c r="G85" s="101" t="s">
        <v>176</v>
      </c>
      <c r="I85" s="101"/>
    </row>
    <row r="86" spans="1:9" s="89" customFormat="1" hidden="1" x14ac:dyDescent="0.25">
      <c r="A86" s="392"/>
      <c r="B86" s="221"/>
      <c r="C86" s="221"/>
      <c r="D86" s="224"/>
      <c r="E86" s="221"/>
      <c r="F86" s="70">
        <f t="shared" si="2"/>
        <v>0</v>
      </c>
      <c r="G86" s="101" t="s">
        <v>176</v>
      </c>
      <c r="I86" s="101"/>
    </row>
    <row r="87" spans="1:9" s="89" customFormat="1" hidden="1" x14ac:dyDescent="0.25">
      <c r="A87" s="392"/>
      <c r="B87" s="221"/>
      <c r="C87" s="221"/>
      <c r="D87" s="224"/>
      <c r="E87" s="221"/>
      <c r="F87" s="70">
        <f t="shared" si="2"/>
        <v>0</v>
      </c>
      <c r="G87" s="101" t="s">
        <v>176</v>
      </c>
      <c r="I87" s="101"/>
    </row>
    <row r="88" spans="1:9" s="89" customFormat="1" hidden="1" x14ac:dyDescent="0.25">
      <c r="A88" s="392"/>
      <c r="B88" s="221"/>
      <c r="C88" s="221"/>
      <c r="D88" s="224"/>
      <c r="E88" s="221"/>
      <c r="F88" s="70">
        <f t="shared" si="2"/>
        <v>0</v>
      </c>
      <c r="G88" s="101" t="s">
        <v>176</v>
      </c>
      <c r="I88" s="101"/>
    </row>
    <row r="89" spans="1:9" s="89" customFormat="1" hidden="1" x14ac:dyDescent="0.25">
      <c r="A89" s="392"/>
      <c r="B89" s="221"/>
      <c r="C89" s="221"/>
      <c r="D89" s="224"/>
      <c r="E89" s="221"/>
      <c r="F89" s="70">
        <f t="shared" si="2"/>
        <v>0</v>
      </c>
      <c r="G89" s="101" t="s">
        <v>176</v>
      </c>
      <c r="I89" s="101"/>
    </row>
    <row r="90" spans="1:9" s="89" customFormat="1" hidden="1" x14ac:dyDescent="0.25">
      <c r="A90" s="392"/>
      <c r="B90" s="221"/>
      <c r="C90" s="221"/>
      <c r="D90" s="224"/>
      <c r="E90" s="221"/>
      <c r="F90" s="70">
        <f t="shared" si="2"/>
        <v>0</v>
      </c>
      <c r="G90" s="101" t="s">
        <v>176</v>
      </c>
      <c r="I90" s="101"/>
    </row>
    <row r="91" spans="1:9" s="89" customFormat="1" hidden="1" x14ac:dyDescent="0.25">
      <c r="A91" s="392"/>
      <c r="B91" s="221"/>
      <c r="C91" s="221"/>
      <c r="D91" s="224"/>
      <c r="E91" s="221"/>
      <c r="F91" s="70">
        <f t="shared" si="2"/>
        <v>0</v>
      </c>
      <c r="G91" s="101" t="s">
        <v>176</v>
      </c>
      <c r="I91" s="101"/>
    </row>
    <row r="92" spans="1:9" s="89" customFormat="1" hidden="1" x14ac:dyDescent="0.25">
      <c r="A92" s="392"/>
      <c r="B92" s="221"/>
      <c r="C92" s="221"/>
      <c r="D92" s="224"/>
      <c r="E92" s="221"/>
      <c r="F92" s="70">
        <f t="shared" si="2"/>
        <v>0</v>
      </c>
      <c r="G92" s="101" t="s">
        <v>176</v>
      </c>
      <c r="I92" s="101"/>
    </row>
    <row r="93" spans="1:9" s="89" customFormat="1" hidden="1" x14ac:dyDescent="0.25">
      <c r="A93" s="392"/>
      <c r="B93" s="221"/>
      <c r="C93" s="221"/>
      <c r="D93" s="224"/>
      <c r="E93" s="221"/>
      <c r="F93" s="70">
        <f t="shared" si="2"/>
        <v>0</v>
      </c>
      <c r="G93" s="101" t="s">
        <v>176</v>
      </c>
      <c r="I93" s="101"/>
    </row>
    <row r="94" spans="1:9" s="89" customFormat="1" hidden="1" x14ac:dyDescent="0.25">
      <c r="A94" s="392"/>
      <c r="B94" s="221"/>
      <c r="C94" s="221"/>
      <c r="D94" s="224"/>
      <c r="E94" s="221"/>
      <c r="F94" s="70">
        <f t="shared" si="2"/>
        <v>0</v>
      </c>
      <c r="G94" s="101" t="s">
        <v>176</v>
      </c>
      <c r="I94" s="101"/>
    </row>
    <row r="95" spans="1:9" s="89" customFormat="1" hidden="1" x14ac:dyDescent="0.25">
      <c r="A95" s="392"/>
      <c r="B95" s="221"/>
      <c r="C95" s="221"/>
      <c r="D95" s="224"/>
      <c r="E95" s="221"/>
      <c r="F95" s="70">
        <f t="shared" si="2"/>
        <v>0</v>
      </c>
      <c r="G95" s="101" t="s">
        <v>176</v>
      </c>
      <c r="I95" s="101"/>
    </row>
    <row r="96" spans="1:9" s="89" customFormat="1" hidden="1" x14ac:dyDescent="0.25">
      <c r="A96" s="392"/>
      <c r="B96" s="221"/>
      <c r="C96" s="221"/>
      <c r="D96" s="224"/>
      <c r="E96" s="221"/>
      <c r="F96" s="70">
        <f t="shared" si="2"/>
        <v>0</v>
      </c>
      <c r="G96" s="101" t="s">
        <v>176</v>
      </c>
      <c r="I96" s="101"/>
    </row>
    <row r="97" spans="1:9" s="89" customFormat="1" hidden="1" x14ac:dyDescent="0.25">
      <c r="A97" s="392"/>
      <c r="B97" s="221"/>
      <c r="C97" s="221"/>
      <c r="D97" s="224"/>
      <c r="E97" s="221"/>
      <c r="F97" s="70">
        <f t="shared" si="2"/>
        <v>0</v>
      </c>
      <c r="G97" s="101" t="s">
        <v>176</v>
      </c>
      <c r="I97" s="101"/>
    </row>
    <row r="98" spans="1:9" s="89" customFormat="1" hidden="1" x14ac:dyDescent="0.25">
      <c r="A98" s="392"/>
      <c r="B98" s="221"/>
      <c r="C98" s="221"/>
      <c r="D98" s="224"/>
      <c r="E98" s="221"/>
      <c r="F98" s="70">
        <f t="shared" si="2"/>
        <v>0</v>
      </c>
      <c r="G98" s="101" t="s">
        <v>176</v>
      </c>
      <c r="I98" s="101"/>
    </row>
    <row r="99" spans="1:9" s="89" customFormat="1" hidden="1" x14ac:dyDescent="0.25">
      <c r="A99" s="392"/>
      <c r="B99" s="221"/>
      <c r="C99" s="221"/>
      <c r="D99" s="224"/>
      <c r="E99" s="221"/>
      <c r="F99" s="70">
        <f t="shared" si="2"/>
        <v>0</v>
      </c>
      <c r="G99" s="101" t="s">
        <v>176</v>
      </c>
      <c r="I99" s="101"/>
    </row>
    <row r="100" spans="1:9" s="89" customFormat="1" hidden="1" x14ac:dyDescent="0.25">
      <c r="A100" s="392"/>
      <c r="B100" s="221"/>
      <c r="C100" s="221"/>
      <c r="D100" s="224"/>
      <c r="E100" s="221"/>
      <c r="F100" s="70">
        <f t="shared" si="2"/>
        <v>0</v>
      </c>
      <c r="G100" s="101" t="s">
        <v>176</v>
      </c>
      <c r="I100" s="101"/>
    </row>
    <row r="101" spans="1:9" s="89" customFormat="1" hidden="1" x14ac:dyDescent="0.25">
      <c r="A101" s="392"/>
      <c r="B101" s="221"/>
      <c r="C101" s="221"/>
      <c r="D101" s="224"/>
      <c r="E101" s="221"/>
      <c r="F101" s="70">
        <f t="shared" ref="F101:F132" si="3">ROUND(+B101*D101*E101,2)</f>
        <v>0</v>
      </c>
      <c r="G101" s="101" t="s">
        <v>176</v>
      </c>
      <c r="I101" s="101"/>
    </row>
    <row r="102" spans="1:9" s="89" customFormat="1" hidden="1" x14ac:dyDescent="0.25">
      <c r="A102" s="392"/>
      <c r="B102" s="221"/>
      <c r="C102" s="221"/>
      <c r="D102" s="224"/>
      <c r="E102" s="221"/>
      <c r="F102" s="70">
        <f t="shared" si="3"/>
        <v>0</v>
      </c>
      <c r="G102" s="101" t="s">
        <v>176</v>
      </c>
      <c r="I102" s="101"/>
    </row>
    <row r="103" spans="1:9" s="89" customFormat="1" hidden="1" x14ac:dyDescent="0.25">
      <c r="A103" s="392"/>
      <c r="B103" s="221"/>
      <c r="C103" s="221"/>
      <c r="D103" s="224"/>
      <c r="E103" s="221"/>
      <c r="F103" s="70">
        <f t="shared" si="3"/>
        <v>0</v>
      </c>
      <c r="G103" s="101" t="s">
        <v>176</v>
      </c>
      <c r="I103" s="101"/>
    </row>
    <row r="104" spans="1:9" s="89" customFormat="1" hidden="1" x14ac:dyDescent="0.25">
      <c r="A104" s="392"/>
      <c r="B104" s="221"/>
      <c r="C104" s="221"/>
      <c r="D104" s="224"/>
      <c r="E104" s="221"/>
      <c r="F104" s="70">
        <f t="shared" si="3"/>
        <v>0</v>
      </c>
      <c r="G104" s="101" t="s">
        <v>176</v>
      </c>
      <c r="I104" s="101"/>
    </row>
    <row r="105" spans="1:9" s="89" customFormat="1" hidden="1" x14ac:dyDescent="0.25">
      <c r="A105" s="392"/>
      <c r="B105" s="221"/>
      <c r="C105" s="221"/>
      <c r="D105" s="224"/>
      <c r="E105" s="221"/>
      <c r="F105" s="70">
        <f t="shared" si="3"/>
        <v>0</v>
      </c>
      <c r="G105" s="101" t="s">
        <v>176</v>
      </c>
      <c r="I105" s="101"/>
    </row>
    <row r="106" spans="1:9" s="89" customFormat="1" hidden="1" x14ac:dyDescent="0.25">
      <c r="A106" s="392"/>
      <c r="B106" s="221"/>
      <c r="C106" s="221"/>
      <c r="D106" s="224"/>
      <c r="E106" s="221"/>
      <c r="F106" s="70">
        <f t="shared" si="3"/>
        <v>0</v>
      </c>
      <c r="G106" s="101" t="s">
        <v>176</v>
      </c>
      <c r="I106" s="101"/>
    </row>
    <row r="107" spans="1:9" s="89" customFormat="1" hidden="1" x14ac:dyDescent="0.25">
      <c r="A107" s="392"/>
      <c r="B107" s="221"/>
      <c r="C107" s="221"/>
      <c r="D107" s="224"/>
      <c r="E107" s="221"/>
      <c r="F107" s="70">
        <f t="shared" si="3"/>
        <v>0</v>
      </c>
      <c r="G107" s="101" t="s">
        <v>176</v>
      </c>
      <c r="I107" s="101"/>
    </row>
    <row r="108" spans="1:9" s="89" customFormat="1" hidden="1" x14ac:dyDescent="0.25">
      <c r="A108" s="392"/>
      <c r="B108" s="221"/>
      <c r="C108" s="221"/>
      <c r="D108" s="224"/>
      <c r="E108" s="221"/>
      <c r="F108" s="70">
        <f t="shared" si="3"/>
        <v>0</v>
      </c>
      <c r="G108" s="101" t="s">
        <v>176</v>
      </c>
      <c r="I108" s="101"/>
    </row>
    <row r="109" spans="1:9" s="89" customFormat="1" hidden="1" x14ac:dyDescent="0.25">
      <c r="A109" s="392"/>
      <c r="B109" s="221"/>
      <c r="C109" s="221"/>
      <c r="D109" s="224"/>
      <c r="E109" s="221"/>
      <c r="F109" s="70">
        <f t="shared" si="3"/>
        <v>0</v>
      </c>
      <c r="G109" s="101" t="s">
        <v>176</v>
      </c>
      <c r="I109" s="101"/>
    </row>
    <row r="110" spans="1:9" s="89" customFormat="1" hidden="1" x14ac:dyDescent="0.25">
      <c r="A110" s="392"/>
      <c r="B110" s="221"/>
      <c r="C110" s="221"/>
      <c r="D110" s="224"/>
      <c r="E110" s="221"/>
      <c r="F110" s="70">
        <f t="shared" si="3"/>
        <v>0</v>
      </c>
      <c r="G110" s="101" t="s">
        <v>176</v>
      </c>
      <c r="I110" s="101"/>
    </row>
    <row r="111" spans="1:9" s="89" customFormat="1" hidden="1" x14ac:dyDescent="0.25">
      <c r="A111" s="392"/>
      <c r="B111" s="221"/>
      <c r="C111" s="221"/>
      <c r="D111" s="224"/>
      <c r="E111" s="221"/>
      <c r="F111" s="70">
        <f t="shared" si="3"/>
        <v>0</v>
      </c>
      <c r="G111" s="101" t="s">
        <v>176</v>
      </c>
      <c r="I111" s="101"/>
    </row>
    <row r="112" spans="1:9" s="89" customFormat="1" hidden="1" x14ac:dyDescent="0.25">
      <c r="A112" s="392"/>
      <c r="B112" s="221"/>
      <c r="C112" s="221"/>
      <c r="D112" s="224"/>
      <c r="E112" s="221"/>
      <c r="F112" s="70">
        <f t="shared" si="3"/>
        <v>0</v>
      </c>
      <c r="G112" s="101" t="s">
        <v>176</v>
      </c>
      <c r="I112" s="101"/>
    </row>
    <row r="113" spans="1:9" s="89" customFormat="1" hidden="1" x14ac:dyDescent="0.25">
      <c r="A113" s="392"/>
      <c r="B113" s="221"/>
      <c r="C113" s="221"/>
      <c r="D113" s="224"/>
      <c r="E113" s="221"/>
      <c r="F113" s="70">
        <f t="shared" si="3"/>
        <v>0</v>
      </c>
      <c r="G113" s="101" t="s">
        <v>176</v>
      </c>
      <c r="I113" s="101"/>
    </row>
    <row r="114" spans="1:9" s="89" customFormat="1" hidden="1" x14ac:dyDescent="0.25">
      <c r="A114" s="392"/>
      <c r="B114" s="221"/>
      <c r="C114" s="221"/>
      <c r="D114" s="224"/>
      <c r="E114" s="221"/>
      <c r="F114" s="70">
        <f t="shared" si="3"/>
        <v>0</v>
      </c>
      <c r="G114" s="101" t="s">
        <v>176</v>
      </c>
      <c r="I114" s="101"/>
    </row>
    <row r="115" spans="1:9" s="89" customFormat="1" hidden="1" x14ac:dyDescent="0.25">
      <c r="A115" s="392"/>
      <c r="B115" s="221"/>
      <c r="C115" s="221"/>
      <c r="D115" s="224"/>
      <c r="E115" s="221"/>
      <c r="F115" s="70">
        <f t="shared" si="3"/>
        <v>0</v>
      </c>
      <c r="G115" s="101" t="s">
        <v>176</v>
      </c>
      <c r="I115" s="101"/>
    </row>
    <row r="116" spans="1:9" s="89" customFormat="1" hidden="1" x14ac:dyDescent="0.25">
      <c r="A116" s="392"/>
      <c r="B116" s="221"/>
      <c r="C116" s="221"/>
      <c r="D116" s="224"/>
      <c r="E116" s="221"/>
      <c r="F116" s="70">
        <f t="shared" si="3"/>
        <v>0</v>
      </c>
      <c r="G116" s="101" t="s">
        <v>176</v>
      </c>
      <c r="I116" s="101"/>
    </row>
    <row r="117" spans="1:9" s="89" customFormat="1" hidden="1" x14ac:dyDescent="0.25">
      <c r="A117" s="392"/>
      <c r="B117" s="221"/>
      <c r="C117" s="221"/>
      <c r="D117" s="224"/>
      <c r="E117" s="221"/>
      <c r="F117" s="70">
        <f t="shared" si="3"/>
        <v>0</v>
      </c>
      <c r="G117" s="101" t="s">
        <v>176</v>
      </c>
      <c r="I117" s="101"/>
    </row>
    <row r="118" spans="1:9" s="89" customFormat="1" hidden="1" x14ac:dyDescent="0.25">
      <c r="A118" s="392"/>
      <c r="B118" s="221"/>
      <c r="C118" s="221"/>
      <c r="D118" s="224"/>
      <c r="E118" s="221"/>
      <c r="F118" s="70">
        <f t="shared" si="3"/>
        <v>0</v>
      </c>
      <c r="G118" s="101" t="s">
        <v>176</v>
      </c>
      <c r="I118" s="101"/>
    </row>
    <row r="119" spans="1:9" s="89" customFormat="1" hidden="1" x14ac:dyDescent="0.25">
      <c r="A119" s="392"/>
      <c r="B119" s="221"/>
      <c r="C119" s="221"/>
      <c r="D119" s="224"/>
      <c r="E119" s="221"/>
      <c r="F119" s="70">
        <f t="shared" si="3"/>
        <v>0</v>
      </c>
      <c r="G119" s="101" t="s">
        <v>176</v>
      </c>
      <c r="I119" s="101"/>
    </row>
    <row r="120" spans="1:9" s="89" customFormat="1" hidden="1" x14ac:dyDescent="0.25">
      <c r="A120" s="392"/>
      <c r="B120" s="221"/>
      <c r="C120" s="221"/>
      <c r="D120" s="224"/>
      <c r="E120" s="221"/>
      <c r="F120" s="70">
        <f t="shared" si="3"/>
        <v>0</v>
      </c>
      <c r="G120" s="101" t="s">
        <v>176</v>
      </c>
      <c r="I120" s="101"/>
    </row>
    <row r="121" spans="1:9" s="89" customFormat="1" hidden="1" x14ac:dyDescent="0.25">
      <c r="A121" s="392"/>
      <c r="B121" s="221"/>
      <c r="C121" s="221"/>
      <c r="D121" s="224"/>
      <c r="E121" s="221"/>
      <c r="F121" s="70">
        <f t="shared" si="3"/>
        <v>0</v>
      </c>
      <c r="G121" s="101" t="s">
        <v>176</v>
      </c>
      <c r="I121" s="101"/>
    </row>
    <row r="122" spans="1:9" s="89" customFormat="1" hidden="1" x14ac:dyDescent="0.25">
      <c r="A122" s="392"/>
      <c r="B122" s="221"/>
      <c r="C122" s="221"/>
      <c r="D122" s="224"/>
      <c r="E122" s="221"/>
      <c r="F122" s="70">
        <f t="shared" si="3"/>
        <v>0</v>
      </c>
      <c r="G122" s="101" t="s">
        <v>176</v>
      </c>
      <c r="I122" s="101"/>
    </row>
    <row r="123" spans="1:9" s="89" customFormat="1" hidden="1" x14ac:dyDescent="0.25">
      <c r="A123" s="392"/>
      <c r="B123" s="221"/>
      <c r="C123" s="221"/>
      <c r="D123" s="224"/>
      <c r="E123" s="221"/>
      <c r="F123" s="70">
        <f t="shared" si="3"/>
        <v>0</v>
      </c>
      <c r="G123" s="101" t="s">
        <v>176</v>
      </c>
      <c r="I123" s="101"/>
    </row>
    <row r="124" spans="1:9" s="89" customFormat="1" hidden="1" x14ac:dyDescent="0.25">
      <c r="A124" s="392"/>
      <c r="B124" s="221"/>
      <c r="C124" s="221"/>
      <c r="D124" s="224"/>
      <c r="E124" s="221"/>
      <c r="F124" s="70">
        <f t="shared" si="3"/>
        <v>0</v>
      </c>
      <c r="G124" s="101" t="s">
        <v>176</v>
      </c>
      <c r="I124" s="101"/>
    </row>
    <row r="125" spans="1:9" s="89" customFormat="1" hidden="1" x14ac:dyDescent="0.25">
      <c r="A125" s="392"/>
      <c r="B125" s="221"/>
      <c r="C125" s="221"/>
      <c r="D125" s="224"/>
      <c r="E125" s="221"/>
      <c r="F125" s="70">
        <f t="shared" si="3"/>
        <v>0</v>
      </c>
      <c r="G125" s="101" t="s">
        <v>176</v>
      </c>
      <c r="I125" s="101"/>
    </row>
    <row r="126" spans="1:9" s="89" customFormat="1" hidden="1" x14ac:dyDescent="0.25">
      <c r="A126" s="392"/>
      <c r="B126" s="221"/>
      <c r="C126" s="221"/>
      <c r="D126" s="224"/>
      <c r="E126" s="221"/>
      <c r="F126" s="70">
        <f t="shared" si="3"/>
        <v>0</v>
      </c>
      <c r="G126" s="101" t="s">
        <v>176</v>
      </c>
      <c r="I126" s="101"/>
    </row>
    <row r="127" spans="1:9" s="89" customFormat="1" hidden="1" x14ac:dyDescent="0.25">
      <c r="A127" s="392"/>
      <c r="B127" s="221"/>
      <c r="C127" s="221"/>
      <c r="D127" s="224"/>
      <c r="E127" s="221"/>
      <c r="F127" s="70">
        <f t="shared" si="3"/>
        <v>0</v>
      </c>
      <c r="G127" s="101" t="s">
        <v>176</v>
      </c>
      <c r="I127" s="101"/>
    </row>
    <row r="128" spans="1:9" s="89" customFormat="1" hidden="1" x14ac:dyDescent="0.25">
      <c r="A128" s="392"/>
      <c r="B128" s="221"/>
      <c r="C128" s="221"/>
      <c r="D128" s="224"/>
      <c r="E128" s="221"/>
      <c r="F128" s="70">
        <f t="shared" si="3"/>
        <v>0</v>
      </c>
      <c r="G128" s="101" t="s">
        <v>176</v>
      </c>
      <c r="I128" s="101"/>
    </row>
    <row r="129" spans="1:9" s="89" customFormat="1" hidden="1" x14ac:dyDescent="0.25">
      <c r="A129" s="392"/>
      <c r="B129" s="221"/>
      <c r="C129" s="221"/>
      <c r="D129" s="224"/>
      <c r="E129" s="221"/>
      <c r="F129" s="70">
        <f t="shared" si="3"/>
        <v>0</v>
      </c>
      <c r="G129" s="101" t="s">
        <v>176</v>
      </c>
      <c r="I129" s="101"/>
    </row>
    <row r="130" spans="1:9" s="89" customFormat="1" hidden="1" x14ac:dyDescent="0.25">
      <c r="A130" s="392"/>
      <c r="B130" s="221"/>
      <c r="C130" s="221"/>
      <c r="D130" s="224"/>
      <c r="E130" s="221"/>
      <c r="F130" s="70">
        <f t="shared" si="3"/>
        <v>0</v>
      </c>
      <c r="G130" s="101" t="s">
        <v>176</v>
      </c>
      <c r="I130" s="101"/>
    </row>
    <row r="131" spans="1:9" s="89" customFormat="1" hidden="1" x14ac:dyDescent="0.25">
      <c r="A131" s="392"/>
      <c r="B131" s="221"/>
      <c r="C131" s="221"/>
      <c r="D131" s="224"/>
      <c r="E131" s="221"/>
      <c r="F131" s="70">
        <f t="shared" si="3"/>
        <v>0</v>
      </c>
      <c r="G131" s="101" t="s">
        <v>176</v>
      </c>
      <c r="I131" s="101"/>
    </row>
    <row r="132" spans="1:9" s="89" customFormat="1" hidden="1" x14ac:dyDescent="0.25">
      <c r="A132" s="392"/>
      <c r="B132" s="221"/>
      <c r="C132" s="221"/>
      <c r="D132" s="224"/>
      <c r="E132" s="221"/>
      <c r="F132" s="70">
        <f t="shared" si="3"/>
        <v>0</v>
      </c>
      <c r="G132" s="101" t="s">
        <v>176</v>
      </c>
      <c r="I132" s="101"/>
    </row>
    <row r="133" spans="1:9" s="89" customFormat="1" hidden="1" x14ac:dyDescent="0.25">
      <c r="A133" s="392"/>
      <c r="B133" s="221"/>
      <c r="C133" s="221"/>
      <c r="D133" s="224"/>
      <c r="E133" s="221"/>
      <c r="F133" s="70">
        <f t="shared" ref="F133:F134" si="4">ROUND(+B133*D133*E133,2)</f>
        <v>0</v>
      </c>
      <c r="G133" s="101" t="s">
        <v>176</v>
      </c>
      <c r="I133" s="101"/>
    </row>
    <row r="134" spans="1:9" s="89" customFormat="1" x14ac:dyDescent="0.25">
      <c r="A134" s="392"/>
      <c r="B134" s="221"/>
      <c r="C134" s="221"/>
      <c r="D134" s="224"/>
      <c r="E134" s="221"/>
      <c r="F134" s="242">
        <f t="shared" si="4"/>
        <v>0</v>
      </c>
      <c r="G134" s="101" t="s">
        <v>176</v>
      </c>
      <c r="I134" s="101"/>
    </row>
    <row r="135" spans="1:9" s="89" customFormat="1" x14ac:dyDescent="0.25">
      <c r="A135" s="391"/>
      <c r="B135" s="78"/>
      <c r="C135" s="78"/>
      <c r="D135" s="175"/>
      <c r="E135" s="181" t="s">
        <v>177</v>
      </c>
      <c r="F135" s="256">
        <f>ROUND(SUBTOTAL(109,F5:F134),2)</f>
        <v>0</v>
      </c>
      <c r="G135" s="101" t="s">
        <v>176</v>
      </c>
      <c r="I135" s="359" t="s">
        <v>193</v>
      </c>
    </row>
    <row r="136" spans="1:9" s="89" customFormat="1" x14ac:dyDescent="0.25">
      <c r="A136" s="391"/>
      <c r="B136" s="78"/>
      <c r="C136" s="78"/>
      <c r="D136" s="119"/>
      <c r="E136" s="78"/>
      <c r="F136" s="247"/>
      <c r="G136" s="101" t="s">
        <v>179</v>
      </c>
    </row>
    <row r="137" spans="1:9" s="89" customFormat="1" x14ac:dyDescent="0.25">
      <c r="A137" s="392"/>
      <c r="B137" s="221"/>
      <c r="C137" s="221"/>
      <c r="D137" s="224"/>
      <c r="E137" s="221"/>
      <c r="F137" s="70">
        <f t="shared" ref="F137:F168" si="5">ROUND(+B137*D137*E137,2)</f>
        <v>0</v>
      </c>
      <c r="G137" s="101" t="s">
        <v>179</v>
      </c>
    </row>
    <row r="138" spans="1:9" s="89" customFormat="1" x14ac:dyDescent="0.25">
      <c r="A138" s="392"/>
      <c r="B138" s="221"/>
      <c r="C138" s="221"/>
      <c r="D138" s="224"/>
      <c r="E138" s="221"/>
      <c r="F138" s="70">
        <f t="shared" si="5"/>
        <v>0</v>
      </c>
      <c r="G138" s="101" t="s">
        <v>179</v>
      </c>
      <c r="I138" s="101"/>
    </row>
    <row r="139" spans="1:9" s="89" customFormat="1" hidden="1" x14ac:dyDescent="0.25">
      <c r="A139" s="392"/>
      <c r="B139" s="221"/>
      <c r="C139" s="221"/>
      <c r="D139" s="224"/>
      <c r="E139" s="221"/>
      <c r="F139" s="70">
        <f t="shared" si="5"/>
        <v>0</v>
      </c>
      <c r="G139" s="101" t="s">
        <v>179</v>
      </c>
      <c r="I139" s="101"/>
    </row>
    <row r="140" spans="1:9" s="89" customFormat="1" hidden="1" x14ac:dyDescent="0.25">
      <c r="A140" s="392"/>
      <c r="B140" s="221"/>
      <c r="C140" s="221"/>
      <c r="D140" s="224"/>
      <c r="E140" s="221"/>
      <c r="F140" s="70">
        <f t="shared" si="5"/>
        <v>0</v>
      </c>
      <c r="G140" s="101" t="s">
        <v>179</v>
      </c>
      <c r="I140" s="101"/>
    </row>
    <row r="141" spans="1:9" s="89" customFormat="1" hidden="1" x14ac:dyDescent="0.25">
      <c r="A141" s="392"/>
      <c r="B141" s="221"/>
      <c r="C141" s="221"/>
      <c r="D141" s="224"/>
      <c r="E141" s="221"/>
      <c r="F141" s="70">
        <f t="shared" si="5"/>
        <v>0</v>
      </c>
      <c r="G141" s="101" t="s">
        <v>179</v>
      </c>
      <c r="I141" s="101"/>
    </row>
    <row r="142" spans="1:9" s="89" customFormat="1" hidden="1" x14ac:dyDescent="0.25">
      <c r="A142" s="392"/>
      <c r="B142" s="221"/>
      <c r="C142" s="221"/>
      <c r="D142" s="224"/>
      <c r="E142" s="221"/>
      <c r="F142" s="70">
        <f t="shared" si="5"/>
        <v>0</v>
      </c>
      <c r="G142" s="101" t="s">
        <v>179</v>
      </c>
      <c r="I142" s="101"/>
    </row>
    <row r="143" spans="1:9" s="89" customFormat="1" hidden="1" x14ac:dyDescent="0.25">
      <c r="A143" s="392"/>
      <c r="B143" s="221"/>
      <c r="C143" s="221"/>
      <c r="D143" s="224"/>
      <c r="E143" s="221"/>
      <c r="F143" s="70">
        <f t="shared" si="5"/>
        <v>0</v>
      </c>
      <c r="G143" s="101" t="s">
        <v>179</v>
      </c>
      <c r="I143" s="101"/>
    </row>
    <row r="144" spans="1:9" s="89" customFormat="1" hidden="1" x14ac:dyDescent="0.25">
      <c r="A144" s="392"/>
      <c r="B144" s="221"/>
      <c r="C144" s="221"/>
      <c r="D144" s="224"/>
      <c r="E144" s="221"/>
      <c r="F144" s="70">
        <f t="shared" si="5"/>
        <v>0</v>
      </c>
      <c r="G144" s="101" t="s">
        <v>179</v>
      </c>
      <c r="I144" s="101"/>
    </row>
    <row r="145" spans="1:9" s="89" customFormat="1" hidden="1" x14ac:dyDescent="0.25">
      <c r="A145" s="392"/>
      <c r="B145" s="221"/>
      <c r="C145" s="221"/>
      <c r="D145" s="224"/>
      <c r="E145" s="221"/>
      <c r="F145" s="70">
        <f t="shared" si="5"/>
        <v>0</v>
      </c>
      <c r="G145" s="101" t="s">
        <v>179</v>
      </c>
      <c r="I145" s="101"/>
    </row>
    <row r="146" spans="1:9" s="89" customFormat="1" hidden="1" x14ac:dyDescent="0.25">
      <c r="A146" s="392"/>
      <c r="B146" s="221"/>
      <c r="C146" s="221"/>
      <c r="D146" s="224"/>
      <c r="E146" s="221"/>
      <c r="F146" s="70">
        <f t="shared" si="5"/>
        <v>0</v>
      </c>
      <c r="G146" s="101" t="s">
        <v>179</v>
      </c>
      <c r="I146" s="101"/>
    </row>
    <row r="147" spans="1:9" s="89" customFormat="1" hidden="1" x14ac:dyDescent="0.25">
      <c r="A147" s="392"/>
      <c r="B147" s="221"/>
      <c r="C147" s="221"/>
      <c r="D147" s="224"/>
      <c r="E147" s="221"/>
      <c r="F147" s="70">
        <f t="shared" si="5"/>
        <v>0</v>
      </c>
      <c r="G147" s="101" t="s">
        <v>179</v>
      </c>
      <c r="I147" s="101"/>
    </row>
    <row r="148" spans="1:9" s="89" customFormat="1" hidden="1" x14ac:dyDescent="0.25">
      <c r="A148" s="392"/>
      <c r="B148" s="221"/>
      <c r="C148" s="221"/>
      <c r="D148" s="224"/>
      <c r="E148" s="221"/>
      <c r="F148" s="70">
        <f t="shared" si="5"/>
        <v>0</v>
      </c>
      <c r="G148" s="101" t="s">
        <v>179</v>
      </c>
      <c r="I148" s="101"/>
    </row>
    <row r="149" spans="1:9" s="89" customFormat="1" hidden="1" x14ac:dyDescent="0.25">
      <c r="A149" s="392"/>
      <c r="B149" s="221"/>
      <c r="C149" s="221"/>
      <c r="D149" s="224"/>
      <c r="E149" s="221"/>
      <c r="F149" s="70">
        <f t="shared" si="5"/>
        <v>0</v>
      </c>
      <c r="G149" s="101" t="s">
        <v>179</v>
      </c>
      <c r="I149" s="101"/>
    </row>
    <row r="150" spans="1:9" s="89" customFormat="1" hidden="1" x14ac:dyDescent="0.25">
      <c r="A150" s="392"/>
      <c r="B150" s="221"/>
      <c r="C150" s="221"/>
      <c r="D150" s="224"/>
      <c r="E150" s="221"/>
      <c r="F150" s="70">
        <f t="shared" si="5"/>
        <v>0</v>
      </c>
      <c r="G150" s="101" t="s">
        <v>179</v>
      </c>
      <c r="I150" s="101"/>
    </row>
    <row r="151" spans="1:9" s="89" customFormat="1" hidden="1" x14ac:dyDescent="0.25">
      <c r="A151" s="392"/>
      <c r="B151" s="221"/>
      <c r="C151" s="221"/>
      <c r="D151" s="224"/>
      <c r="E151" s="221"/>
      <c r="F151" s="70">
        <f t="shared" si="5"/>
        <v>0</v>
      </c>
      <c r="G151" s="101" t="s">
        <v>179</v>
      </c>
      <c r="I151" s="101"/>
    </row>
    <row r="152" spans="1:9" s="89" customFormat="1" hidden="1" x14ac:dyDescent="0.25">
      <c r="A152" s="392"/>
      <c r="B152" s="221"/>
      <c r="C152" s="221"/>
      <c r="D152" s="224"/>
      <c r="E152" s="221"/>
      <c r="F152" s="70">
        <f t="shared" si="5"/>
        <v>0</v>
      </c>
      <c r="G152" s="101" t="s">
        <v>179</v>
      </c>
      <c r="I152" s="101"/>
    </row>
    <row r="153" spans="1:9" s="89" customFormat="1" hidden="1" x14ac:dyDescent="0.25">
      <c r="A153" s="392"/>
      <c r="B153" s="221"/>
      <c r="C153" s="221"/>
      <c r="D153" s="224"/>
      <c r="E153" s="221"/>
      <c r="F153" s="70">
        <f t="shared" si="5"/>
        <v>0</v>
      </c>
      <c r="G153" s="101" t="s">
        <v>179</v>
      </c>
      <c r="I153" s="101"/>
    </row>
    <row r="154" spans="1:9" s="89" customFormat="1" hidden="1" x14ac:dyDescent="0.25">
      <c r="A154" s="392"/>
      <c r="B154" s="221"/>
      <c r="C154" s="221"/>
      <c r="D154" s="224"/>
      <c r="E154" s="221"/>
      <c r="F154" s="70">
        <f t="shared" si="5"/>
        <v>0</v>
      </c>
      <c r="G154" s="101" t="s">
        <v>179</v>
      </c>
      <c r="I154" s="101"/>
    </row>
    <row r="155" spans="1:9" s="89" customFormat="1" hidden="1" x14ac:dyDescent="0.25">
      <c r="A155" s="392"/>
      <c r="B155" s="221"/>
      <c r="C155" s="221"/>
      <c r="D155" s="224"/>
      <c r="E155" s="221"/>
      <c r="F155" s="70">
        <f t="shared" si="5"/>
        <v>0</v>
      </c>
      <c r="G155" s="101" t="s">
        <v>179</v>
      </c>
      <c r="I155" s="101"/>
    </row>
    <row r="156" spans="1:9" s="89" customFormat="1" hidden="1" x14ac:dyDescent="0.25">
      <c r="A156" s="392"/>
      <c r="B156" s="221"/>
      <c r="C156" s="221"/>
      <c r="D156" s="224"/>
      <c r="E156" s="221"/>
      <c r="F156" s="70">
        <f t="shared" si="5"/>
        <v>0</v>
      </c>
      <c r="G156" s="101" t="s">
        <v>179</v>
      </c>
      <c r="I156" s="101"/>
    </row>
    <row r="157" spans="1:9" s="89" customFormat="1" hidden="1" x14ac:dyDescent="0.25">
      <c r="A157" s="392"/>
      <c r="B157" s="221"/>
      <c r="C157" s="221"/>
      <c r="D157" s="224"/>
      <c r="E157" s="221"/>
      <c r="F157" s="70">
        <f t="shared" si="5"/>
        <v>0</v>
      </c>
      <c r="G157" s="101" t="s">
        <v>179</v>
      </c>
      <c r="I157" s="101"/>
    </row>
    <row r="158" spans="1:9" s="89" customFormat="1" hidden="1" x14ac:dyDescent="0.25">
      <c r="A158" s="392"/>
      <c r="B158" s="221"/>
      <c r="C158" s="221"/>
      <c r="D158" s="224"/>
      <c r="E158" s="221"/>
      <c r="F158" s="70">
        <f t="shared" si="5"/>
        <v>0</v>
      </c>
      <c r="G158" s="101" t="s">
        <v>179</v>
      </c>
      <c r="I158" s="101"/>
    </row>
    <row r="159" spans="1:9" s="89" customFormat="1" hidden="1" x14ac:dyDescent="0.25">
      <c r="A159" s="392"/>
      <c r="B159" s="221"/>
      <c r="C159" s="221"/>
      <c r="D159" s="224"/>
      <c r="E159" s="221"/>
      <c r="F159" s="70">
        <f t="shared" si="5"/>
        <v>0</v>
      </c>
      <c r="G159" s="101" t="s">
        <v>179</v>
      </c>
      <c r="I159" s="101"/>
    </row>
    <row r="160" spans="1:9" s="89" customFormat="1" hidden="1" x14ac:dyDescent="0.25">
      <c r="A160" s="392"/>
      <c r="B160" s="221"/>
      <c r="C160" s="221"/>
      <c r="D160" s="224"/>
      <c r="E160" s="221"/>
      <c r="F160" s="70">
        <f t="shared" si="5"/>
        <v>0</v>
      </c>
      <c r="G160" s="101" t="s">
        <v>179</v>
      </c>
      <c r="I160" s="101"/>
    </row>
    <row r="161" spans="1:9" s="89" customFormat="1" hidden="1" x14ac:dyDescent="0.25">
      <c r="A161" s="392"/>
      <c r="B161" s="221"/>
      <c r="C161" s="221"/>
      <c r="D161" s="224"/>
      <c r="E161" s="221"/>
      <c r="F161" s="70">
        <f t="shared" si="5"/>
        <v>0</v>
      </c>
      <c r="G161" s="101" t="s">
        <v>179</v>
      </c>
      <c r="I161" s="101"/>
    </row>
    <row r="162" spans="1:9" s="89" customFormat="1" hidden="1" x14ac:dyDescent="0.25">
      <c r="A162" s="392"/>
      <c r="B162" s="221"/>
      <c r="C162" s="221"/>
      <c r="D162" s="224"/>
      <c r="E162" s="221"/>
      <c r="F162" s="70">
        <f t="shared" si="5"/>
        <v>0</v>
      </c>
      <c r="G162" s="101" t="s">
        <v>179</v>
      </c>
      <c r="I162" s="101"/>
    </row>
    <row r="163" spans="1:9" s="89" customFormat="1" hidden="1" x14ac:dyDescent="0.25">
      <c r="A163" s="392"/>
      <c r="B163" s="221"/>
      <c r="C163" s="221"/>
      <c r="D163" s="224"/>
      <c r="E163" s="221"/>
      <c r="F163" s="70">
        <f t="shared" si="5"/>
        <v>0</v>
      </c>
      <c r="G163" s="101" t="s">
        <v>179</v>
      </c>
      <c r="I163" s="101"/>
    </row>
    <row r="164" spans="1:9" s="89" customFormat="1" hidden="1" x14ac:dyDescent="0.25">
      <c r="A164" s="392"/>
      <c r="B164" s="221"/>
      <c r="C164" s="221"/>
      <c r="D164" s="224"/>
      <c r="E164" s="221"/>
      <c r="F164" s="70">
        <f t="shared" si="5"/>
        <v>0</v>
      </c>
      <c r="G164" s="101" t="s">
        <v>179</v>
      </c>
      <c r="I164" s="101"/>
    </row>
    <row r="165" spans="1:9" s="89" customFormat="1" hidden="1" x14ac:dyDescent="0.25">
      <c r="A165" s="392"/>
      <c r="B165" s="221"/>
      <c r="C165" s="221"/>
      <c r="D165" s="224"/>
      <c r="E165" s="221"/>
      <c r="F165" s="70">
        <f t="shared" si="5"/>
        <v>0</v>
      </c>
      <c r="G165" s="101" t="s">
        <v>179</v>
      </c>
      <c r="I165" s="101"/>
    </row>
    <row r="166" spans="1:9" s="89" customFormat="1" hidden="1" x14ac:dyDescent="0.25">
      <c r="A166" s="392"/>
      <c r="B166" s="221"/>
      <c r="C166" s="221"/>
      <c r="D166" s="224"/>
      <c r="E166" s="221"/>
      <c r="F166" s="70">
        <f t="shared" si="5"/>
        <v>0</v>
      </c>
      <c r="G166" s="101" t="s">
        <v>179</v>
      </c>
      <c r="I166" s="101"/>
    </row>
    <row r="167" spans="1:9" s="89" customFormat="1" hidden="1" x14ac:dyDescent="0.25">
      <c r="A167" s="392"/>
      <c r="B167" s="221"/>
      <c r="C167" s="221"/>
      <c r="D167" s="224"/>
      <c r="E167" s="221"/>
      <c r="F167" s="70">
        <f t="shared" si="5"/>
        <v>0</v>
      </c>
      <c r="G167" s="101" t="s">
        <v>179</v>
      </c>
      <c r="I167" s="101"/>
    </row>
    <row r="168" spans="1:9" s="89" customFormat="1" hidden="1" x14ac:dyDescent="0.25">
      <c r="A168" s="392"/>
      <c r="B168" s="221"/>
      <c r="C168" s="221"/>
      <c r="D168" s="224"/>
      <c r="E168" s="221"/>
      <c r="F168" s="70">
        <f t="shared" si="5"/>
        <v>0</v>
      </c>
      <c r="G168" s="101" t="s">
        <v>179</v>
      </c>
      <c r="I168" s="101"/>
    </row>
    <row r="169" spans="1:9" s="89" customFormat="1" hidden="1" x14ac:dyDescent="0.25">
      <c r="A169" s="392"/>
      <c r="B169" s="221"/>
      <c r="C169" s="221"/>
      <c r="D169" s="224"/>
      <c r="E169" s="221"/>
      <c r="F169" s="70">
        <f t="shared" ref="F169:F200" si="6">ROUND(+B169*D169*E169,2)</f>
        <v>0</v>
      </c>
      <c r="G169" s="101" t="s">
        <v>179</v>
      </c>
      <c r="I169" s="101"/>
    </row>
    <row r="170" spans="1:9" s="89" customFormat="1" hidden="1" x14ac:dyDescent="0.25">
      <c r="A170" s="392"/>
      <c r="B170" s="221"/>
      <c r="C170" s="221"/>
      <c r="D170" s="224"/>
      <c r="E170" s="221"/>
      <c r="F170" s="70">
        <f t="shared" si="6"/>
        <v>0</v>
      </c>
      <c r="G170" s="101" t="s">
        <v>179</v>
      </c>
      <c r="I170" s="101"/>
    </row>
    <row r="171" spans="1:9" s="89" customFormat="1" hidden="1" x14ac:dyDescent="0.25">
      <c r="A171" s="392"/>
      <c r="B171" s="221"/>
      <c r="C171" s="221"/>
      <c r="D171" s="224"/>
      <c r="E171" s="221"/>
      <c r="F171" s="70">
        <f t="shared" si="6"/>
        <v>0</v>
      </c>
      <c r="G171" s="101" t="s">
        <v>179</v>
      </c>
      <c r="I171" s="101"/>
    </row>
    <row r="172" spans="1:9" s="89" customFormat="1" hidden="1" x14ac:dyDescent="0.25">
      <c r="A172" s="392"/>
      <c r="B172" s="221"/>
      <c r="C172" s="221"/>
      <c r="D172" s="224"/>
      <c r="E172" s="221"/>
      <c r="F172" s="70">
        <f t="shared" si="6"/>
        <v>0</v>
      </c>
      <c r="G172" s="101" t="s">
        <v>179</v>
      </c>
      <c r="I172" s="101"/>
    </row>
    <row r="173" spans="1:9" s="89" customFormat="1" hidden="1" x14ac:dyDescent="0.25">
      <c r="A173" s="392"/>
      <c r="B173" s="221"/>
      <c r="C173" s="221"/>
      <c r="D173" s="224"/>
      <c r="E173" s="221"/>
      <c r="F173" s="70">
        <f t="shared" si="6"/>
        <v>0</v>
      </c>
      <c r="G173" s="101" t="s">
        <v>179</v>
      </c>
      <c r="I173" s="101"/>
    </row>
    <row r="174" spans="1:9" s="89" customFormat="1" hidden="1" x14ac:dyDescent="0.25">
      <c r="A174" s="392"/>
      <c r="B174" s="221"/>
      <c r="C174" s="221"/>
      <c r="D174" s="224"/>
      <c r="E174" s="221"/>
      <c r="F174" s="70">
        <f t="shared" si="6"/>
        <v>0</v>
      </c>
      <c r="G174" s="101" t="s">
        <v>179</v>
      </c>
      <c r="I174" s="101"/>
    </row>
    <row r="175" spans="1:9" s="89" customFormat="1" hidden="1" x14ac:dyDescent="0.25">
      <c r="A175" s="392"/>
      <c r="B175" s="221"/>
      <c r="C175" s="221"/>
      <c r="D175" s="224"/>
      <c r="E175" s="221"/>
      <c r="F175" s="70">
        <f t="shared" si="6"/>
        <v>0</v>
      </c>
      <c r="G175" s="101" t="s">
        <v>179</v>
      </c>
      <c r="I175" s="101"/>
    </row>
    <row r="176" spans="1:9" s="89" customFormat="1" hidden="1" x14ac:dyDescent="0.25">
      <c r="A176" s="392"/>
      <c r="B176" s="221"/>
      <c r="C176" s="221"/>
      <c r="D176" s="224"/>
      <c r="E176" s="221"/>
      <c r="F176" s="70">
        <f t="shared" si="6"/>
        <v>0</v>
      </c>
      <c r="G176" s="101" t="s">
        <v>179</v>
      </c>
      <c r="I176" s="101"/>
    </row>
    <row r="177" spans="1:9" s="89" customFormat="1" hidden="1" x14ac:dyDescent="0.25">
      <c r="A177" s="392"/>
      <c r="B177" s="221"/>
      <c r="C177" s="221"/>
      <c r="D177" s="224"/>
      <c r="E177" s="221"/>
      <c r="F177" s="70">
        <f t="shared" si="6"/>
        <v>0</v>
      </c>
      <c r="G177" s="101" t="s">
        <v>179</v>
      </c>
      <c r="I177" s="101"/>
    </row>
    <row r="178" spans="1:9" s="89" customFormat="1" hidden="1" x14ac:dyDescent="0.25">
      <c r="A178" s="392"/>
      <c r="B178" s="221"/>
      <c r="C178" s="221"/>
      <c r="D178" s="224"/>
      <c r="E178" s="221"/>
      <c r="F178" s="70">
        <f t="shared" si="6"/>
        <v>0</v>
      </c>
      <c r="G178" s="101" t="s">
        <v>179</v>
      </c>
      <c r="I178" s="101"/>
    </row>
    <row r="179" spans="1:9" s="89" customFormat="1" hidden="1" x14ac:dyDescent="0.25">
      <c r="A179" s="392"/>
      <c r="B179" s="221"/>
      <c r="C179" s="221"/>
      <c r="D179" s="224"/>
      <c r="E179" s="221"/>
      <c r="F179" s="70">
        <f t="shared" si="6"/>
        <v>0</v>
      </c>
      <c r="G179" s="101" t="s">
        <v>179</v>
      </c>
      <c r="I179" s="101"/>
    </row>
    <row r="180" spans="1:9" s="89" customFormat="1" hidden="1" x14ac:dyDescent="0.25">
      <c r="A180" s="392"/>
      <c r="B180" s="221"/>
      <c r="C180" s="221"/>
      <c r="D180" s="224"/>
      <c r="E180" s="221"/>
      <c r="F180" s="70">
        <f t="shared" si="6"/>
        <v>0</v>
      </c>
      <c r="G180" s="101" t="s">
        <v>179</v>
      </c>
      <c r="I180" s="101"/>
    </row>
    <row r="181" spans="1:9" s="89" customFormat="1" hidden="1" x14ac:dyDescent="0.25">
      <c r="A181" s="392"/>
      <c r="B181" s="221"/>
      <c r="C181" s="221"/>
      <c r="D181" s="224"/>
      <c r="E181" s="221"/>
      <c r="F181" s="70">
        <f t="shared" si="6"/>
        <v>0</v>
      </c>
      <c r="G181" s="101" t="s">
        <v>179</v>
      </c>
      <c r="I181" s="101"/>
    </row>
    <row r="182" spans="1:9" s="89" customFormat="1" hidden="1" x14ac:dyDescent="0.25">
      <c r="A182" s="392"/>
      <c r="B182" s="221"/>
      <c r="C182" s="221"/>
      <c r="D182" s="224"/>
      <c r="E182" s="221"/>
      <c r="F182" s="70">
        <f t="shared" si="6"/>
        <v>0</v>
      </c>
      <c r="G182" s="101" t="s">
        <v>179</v>
      </c>
      <c r="I182" s="101"/>
    </row>
    <row r="183" spans="1:9" s="89" customFormat="1" hidden="1" x14ac:dyDescent="0.25">
      <c r="A183" s="392"/>
      <c r="B183" s="221"/>
      <c r="C183" s="221"/>
      <c r="D183" s="224"/>
      <c r="E183" s="221"/>
      <c r="F183" s="70">
        <f t="shared" si="6"/>
        <v>0</v>
      </c>
      <c r="G183" s="101" t="s">
        <v>179</v>
      </c>
      <c r="I183" s="101"/>
    </row>
    <row r="184" spans="1:9" s="89" customFormat="1" hidden="1" x14ac:dyDescent="0.25">
      <c r="A184" s="392"/>
      <c r="B184" s="221"/>
      <c r="C184" s="221"/>
      <c r="D184" s="224"/>
      <c r="E184" s="221"/>
      <c r="F184" s="70">
        <f t="shared" si="6"/>
        <v>0</v>
      </c>
      <c r="G184" s="101" t="s">
        <v>179</v>
      </c>
      <c r="I184" s="101"/>
    </row>
    <row r="185" spans="1:9" s="89" customFormat="1" hidden="1" x14ac:dyDescent="0.25">
      <c r="A185" s="392"/>
      <c r="B185" s="221"/>
      <c r="C185" s="221"/>
      <c r="D185" s="224"/>
      <c r="E185" s="221"/>
      <c r="F185" s="70">
        <f t="shared" si="6"/>
        <v>0</v>
      </c>
      <c r="G185" s="101" t="s">
        <v>179</v>
      </c>
      <c r="I185" s="101"/>
    </row>
    <row r="186" spans="1:9" s="89" customFormat="1" hidden="1" x14ac:dyDescent="0.25">
      <c r="A186" s="392"/>
      <c r="B186" s="221"/>
      <c r="C186" s="221"/>
      <c r="D186" s="224"/>
      <c r="E186" s="221"/>
      <c r="F186" s="70">
        <f t="shared" si="6"/>
        <v>0</v>
      </c>
      <c r="G186" s="101" t="s">
        <v>179</v>
      </c>
      <c r="I186" s="101"/>
    </row>
    <row r="187" spans="1:9" s="89" customFormat="1" hidden="1" x14ac:dyDescent="0.25">
      <c r="A187" s="392"/>
      <c r="B187" s="221"/>
      <c r="C187" s="221"/>
      <c r="D187" s="224"/>
      <c r="E187" s="221"/>
      <c r="F187" s="70">
        <f t="shared" si="6"/>
        <v>0</v>
      </c>
      <c r="G187" s="101" t="s">
        <v>179</v>
      </c>
      <c r="I187" s="101"/>
    </row>
    <row r="188" spans="1:9" s="89" customFormat="1" hidden="1" x14ac:dyDescent="0.25">
      <c r="A188" s="392"/>
      <c r="B188" s="221"/>
      <c r="C188" s="221"/>
      <c r="D188" s="224"/>
      <c r="E188" s="221"/>
      <c r="F188" s="70">
        <f t="shared" si="6"/>
        <v>0</v>
      </c>
      <c r="G188" s="101" t="s">
        <v>179</v>
      </c>
      <c r="I188" s="101"/>
    </row>
    <row r="189" spans="1:9" s="89" customFormat="1" hidden="1" x14ac:dyDescent="0.25">
      <c r="A189" s="392"/>
      <c r="B189" s="221"/>
      <c r="C189" s="221"/>
      <c r="D189" s="224"/>
      <c r="E189" s="221"/>
      <c r="F189" s="70">
        <f t="shared" si="6"/>
        <v>0</v>
      </c>
      <c r="G189" s="101" t="s">
        <v>179</v>
      </c>
      <c r="I189" s="101"/>
    </row>
    <row r="190" spans="1:9" s="89" customFormat="1" hidden="1" x14ac:dyDescent="0.25">
      <c r="A190" s="392"/>
      <c r="B190" s="221"/>
      <c r="C190" s="221"/>
      <c r="D190" s="224"/>
      <c r="E190" s="221"/>
      <c r="F190" s="70">
        <f t="shared" si="6"/>
        <v>0</v>
      </c>
      <c r="G190" s="101" t="s">
        <v>179</v>
      </c>
      <c r="I190" s="101"/>
    </row>
    <row r="191" spans="1:9" s="89" customFormat="1" hidden="1" x14ac:dyDescent="0.25">
      <c r="A191" s="392"/>
      <c r="B191" s="221"/>
      <c r="C191" s="221"/>
      <c r="D191" s="224"/>
      <c r="E191" s="221"/>
      <c r="F191" s="70">
        <f t="shared" si="6"/>
        <v>0</v>
      </c>
      <c r="G191" s="101" t="s">
        <v>179</v>
      </c>
      <c r="I191" s="101"/>
    </row>
    <row r="192" spans="1:9" s="89" customFormat="1" hidden="1" x14ac:dyDescent="0.25">
      <c r="A192" s="392"/>
      <c r="B192" s="221"/>
      <c r="C192" s="221"/>
      <c r="D192" s="224"/>
      <c r="E192" s="221"/>
      <c r="F192" s="70">
        <f t="shared" si="6"/>
        <v>0</v>
      </c>
      <c r="G192" s="101" t="s">
        <v>179</v>
      </c>
      <c r="I192" s="101"/>
    </row>
    <row r="193" spans="1:9" s="89" customFormat="1" hidden="1" x14ac:dyDescent="0.25">
      <c r="A193" s="392"/>
      <c r="B193" s="221"/>
      <c r="C193" s="221"/>
      <c r="D193" s="224"/>
      <c r="E193" s="221"/>
      <c r="F193" s="70">
        <f t="shared" si="6"/>
        <v>0</v>
      </c>
      <c r="G193" s="101" t="s">
        <v>179</v>
      </c>
      <c r="I193" s="101"/>
    </row>
    <row r="194" spans="1:9" s="89" customFormat="1" hidden="1" x14ac:dyDescent="0.25">
      <c r="A194" s="392"/>
      <c r="B194" s="221"/>
      <c r="C194" s="221"/>
      <c r="D194" s="224"/>
      <c r="E194" s="221"/>
      <c r="F194" s="70">
        <f t="shared" si="6"/>
        <v>0</v>
      </c>
      <c r="G194" s="101" t="s">
        <v>179</v>
      </c>
      <c r="I194" s="101"/>
    </row>
    <row r="195" spans="1:9" s="89" customFormat="1" hidden="1" x14ac:dyDescent="0.25">
      <c r="A195" s="392"/>
      <c r="B195" s="221"/>
      <c r="C195" s="221"/>
      <c r="D195" s="224"/>
      <c r="E195" s="221"/>
      <c r="F195" s="70">
        <f t="shared" si="6"/>
        <v>0</v>
      </c>
      <c r="G195" s="101" t="s">
        <v>179</v>
      </c>
      <c r="I195" s="101"/>
    </row>
    <row r="196" spans="1:9" s="89" customFormat="1" hidden="1" x14ac:dyDescent="0.25">
      <c r="A196" s="392"/>
      <c r="B196" s="221"/>
      <c r="C196" s="221"/>
      <c r="D196" s="224"/>
      <c r="E196" s="221"/>
      <c r="F196" s="70">
        <f t="shared" si="6"/>
        <v>0</v>
      </c>
      <c r="G196" s="101" t="s">
        <v>179</v>
      </c>
      <c r="I196" s="101"/>
    </row>
    <row r="197" spans="1:9" s="89" customFormat="1" hidden="1" x14ac:dyDescent="0.25">
      <c r="A197" s="392"/>
      <c r="B197" s="221"/>
      <c r="C197" s="221"/>
      <c r="D197" s="224"/>
      <c r="E197" s="221"/>
      <c r="F197" s="70">
        <f t="shared" si="6"/>
        <v>0</v>
      </c>
      <c r="G197" s="101" t="s">
        <v>179</v>
      </c>
      <c r="I197" s="101"/>
    </row>
    <row r="198" spans="1:9" s="89" customFormat="1" hidden="1" x14ac:dyDescent="0.25">
      <c r="A198" s="392"/>
      <c r="B198" s="221"/>
      <c r="C198" s="221"/>
      <c r="D198" s="224"/>
      <c r="E198" s="221"/>
      <c r="F198" s="70">
        <f t="shared" si="6"/>
        <v>0</v>
      </c>
      <c r="G198" s="101" t="s">
        <v>179</v>
      </c>
      <c r="I198" s="101"/>
    </row>
    <row r="199" spans="1:9" s="89" customFormat="1" hidden="1" x14ac:dyDescent="0.25">
      <c r="A199" s="392"/>
      <c r="B199" s="221"/>
      <c r="C199" s="221"/>
      <c r="D199" s="224"/>
      <c r="E199" s="221"/>
      <c r="F199" s="70">
        <f t="shared" si="6"/>
        <v>0</v>
      </c>
      <c r="G199" s="101" t="s">
        <v>179</v>
      </c>
      <c r="I199" s="101"/>
    </row>
    <row r="200" spans="1:9" s="89" customFormat="1" hidden="1" x14ac:dyDescent="0.25">
      <c r="A200" s="392"/>
      <c r="B200" s="221"/>
      <c r="C200" s="221"/>
      <c r="D200" s="224"/>
      <c r="E200" s="221"/>
      <c r="F200" s="70">
        <f t="shared" si="6"/>
        <v>0</v>
      </c>
      <c r="G200" s="101" t="s">
        <v>179</v>
      </c>
      <c r="I200" s="101"/>
    </row>
    <row r="201" spans="1:9" s="89" customFormat="1" hidden="1" x14ac:dyDescent="0.25">
      <c r="A201" s="392"/>
      <c r="B201" s="221"/>
      <c r="C201" s="221"/>
      <c r="D201" s="224"/>
      <c r="E201" s="221"/>
      <c r="F201" s="70">
        <f t="shared" ref="F201:F232" si="7">ROUND(+B201*D201*E201,2)</f>
        <v>0</v>
      </c>
      <c r="G201" s="101" t="s">
        <v>179</v>
      </c>
      <c r="I201" s="101"/>
    </row>
    <row r="202" spans="1:9" s="89" customFormat="1" hidden="1" x14ac:dyDescent="0.25">
      <c r="A202" s="392"/>
      <c r="B202" s="221"/>
      <c r="C202" s="221"/>
      <c r="D202" s="224"/>
      <c r="E202" s="221"/>
      <c r="F202" s="70">
        <f t="shared" si="7"/>
        <v>0</v>
      </c>
      <c r="G202" s="101" t="s">
        <v>179</v>
      </c>
      <c r="I202" s="101"/>
    </row>
    <row r="203" spans="1:9" s="89" customFormat="1" hidden="1" x14ac:dyDescent="0.25">
      <c r="A203" s="392"/>
      <c r="B203" s="221"/>
      <c r="C203" s="221"/>
      <c r="D203" s="224"/>
      <c r="E203" s="221"/>
      <c r="F203" s="70">
        <f t="shared" si="7"/>
        <v>0</v>
      </c>
      <c r="G203" s="101" t="s">
        <v>179</v>
      </c>
      <c r="I203" s="101"/>
    </row>
    <row r="204" spans="1:9" s="89" customFormat="1" hidden="1" x14ac:dyDescent="0.25">
      <c r="A204" s="392"/>
      <c r="B204" s="221"/>
      <c r="C204" s="221"/>
      <c r="D204" s="224"/>
      <c r="E204" s="221"/>
      <c r="F204" s="70">
        <f t="shared" si="7"/>
        <v>0</v>
      </c>
      <c r="G204" s="101" t="s">
        <v>179</v>
      </c>
      <c r="I204" s="101"/>
    </row>
    <row r="205" spans="1:9" s="89" customFormat="1" hidden="1" x14ac:dyDescent="0.25">
      <c r="A205" s="392"/>
      <c r="B205" s="221"/>
      <c r="C205" s="221"/>
      <c r="D205" s="224"/>
      <c r="E205" s="221"/>
      <c r="F205" s="70">
        <f t="shared" si="7"/>
        <v>0</v>
      </c>
      <c r="G205" s="101" t="s">
        <v>179</v>
      </c>
      <c r="I205" s="101"/>
    </row>
    <row r="206" spans="1:9" s="89" customFormat="1" hidden="1" x14ac:dyDescent="0.25">
      <c r="A206" s="392"/>
      <c r="B206" s="221"/>
      <c r="C206" s="221"/>
      <c r="D206" s="224"/>
      <c r="E206" s="221"/>
      <c r="F206" s="70">
        <f t="shared" si="7"/>
        <v>0</v>
      </c>
      <c r="G206" s="101" t="s">
        <v>179</v>
      </c>
      <c r="I206" s="101"/>
    </row>
    <row r="207" spans="1:9" s="89" customFormat="1" hidden="1" x14ac:dyDescent="0.25">
      <c r="A207" s="392"/>
      <c r="B207" s="221"/>
      <c r="C207" s="221"/>
      <c r="D207" s="224"/>
      <c r="E207" s="221"/>
      <c r="F207" s="70">
        <f t="shared" si="7"/>
        <v>0</v>
      </c>
      <c r="G207" s="101" t="s">
        <v>179</v>
      </c>
      <c r="I207" s="101"/>
    </row>
    <row r="208" spans="1:9" s="89" customFormat="1" hidden="1" x14ac:dyDescent="0.25">
      <c r="A208" s="392"/>
      <c r="B208" s="221"/>
      <c r="C208" s="221"/>
      <c r="D208" s="224"/>
      <c r="E208" s="221"/>
      <c r="F208" s="70">
        <f t="shared" si="7"/>
        <v>0</v>
      </c>
      <c r="G208" s="101" t="s">
        <v>179</v>
      </c>
      <c r="I208" s="101"/>
    </row>
    <row r="209" spans="1:9" s="89" customFormat="1" hidden="1" x14ac:dyDescent="0.25">
      <c r="A209" s="392"/>
      <c r="B209" s="221"/>
      <c r="C209" s="221"/>
      <c r="D209" s="224"/>
      <c r="E209" s="221"/>
      <c r="F209" s="70">
        <f t="shared" si="7"/>
        <v>0</v>
      </c>
      <c r="G209" s="101" t="s">
        <v>179</v>
      </c>
      <c r="I209" s="101"/>
    </row>
    <row r="210" spans="1:9" s="89" customFormat="1" hidden="1" x14ac:dyDescent="0.25">
      <c r="A210" s="392"/>
      <c r="B210" s="221"/>
      <c r="C210" s="221"/>
      <c r="D210" s="224"/>
      <c r="E210" s="221"/>
      <c r="F210" s="70">
        <f t="shared" si="7"/>
        <v>0</v>
      </c>
      <c r="G210" s="101" t="s">
        <v>179</v>
      </c>
      <c r="I210" s="101"/>
    </row>
    <row r="211" spans="1:9" s="89" customFormat="1" hidden="1" x14ac:dyDescent="0.25">
      <c r="A211" s="392"/>
      <c r="B211" s="221"/>
      <c r="C211" s="221"/>
      <c r="D211" s="224"/>
      <c r="E211" s="221"/>
      <c r="F211" s="70">
        <f t="shared" si="7"/>
        <v>0</v>
      </c>
      <c r="G211" s="101" t="s">
        <v>179</v>
      </c>
      <c r="I211" s="101"/>
    </row>
    <row r="212" spans="1:9" s="89" customFormat="1" hidden="1" x14ac:dyDescent="0.25">
      <c r="A212" s="392"/>
      <c r="B212" s="221"/>
      <c r="C212" s="221"/>
      <c r="D212" s="224"/>
      <c r="E212" s="221"/>
      <c r="F212" s="70">
        <f t="shared" si="7"/>
        <v>0</v>
      </c>
      <c r="G212" s="101" t="s">
        <v>179</v>
      </c>
      <c r="I212" s="101"/>
    </row>
    <row r="213" spans="1:9" s="89" customFormat="1" hidden="1" x14ac:dyDescent="0.25">
      <c r="A213" s="392"/>
      <c r="B213" s="221"/>
      <c r="C213" s="221"/>
      <c r="D213" s="224"/>
      <c r="E213" s="221"/>
      <c r="F213" s="70">
        <f t="shared" si="7"/>
        <v>0</v>
      </c>
      <c r="G213" s="101" t="s">
        <v>179</v>
      </c>
      <c r="I213" s="101"/>
    </row>
    <row r="214" spans="1:9" s="89" customFormat="1" hidden="1" x14ac:dyDescent="0.25">
      <c r="A214" s="392"/>
      <c r="B214" s="221"/>
      <c r="C214" s="221"/>
      <c r="D214" s="224"/>
      <c r="E214" s="221"/>
      <c r="F214" s="70">
        <f t="shared" si="7"/>
        <v>0</v>
      </c>
      <c r="G214" s="101" t="s">
        <v>179</v>
      </c>
      <c r="I214" s="101"/>
    </row>
    <row r="215" spans="1:9" s="89" customFormat="1" hidden="1" x14ac:dyDescent="0.25">
      <c r="A215" s="392"/>
      <c r="B215" s="221"/>
      <c r="C215" s="221"/>
      <c r="D215" s="224"/>
      <c r="E215" s="221"/>
      <c r="F215" s="70">
        <f t="shared" si="7"/>
        <v>0</v>
      </c>
      <c r="G215" s="101" t="s">
        <v>179</v>
      </c>
      <c r="I215" s="101"/>
    </row>
    <row r="216" spans="1:9" s="89" customFormat="1" hidden="1" x14ac:dyDescent="0.25">
      <c r="A216" s="392"/>
      <c r="B216" s="221"/>
      <c r="C216" s="221"/>
      <c r="D216" s="224"/>
      <c r="E216" s="221"/>
      <c r="F216" s="70">
        <f t="shared" si="7"/>
        <v>0</v>
      </c>
      <c r="G216" s="101" t="s">
        <v>179</v>
      </c>
      <c r="I216" s="101"/>
    </row>
    <row r="217" spans="1:9" s="89" customFormat="1" hidden="1" x14ac:dyDescent="0.25">
      <c r="A217" s="392"/>
      <c r="B217" s="221"/>
      <c r="C217" s="221"/>
      <c r="D217" s="224"/>
      <c r="E217" s="221"/>
      <c r="F217" s="70">
        <f t="shared" si="7"/>
        <v>0</v>
      </c>
      <c r="G217" s="101" t="s">
        <v>179</v>
      </c>
      <c r="I217" s="101"/>
    </row>
    <row r="218" spans="1:9" s="89" customFormat="1" hidden="1" x14ac:dyDescent="0.25">
      <c r="A218" s="392"/>
      <c r="B218" s="221"/>
      <c r="C218" s="221"/>
      <c r="D218" s="224"/>
      <c r="E218" s="221"/>
      <c r="F218" s="70">
        <f t="shared" si="7"/>
        <v>0</v>
      </c>
      <c r="G218" s="101" t="s">
        <v>179</v>
      </c>
      <c r="I218" s="101"/>
    </row>
    <row r="219" spans="1:9" s="89" customFormat="1" hidden="1" x14ac:dyDescent="0.25">
      <c r="A219" s="392"/>
      <c r="B219" s="221"/>
      <c r="C219" s="221"/>
      <c r="D219" s="224"/>
      <c r="E219" s="221"/>
      <c r="F219" s="70">
        <f t="shared" si="7"/>
        <v>0</v>
      </c>
      <c r="G219" s="101" t="s">
        <v>179</v>
      </c>
      <c r="I219" s="101"/>
    </row>
    <row r="220" spans="1:9" s="89" customFormat="1" hidden="1" x14ac:dyDescent="0.25">
      <c r="A220" s="392"/>
      <c r="B220" s="221"/>
      <c r="C220" s="221"/>
      <c r="D220" s="224"/>
      <c r="E220" s="221"/>
      <c r="F220" s="70">
        <f t="shared" si="7"/>
        <v>0</v>
      </c>
      <c r="G220" s="101" t="s">
        <v>179</v>
      </c>
      <c r="I220" s="101"/>
    </row>
    <row r="221" spans="1:9" s="89" customFormat="1" hidden="1" x14ac:dyDescent="0.25">
      <c r="A221" s="392"/>
      <c r="B221" s="221"/>
      <c r="C221" s="221"/>
      <c r="D221" s="224"/>
      <c r="E221" s="221"/>
      <c r="F221" s="70">
        <f t="shared" si="7"/>
        <v>0</v>
      </c>
      <c r="G221" s="101" t="s">
        <v>179</v>
      </c>
      <c r="I221" s="101"/>
    </row>
    <row r="222" spans="1:9" s="89" customFormat="1" hidden="1" x14ac:dyDescent="0.25">
      <c r="A222" s="392"/>
      <c r="B222" s="221"/>
      <c r="C222" s="221"/>
      <c r="D222" s="224"/>
      <c r="E222" s="221"/>
      <c r="F222" s="70">
        <f t="shared" si="7"/>
        <v>0</v>
      </c>
      <c r="G222" s="101" t="s">
        <v>179</v>
      </c>
      <c r="I222" s="101"/>
    </row>
    <row r="223" spans="1:9" s="89" customFormat="1" hidden="1" x14ac:dyDescent="0.25">
      <c r="A223" s="392"/>
      <c r="B223" s="221"/>
      <c r="C223" s="221"/>
      <c r="D223" s="224"/>
      <c r="E223" s="221"/>
      <c r="F223" s="70">
        <f t="shared" si="7"/>
        <v>0</v>
      </c>
      <c r="G223" s="101" t="s">
        <v>179</v>
      </c>
      <c r="I223" s="101"/>
    </row>
    <row r="224" spans="1:9" s="89" customFormat="1" hidden="1" x14ac:dyDescent="0.25">
      <c r="A224" s="392"/>
      <c r="B224" s="221"/>
      <c r="C224" s="221"/>
      <c r="D224" s="224"/>
      <c r="E224" s="221"/>
      <c r="F224" s="70">
        <f t="shared" si="7"/>
        <v>0</v>
      </c>
      <c r="G224" s="101" t="s">
        <v>179</v>
      </c>
      <c r="I224" s="101"/>
    </row>
    <row r="225" spans="1:9" s="89" customFormat="1" hidden="1" x14ac:dyDescent="0.25">
      <c r="A225" s="392"/>
      <c r="B225" s="221"/>
      <c r="C225" s="221"/>
      <c r="D225" s="224"/>
      <c r="E225" s="221"/>
      <c r="F225" s="70">
        <f t="shared" si="7"/>
        <v>0</v>
      </c>
      <c r="G225" s="101" t="s">
        <v>179</v>
      </c>
      <c r="I225" s="101"/>
    </row>
    <row r="226" spans="1:9" s="89" customFormat="1" hidden="1" x14ac:dyDescent="0.25">
      <c r="A226" s="392"/>
      <c r="B226" s="221"/>
      <c r="C226" s="221"/>
      <c r="D226" s="224"/>
      <c r="E226" s="221"/>
      <c r="F226" s="70">
        <f t="shared" si="7"/>
        <v>0</v>
      </c>
      <c r="G226" s="101" t="s">
        <v>179</v>
      </c>
      <c r="I226" s="101"/>
    </row>
    <row r="227" spans="1:9" s="89" customFormat="1" hidden="1" x14ac:dyDescent="0.25">
      <c r="A227" s="392"/>
      <c r="B227" s="221"/>
      <c r="C227" s="221"/>
      <c r="D227" s="224"/>
      <c r="E227" s="221"/>
      <c r="F227" s="70">
        <f t="shared" si="7"/>
        <v>0</v>
      </c>
      <c r="G227" s="101" t="s">
        <v>179</v>
      </c>
      <c r="I227" s="101"/>
    </row>
    <row r="228" spans="1:9" s="89" customFormat="1" hidden="1" x14ac:dyDescent="0.25">
      <c r="A228" s="392"/>
      <c r="B228" s="221"/>
      <c r="C228" s="221"/>
      <c r="D228" s="224"/>
      <c r="E228" s="221"/>
      <c r="F228" s="70">
        <f t="shared" si="7"/>
        <v>0</v>
      </c>
      <c r="G228" s="101" t="s">
        <v>179</v>
      </c>
      <c r="I228" s="101"/>
    </row>
    <row r="229" spans="1:9" s="89" customFormat="1" hidden="1" x14ac:dyDescent="0.25">
      <c r="A229" s="392"/>
      <c r="B229" s="221"/>
      <c r="C229" s="221"/>
      <c r="D229" s="224"/>
      <c r="E229" s="221"/>
      <c r="F229" s="70">
        <f t="shared" si="7"/>
        <v>0</v>
      </c>
      <c r="G229" s="101" t="s">
        <v>179</v>
      </c>
      <c r="I229" s="101"/>
    </row>
    <row r="230" spans="1:9" s="89" customFormat="1" hidden="1" x14ac:dyDescent="0.25">
      <c r="A230" s="392"/>
      <c r="B230" s="221"/>
      <c r="C230" s="221"/>
      <c r="D230" s="224"/>
      <c r="E230" s="221"/>
      <c r="F230" s="70">
        <f t="shared" si="7"/>
        <v>0</v>
      </c>
      <c r="G230" s="101" t="s">
        <v>179</v>
      </c>
      <c r="I230" s="101"/>
    </row>
    <row r="231" spans="1:9" s="89" customFormat="1" hidden="1" x14ac:dyDescent="0.25">
      <c r="A231" s="392"/>
      <c r="B231" s="221"/>
      <c r="C231" s="221"/>
      <c r="D231" s="224"/>
      <c r="E231" s="221"/>
      <c r="F231" s="70">
        <f t="shared" si="7"/>
        <v>0</v>
      </c>
      <c r="G231" s="101" t="s">
        <v>179</v>
      </c>
      <c r="I231" s="101"/>
    </row>
    <row r="232" spans="1:9" s="89" customFormat="1" hidden="1" x14ac:dyDescent="0.25">
      <c r="A232" s="392"/>
      <c r="B232" s="221"/>
      <c r="C232" s="221"/>
      <c r="D232" s="224"/>
      <c r="E232" s="221"/>
      <c r="F232" s="70">
        <f t="shared" si="7"/>
        <v>0</v>
      </c>
      <c r="G232" s="101" t="s">
        <v>179</v>
      </c>
      <c r="I232" s="101"/>
    </row>
    <row r="233" spans="1:9" s="89" customFormat="1" hidden="1" x14ac:dyDescent="0.25">
      <c r="A233" s="392"/>
      <c r="B233" s="221"/>
      <c r="C233" s="221"/>
      <c r="D233" s="224"/>
      <c r="E233" s="221"/>
      <c r="F233" s="70">
        <f t="shared" ref="F233:F264" si="8">ROUND(+B233*D233*E233,2)</f>
        <v>0</v>
      </c>
      <c r="G233" s="101" t="s">
        <v>179</v>
      </c>
      <c r="I233" s="101"/>
    </row>
    <row r="234" spans="1:9" s="89" customFormat="1" hidden="1" x14ac:dyDescent="0.25">
      <c r="A234" s="392"/>
      <c r="B234" s="221"/>
      <c r="C234" s="221"/>
      <c r="D234" s="224"/>
      <c r="E234" s="221"/>
      <c r="F234" s="70">
        <f t="shared" si="8"/>
        <v>0</v>
      </c>
      <c r="G234" s="101" t="s">
        <v>179</v>
      </c>
      <c r="I234" s="101"/>
    </row>
    <row r="235" spans="1:9" s="89" customFormat="1" hidden="1" x14ac:dyDescent="0.25">
      <c r="A235" s="392"/>
      <c r="B235" s="221"/>
      <c r="C235" s="221"/>
      <c r="D235" s="224"/>
      <c r="E235" s="221"/>
      <c r="F235" s="70">
        <f t="shared" si="8"/>
        <v>0</v>
      </c>
      <c r="G235" s="101" t="s">
        <v>179</v>
      </c>
      <c r="I235" s="101"/>
    </row>
    <row r="236" spans="1:9" s="89" customFormat="1" hidden="1" x14ac:dyDescent="0.25">
      <c r="A236" s="392"/>
      <c r="B236" s="221"/>
      <c r="C236" s="221"/>
      <c r="D236" s="224"/>
      <c r="E236" s="221"/>
      <c r="F236" s="70">
        <f t="shared" si="8"/>
        <v>0</v>
      </c>
      <c r="G236" s="101" t="s">
        <v>179</v>
      </c>
      <c r="I236" s="101"/>
    </row>
    <row r="237" spans="1:9" s="89" customFormat="1" hidden="1" x14ac:dyDescent="0.25">
      <c r="A237" s="392"/>
      <c r="B237" s="221"/>
      <c r="C237" s="221"/>
      <c r="D237" s="224"/>
      <c r="E237" s="221"/>
      <c r="F237" s="70">
        <f t="shared" si="8"/>
        <v>0</v>
      </c>
      <c r="G237" s="101" t="s">
        <v>179</v>
      </c>
      <c r="I237" s="101"/>
    </row>
    <row r="238" spans="1:9" s="89" customFormat="1" hidden="1" x14ac:dyDescent="0.25">
      <c r="A238" s="392"/>
      <c r="B238" s="221"/>
      <c r="C238" s="221"/>
      <c r="D238" s="224"/>
      <c r="E238" s="221"/>
      <c r="F238" s="70">
        <f t="shared" si="8"/>
        <v>0</v>
      </c>
      <c r="G238" s="101" t="s">
        <v>179</v>
      </c>
      <c r="I238" s="101"/>
    </row>
    <row r="239" spans="1:9" s="89" customFormat="1" hidden="1" x14ac:dyDescent="0.25">
      <c r="A239" s="392"/>
      <c r="B239" s="221"/>
      <c r="C239" s="221"/>
      <c r="D239" s="224"/>
      <c r="E239" s="221"/>
      <c r="F239" s="70">
        <f t="shared" si="8"/>
        <v>0</v>
      </c>
      <c r="G239" s="101" t="s">
        <v>179</v>
      </c>
      <c r="I239" s="101"/>
    </row>
    <row r="240" spans="1:9" s="89" customFormat="1" hidden="1" x14ac:dyDescent="0.25">
      <c r="A240" s="392"/>
      <c r="B240" s="221"/>
      <c r="C240" s="221"/>
      <c r="D240" s="224"/>
      <c r="E240" s="221"/>
      <c r="F240" s="70">
        <f t="shared" si="8"/>
        <v>0</v>
      </c>
      <c r="G240" s="101" t="s">
        <v>179</v>
      </c>
      <c r="I240" s="101"/>
    </row>
    <row r="241" spans="1:9" s="89" customFormat="1" hidden="1" x14ac:dyDescent="0.25">
      <c r="A241" s="392"/>
      <c r="B241" s="221"/>
      <c r="C241" s="221"/>
      <c r="D241" s="224"/>
      <c r="E241" s="221"/>
      <c r="F241" s="70">
        <f t="shared" si="8"/>
        <v>0</v>
      </c>
      <c r="G241" s="101" t="s">
        <v>179</v>
      </c>
      <c r="I241" s="101"/>
    </row>
    <row r="242" spans="1:9" s="89" customFormat="1" hidden="1" x14ac:dyDescent="0.25">
      <c r="A242" s="392"/>
      <c r="B242" s="221"/>
      <c r="C242" s="221"/>
      <c r="D242" s="224"/>
      <c r="E242" s="221"/>
      <c r="F242" s="70">
        <f t="shared" si="8"/>
        <v>0</v>
      </c>
      <c r="G242" s="101" t="s">
        <v>179</v>
      </c>
      <c r="I242" s="101"/>
    </row>
    <row r="243" spans="1:9" s="89" customFormat="1" hidden="1" x14ac:dyDescent="0.25">
      <c r="A243" s="392"/>
      <c r="B243" s="221"/>
      <c r="C243" s="221"/>
      <c r="D243" s="224"/>
      <c r="E243" s="221"/>
      <c r="F243" s="70">
        <f t="shared" si="8"/>
        <v>0</v>
      </c>
      <c r="G243" s="101" t="s">
        <v>179</v>
      </c>
      <c r="I243" s="101"/>
    </row>
    <row r="244" spans="1:9" s="89" customFormat="1" hidden="1" x14ac:dyDescent="0.25">
      <c r="A244" s="392"/>
      <c r="B244" s="221"/>
      <c r="C244" s="221"/>
      <c r="D244" s="224"/>
      <c r="E244" s="221"/>
      <c r="F244" s="70">
        <f t="shared" si="8"/>
        <v>0</v>
      </c>
      <c r="G244" s="101" t="s">
        <v>179</v>
      </c>
      <c r="I244" s="101"/>
    </row>
    <row r="245" spans="1:9" s="89" customFormat="1" hidden="1" x14ac:dyDescent="0.25">
      <c r="A245" s="392"/>
      <c r="B245" s="221"/>
      <c r="C245" s="221"/>
      <c r="D245" s="224"/>
      <c r="E245" s="221"/>
      <c r="F245" s="70">
        <f t="shared" si="8"/>
        <v>0</v>
      </c>
      <c r="G245" s="101" t="s">
        <v>179</v>
      </c>
      <c r="I245" s="101"/>
    </row>
    <row r="246" spans="1:9" s="89" customFormat="1" hidden="1" x14ac:dyDescent="0.25">
      <c r="A246" s="392"/>
      <c r="B246" s="221"/>
      <c r="C246" s="221"/>
      <c r="D246" s="224"/>
      <c r="E246" s="221"/>
      <c r="F246" s="70">
        <f t="shared" si="8"/>
        <v>0</v>
      </c>
      <c r="G246" s="101" t="s">
        <v>179</v>
      </c>
      <c r="I246" s="101"/>
    </row>
    <row r="247" spans="1:9" s="89" customFormat="1" hidden="1" x14ac:dyDescent="0.25">
      <c r="A247" s="392"/>
      <c r="B247" s="221"/>
      <c r="C247" s="221"/>
      <c r="D247" s="224"/>
      <c r="E247" s="221"/>
      <c r="F247" s="70">
        <f t="shared" si="8"/>
        <v>0</v>
      </c>
      <c r="G247" s="101" t="s">
        <v>179</v>
      </c>
      <c r="I247" s="101"/>
    </row>
    <row r="248" spans="1:9" s="89" customFormat="1" hidden="1" x14ac:dyDescent="0.25">
      <c r="A248" s="392"/>
      <c r="B248" s="221"/>
      <c r="C248" s="221"/>
      <c r="D248" s="224"/>
      <c r="E248" s="221"/>
      <c r="F248" s="70">
        <f t="shared" si="8"/>
        <v>0</v>
      </c>
      <c r="G248" s="101" t="s">
        <v>179</v>
      </c>
      <c r="I248" s="101"/>
    </row>
    <row r="249" spans="1:9" s="89" customFormat="1" hidden="1" x14ac:dyDescent="0.25">
      <c r="A249" s="392"/>
      <c r="B249" s="221"/>
      <c r="C249" s="221"/>
      <c r="D249" s="224"/>
      <c r="E249" s="221"/>
      <c r="F249" s="70">
        <f t="shared" si="8"/>
        <v>0</v>
      </c>
      <c r="G249" s="101" t="s">
        <v>179</v>
      </c>
      <c r="I249" s="101"/>
    </row>
    <row r="250" spans="1:9" s="89" customFormat="1" hidden="1" x14ac:dyDescent="0.25">
      <c r="A250" s="392"/>
      <c r="B250" s="221"/>
      <c r="C250" s="221"/>
      <c r="D250" s="224"/>
      <c r="E250" s="221"/>
      <c r="F250" s="70">
        <f t="shared" si="8"/>
        <v>0</v>
      </c>
      <c r="G250" s="101" t="s">
        <v>179</v>
      </c>
      <c r="I250" s="101"/>
    </row>
    <row r="251" spans="1:9" s="89" customFormat="1" hidden="1" x14ac:dyDescent="0.25">
      <c r="A251" s="392"/>
      <c r="B251" s="221"/>
      <c r="C251" s="221"/>
      <c r="D251" s="224"/>
      <c r="E251" s="221"/>
      <c r="F251" s="70">
        <f t="shared" si="8"/>
        <v>0</v>
      </c>
      <c r="G251" s="101" t="s">
        <v>179</v>
      </c>
      <c r="I251" s="101"/>
    </row>
    <row r="252" spans="1:9" s="89" customFormat="1" hidden="1" x14ac:dyDescent="0.25">
      <c r="A252" s="392"/>
      <c r="B252" s="221"/>
      <c r="C252" s="221"/>
      <c r="D252" s="224"/>
      <c r="E252" s="221"/>
      <c r="F252" s="70">
        <f t="shared" si="8"/>
        <v>0</v>
      </c>
      <c r="G252" s="101" t="s">
        <v>179</v>
      </c>
      <c r="I252" s="101"/>
    </row>
    <row r="253" spans="1:9" s="89" customFormat="1" hidden="1" x14ac:dyDescent="0.25">
      <c r="A253" s="392"/>
      <c r="B253" s="221"/>
      <c r="C253" s="221"/>
      <c r="D253" s="224"/>
      <c r="E253" s="221"/>
      <c r="F253" s="70">
        <f t="shared" si="8"/>
        <v>0</v>
      </c>
      <c r="G253" s="101" t="s">
        <v>179</v>
      </c>
      <c r="I253" s="101"/>
    </row>
    <row r="254" spans="1:9" s="89" customFormat="1" hidden="1" x14ac:dyDescent="0.25">
      <c r="A254" s="392"/>
      <c r="B254" s="221"/>
      <c r="C254" s="221"/>
      <c r="D254" s="224"/>
      <c r="E254" s="221"/>
      <c r="F254" s="70">
        <f t="shared" si="8"/>
        <v>0</v>
      </c>
      <c r="G254" s="101" t="s">
        <v>179</v>
      </c>
      <c r="I254" s="101"/>
    </row>
    <row r="255" spans="1:9" s="89" customFormat="1" hidden="1" x14ac:dyDescent="0.25">
      <c r="A255" s="392"/>
      <c r="B255" s="221"/>
      <c r="C255" s="221"/>
      <c r="D255" s="224"/>
      <c r="E255" s="221"/>
      <c r="F255" s="70">
        <f t="shared" si="8"/>
        <v>0</v>
      </c>
      <c r="G255" s="101" t="s">
        <v>179</v>
      </c>
      <c r="I255" s="101"/>
    </row>
    <row r="256" spans="1:9" s="89" customFormat="1" hidden="1" x14ac:dyDescent="0.25">
      <c r="A256" s="392"/>
      <c r="B256" s="221"/>
      <c r="C256" s="221"/>
      <c r="D256" s="224"/>
      <c r="E256" s="221"/>
      <c r="F256" s="70">
        <f t="shared" si="8"/>
        <v>0</v>
      </c>
      <c r="G256" s="101" t="s">
        <v>179</v>
      </c>
      <c r="I256" s="101"/>
    </row>
    <row r="257" spans="1:17" s="89" customFormat="1" hidden="1" x14ac:dyDescent="0.25">
      <c r="A257" s="392"/>
      <c r="B257" s="221"/>
      <c r="C257" s="221"/>
      <c r="D257" s="224"/>
      <c r="E257" s="221"/>
      <c r="F257" s="70">
        <f t="shared" si="8"/>
        <v>0</v>
      </c>
      <c r="G257" s="101" t="s">
        <v>179</v>
      </c>
      <c r="I257" s="101"/>
    </row>
    <row r="258" spans="1:17" s="89" customFormat="1" hidden="1" x14ac:dyDescent="0.25">
      <c r="A258" s="392"/>
      <c r="B258" s="221"/>
      <c r="C258" s="221"/>
      <c r="D258" s="224"/>
      <c r="E258" s="221"/>
      <c r="F258" s="70">
        <f t="shared" si="8"/>
        <v>0</v>
      </c>
      <c r="G258" s="101" t="s">
        <v>179</v>
      </c>
      <c r="I258" s="101"/>
    </row>
    <row r="259" spans="1:17" s="89" customFormat="1" hidden="1" x14ac:dyDescent="0.25">
      <c r="A259" s="392"/>
      <c r="B259" s="221"/>
      <c r="C259" s="221"/>
      <c r="D259" s="224"/>
      <c r="E259" s="221"/>
      <c r="F259" s="70">
        <f t="shared" si="8"/>
        <v>0</v>
      </c>
      <c r="G259" s="101" t="s">
        <v>179</v>
      </c>
      <c r="I259" s="101"/>
    </row>
    <row r="260" spans="1:17" s="89" customFormat="1" hidden="1" x14ac:dyDescent="0.25">
      <c r="A260" s="392"/>
      <c r="B260" s="221"/>
      <c r="C260" s="221"/>
      <c r="D260" s="224"/>
      <c r="E260" s="221"/>
      <c r="F260" s="70">
        <f t="shared" si="8"/>
        <v>0</v>
      </c>
      <c r="G260" s="101" t="s">
        <v>179</v>
      </c>
      <c r="I260" s="101"/>
    </row>
    <row r="261" spans="1:17" s="89" customFormat="1" hidden="1" x14ac:dyDescent="0.25">
      <c r="A261" s="392"/>
      <c r="B261" s="221"/>
      <c r="C261" s="221"/>
      <c r="D261" s="224"/>
      <c r="E261" s="221"/>
      <c r="F261" s="70">
        <f t="shared" si="8"/>
        <v>0</v>
      </c>
      <c r="G261" s="101" t="s">
        <v>179</v>
      </c>
      <c r="I261" s="101"/>
    </row>
    <row r="262" spans="1:17" s="89" customFormat="1" hidden="1" x14ac:dyDescent="0.25">
      <c r="A262" s="392"/>
      <c r="B262" s="221"/>
      <c r="C262" s="221"/>
      <c r="D262" s="224"/>
      <c r="E262" s="221"/>
      <c r="F262" s="70">
        <f t="shared" si="8"/>
        <v>0</v>
      </c>
      <c r="G262" s="101" t="s">
        <v>179</v>
      </c>
      <c r="I262" s="101"/>
    </row>
    <row r="263" spans="1:17" s="89" customFormat="1" hidden="1" x14ac:dyDescent="0.25">
      <c r="A263" s="392"/>
      <c r="B263" s="221"/>
      <c r="C263" s="221"/>
      <c r="D263" s="224"/>
      <c r="E263" s="221"/>
      <c r="F263" s="70">
        <f t="shared" si="8"/>
        <v>0</v>
      </c>
      <c r="G263" s="101" t="s">
        <v>179</v>
      </c>
      <c r="I263" s="101"/>
    </row>
    <row r="264" spans="1:17" s="89" customFormat="1" hidden="1" x14ac:dyDescent="0.25">
      <c r="A264" s="392"/>
      <c r="B264" s="221"/>
      <c r="C264" s="221"/>
      <c r="D264" s="224"/>
      <c r="E264" s="221"/>
      <c r="F264" s="70">
        <f t="shared" si="8"/>
        <v>0</v>
      </c>
      <c r="G264" s="101" t="s">
        <v>179</v>
      </c>
      <c r="I264" s="101"/>
    </row>
    <row r="265" spans="1:17" s="89" customFormat="1" hidden="1" x14ac:dyDescent="0.25">
      <c r="A265" s="392"/>
      <c r="B265" s="221"/>
      <c r="C265" s="221"/>
      <c r="D265" s="224"/>
      <c r="E265" s="221"/>
      <c r="F265" s="70">
        <f t="shared" ref="F265:F266" si="9">ROUND(+B265*D265*E265,2)</f>
        <v>0</v>
      </c>
      <c r="G265" s="101" t="s">
        <v>179</v>
      </c>
      <c r="I265" s="101"/>
    </row>
    <row r="266" spans="1:17" s="89" customFormat="1" x14ac:dyDescent="0.25">
      <c r="A266" s="392"/>
      <c r="B266" s="221"/>
      <c r="C266" s="221"/>
      <c r="D266" s="224"/>
      <c r="E266" s="221"/>
      <c r="F266" s="242">
        <f t="shared" si="9"/>
        <v>0</v>
      </c>
      <c r="G266" s="101" t="s">
        <v>179</v>
      </c>
    </row>
    <row r="267" spans="1:17" s="89" customFormat="1" x14ac:dyDescent="0.25">
      <c r="A267" s="391"/>
      <c r="B267" s="78"/>
      <c r="C267" s="78"/>
      <c r="D267" s="174"/>
      <c r="E267" s="178" t="s">
        <v>180</v>
      </c>
      <c r="F267" s="256">
        <f>ROUND(SUBTOTAL(109,F136:F266),2)</f>
        <v>0</v>
      </c>
      <c r="G267" s="101" t="s">
        <v>179</v>
      </c>
      <c r="I267" s="359" t="s">
        <v>193</v>
      </c>
    </row>
    <row r="268" spans="1:17" x14ac:dyDescent="0.25">
      <c r="F268" s="244"/>
      <c r="G268" s="101" t="s">
        <v>181</v>
      </c>
    </row>
    <row r="269" spans="1:17" x14ac:dyDescent="0.25">
      <c r="C269" s="533" t="s">
        <v>273</v>
      </c>
      <c r="D269" s="533"/>
      <c r="E269" s="533"/>
      <c r="F269" s="70">
        <f>+F267+F135</f>
        <v>0</v>
      </c>
      <c r="G269" s="101" t="s">
        <v>181</v>
      </c>
      <c r="I269" s="124" t="s">
        <v>183</v>
      </c>
    </row>
    <row r="270" spans="1:17" s="89" customFormat="1" x14ac:dyDescent="0.25">
      <c r="A270" s="78"/>
      <c r="B270" s="78"/>
      <c r="C270" s="78"/>
      <c r="D270" s="78"/>
      <c r="E270" s="78"/>
      <c r="F270" s="113"/>
      <c r="G270" s="101" t="s">
        <v>181</v>
      </c>
    </row>
    <row r="271" spans="1:17" s="89" customFormat="1" x14ac:dyDescent="0.25">
      <c r="A271" s="201" t="s">
        <v>274</v>
      </c>
      <c r="B271" s="94"/>
      <c r="C271" s="94"/>
      <c r="D271" s="94"/>
      <c r="E271" s="94"/>
      <c r="F271" s="95"/>
      <c r="G271" s="101" t="s">
        <v>176</v>
      </c>
      <c r="I271" s="125" t="s">
        <v>185</v>
      </c>
    </row>
    <row r="272" spans="1:17" s="89" customFormat="1" ht="45" customHeight="1" x14ac:dyDescent="0.25">
      <c r="A272" s="525"/>
      <c r="B272" s="526"/>
      <c r="C272" s="526"/>
      <c r="D272" s="526"/>
      <c r="E272" s="526"/>
      <c r="F272" s="527"/>
      <c r="G272" s="101" t="s">
        <v>176</v>
      </c>
      <c r="I272" s="522" t="s">
        <v>186</v>
      </c>
      <c r="J272" s="522"/>
      <c r="K272" s="522"/>
      <c r="L272" s="522"/>
      <c r="M272" s="522"/>
      <c r="N272" s="522"/>
      <c r="O272" s="522"/>
      <c r="P272" s="522"/>
      <c r="Q272" s="522"/>
    </row>
    <row r="273" spans="1:17" x14ac:dyDescent="0.25">
      <c r="G273" s="89" t="s">
        <v>179</v>
      </c>
      <c r="I273" s="125"/>
    </row>
    <row r="274" spans="1:17" s="89" customFormat="1" x14ac:dyDescent="0.25">
      <c r="A274" s="201" t="s">
        <v>275</v>
      </c>
      <c r="B274" s="98"/>
      <c r="C274" s="98"/>
      <c r="D274" s="98"/>
      <c r="E274" s="98"/>
      <c r="F274" s="99"/>
      <c r="G274" s="233" t="s">
        <v>179</v>
      </c>
      <c r="I274" s="125" t="s">
        <v>185</v>
      </c>
    </row>
    <row r="275" spans="1:17" s="89" customFormat="1" ht="45" customHeight="1" x14ac:dyDescent="0.25">
      <c r="A275" s="525"/>
      <c r="B275" s="526"/>
      <c r="C275" s="526"/>
      <c r="D275" s="526"/>
      <c r="E275" s="526"/>
      <c r="F275" s="527"/>
      <c r="G275" s="89" t="s">
        <v>179</v>
      </c>
      <c r="I275" s="522" t="s">
        <v>186</v>
      </c>
      <c r="J275" s="522"/>
      <c r="K275" s="522"/>
      <c r="L275" s="522"/>
      <c r="M275" s="522"/>
      <c r="N275" s="522"/>
      <c r="O275" s="522"/>
      <c r="P275" s="522"/>
      <c r="Q275" s="522"/>
    </row>
  </sheetData>
  <sheetProtection algorithmName="SHA-512" hashValue="jkCEGKgneAkX8Pjg+pi1I8tgyxO4wQjJr2AdytmiORpOzIZoFQfoAaYU8MRBnruKNU8jypUT48VNuYCq2osLQQ==" saltValue="ul/g35Q00hY5Pkp9s06hIw==" spinCount="100000" sheet="1" formatCells="0" formatRows="0" autoFilter="0"/>
  <autoFilter ref="G1:G275" xr:uid="{00000000-0001-0000-12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ignoredErrors>
    <ignoredError sqref="F134 F266 F5 F69" unlockedFormula="1"/>
  </ignoredErrors>
  <extLst>
    <ext xmlns:x14="http://schemas.microsoft.com/office/spreadsheetml/2009/9/main" uri="{78C0D931-6437-407d-A8EE-F0AAD7539E65}">
      <x14:conditionalFormattings>
        <x14:conditionalFormatting xmlns:xm="http://schemas.microsoft.com/office/excel/2006/main">
          <x14:cfRule type="expression" priority="1" id="{B8A9376D-2F8D-4A07-B654-4FDEEEE089DA}">
            <xm:f>Categories!$A$24=FALSE</xm:f>
            <x14:dxf>
              <fill>
                <patternFill>
                  <bgColor theme="0" tint="-0.34998626667073579"/>
                </patternFill>
              </fill>
            </x14:dxf>
          </x14:cfRule>
          <xm:sqref>A1:F275</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275"/>
  <sheetViews>
    <sheetView view="pageBreakPreview" zoomScaleNormal="100" zoomScaleSheetLayoutView="100" workbookViewId="0">
      <selection activeCell="A5" sqref="A5"/>
    </sheetView>
  </sheetViews>
  <sheetFormatPr defaultColWidth="9.140625" defaultRowHeight="15" x14ac:dyDescent="0.25"/>
  <cols>
    <col min="1" max="1" width="31.140625" style="3" customWidth="1"/>
    <col min="2" max="2" width="24.85546875" style="3" customWidth="1"/>
    <col min="3" max="6" width="14.5703125" style="3" customWidth="1"/>
    <col min="7" max="7" width="17" style="3" customWidth="1"/>
    <col min="8" max="8" width="11" hidden="1" customWidth="1"/>
    <col min="9" max="9" width="2.42578125" style="3" customWidth="1"/>
    <col min="10" max="16384" width="9.140625" style="3"/>
  </cols>
  <sheetData>
    <row r="1" spans="1:10" ht="27" customHeight="1" x14ac:dyDescent="0.25">
      <c r="A1" s="520" t="s">
        <v>165</v>
      </c>
      <c r="B1" s="520"/>
      <c r="C1" s="520"/>
      <c r="D1" s="520"/>
      <c r="E1" s="520"/>
      <c r="F1" s="520"/>
      <c r="G1" s="3">
        <f>+'Section A'!B2</f>
        <v>0</v>
      </c>
      <c r="H1" s="47" t="s">
        <v>174</v>
      </c>
    </row>
    <row r="2" spans="1:10" ht="54.75" customHeight="1" x14ac:dyDescent="0.25">
      <c r="A2" s="521" t="s">
        <v>276</v>
      </c>
      <c r="B2" s="521"/>
      <c r="C2" s="521"/>
      <c r="D2" s="521"/>
      <c r="E2" s="521"/>
      <c r="F2" s="521"/>
      <c r="G2" s="521"/>
      <c r="H2" s="3" t="s">
        <v>181</v>
      </c>
    </row>
    <row r="3" spans="1:10" ht="8.25" customHeight="1" x14ac:dyDescent="0.25">
      <c r="A3" s="8"/>
      <c r="B3" s="8"/>
      <c r="C3" s="8"/>
      <c r="D3" s="8"/>
      <c r="E3" s="8"/>
      <c r="F3" s="8"/>
      <c r="G3" s="8"/>
      <c r="H3" t="s">
        <v>181</v>
      </c>
    </row>
    <row r="4" spans="1:10" ht="25.5" x14ac:dyDescent="0.25">
      <c r="A4" s="198" t="s">
        <v>167</v>
      </c>
      <c r="B4" s="198" t="s">
        <v>277</v>
      </c>
      <c r="C4" s="9" t="s">
        <v>169</v>
      </c>
      <c r="D4" s="9" t="s">
        <v>170</v>
      </c>
      <c r="E4" s="198" t="s">
        <v>171</v>
      </c>
      <c r="F4" s="198" t="s">
        <v>172</v>
      </c>
      <c r="G4" s="9" t="s">
        <v>278</v>
      </c>
      <c r="H4" s="232" t="s">
        <v>181</v>
      </c>
      <c r="J4" s="125" t="s">
        <v>175</v>
      </c>
    </row>
    <row r="5" spans="1:10" s="89" customFormat="1" x14ac:dyDescent="0.25">
      <c r="A5" s="225"/>
      <c r="B5" s="225"/>
      <c r="C5" s="128"/>
      <c r="D5" s="216"/>
      <c r="E5" s="226"/>
      <c r="F5" s="216"/>
      <c r="G5" s="180">
        <f t="shared" ref="G5:G36" si="0">ROUND(+C5*E5*F5,2)</f>
        <v>0</v>
      </c>
      <c r="H5" s="101" t="s">
        <v>176</v>
      </c>
      <c r="J5" s="101"/>
    </row>
    <row r="6" spans="1:10" s="89" customFormat="1" x14ac:dyDescent="0.25">
      <c r="A6" s="225"/>
      <c r="B6" s="225"/>
      <c r="C6" s="128"/>
      <c r="D6" s="216"/>
      <c r="E6" s="226"/>
      <c r="F6" s="216"/>
      <c r="G6" s="180">
        <f t="shared" si="0"/>
        <v>0</v>
      </c>
      <c r="H6" s="101" t="s">
        <v>176</v>
      </c>
      <c r="J6" s="101"/>
    </row>
    <row r="7" spans="1:10" s="89" customFormat="1" x14ac:dyDescent="0.25">
      <c r="A7" s="225"/>
      <c r="B7" s="225"/>
      <c r="C7" s="128"/>
      <c r="D7" s="216"/>
      <c r="E7" s="226"/>
      <c r="F7" s="216"/>
      <c r="G7" s="180">
        <f t="shared" si="0"/>
        <v>0</v>
      </c>
      <c r="H7" s="101" t="s">
        <v>176</v>
      </c>
      <c r="J7" s="101"/>
    </row>
    <row r="8" spans="1:10" s="89" customFormat="1" hidden="1" x14ac:dyDescent="0.25">
      <c r="A8" s="225"/>
      <c r="B8" s="225"/>
      <c r="C8" s="128"/>
      <c r="D8" s="216"/>
      <c r="E8" s="226"/>
      <c r="F8" s="216"/>
      <c r="G8" s="180">
        <f t="shared" si="0"/>
        <v>0</v>
      </c>
      <c r="H8" s="101" t="s">
        <v>176</v>
      </c>
      <c r="J8" s="101"/>
    </row>
    <row r="9" spans="1:10" s="89" customFormat="1" hidden="1" x14ac:dyDescent="0.25">
      <c r="A9" s="225"/>
      <c r="B9" s="225"/>
      <c r="C9" s="128"/>
      <c r="D9" s="216"/>
      <c r="E9" s="226"/>
      <c r="F9" s="216"/>
      <c r="G9" s="180">
        <f t="shared" si="0"/>
        <v>0</v>
      </c>
      <c r="H9" s="101" t="s">
        <v>176</v>
      </c>
      <c r="J9" s="101"/>
    </row>
    <row r="10" spans="1:10" s="89" customFormat="1" hidden="1" x14ac:dyDescent="0.25">
      <c r="A10" s="225"/>
      <c r="B10" s="225"/>
      <c r="C10" s="128"/>
      <c r="D10" s="216"/>
      <c r="E10" s="226"/>
      <c r="F10" s="216"/>
      <c r="G10" s="180">
        <f t="shared" si="0"/>
        <v>0</v>
      </c>
      <c r="H10" s="101" t="s">
        <v>176</v>
      </c>
      <c r="J10" s="101"/>
    </row>
    <row r="11" spans="1:10" s="89" customFormat="1" hidden="1" x14ac:dyDescent="0.25">
      <c r="A11" s="225"/>
      <c r="B11" s="225"/>
      <c r="C11" s="128"/>
      <c r="D11" s="216"/>
      <c r="E11" s="226"/>
      <c r="F11" s="216"/>
      <c r="G11" s="180">
        <f t="shared" si="0"/>
        <v>0</v>
      </c>
      <c r="H11" s="101" t="s">
        <v>176</v>
      </c>
      <c r="J11" s="101"/>
    </row>
    <row r="12" spans="1:10" s="89" customFormat="1" hidden="1" x14ac:dyDescent="0.25">
      <c r="A12" s="225"/>
      <c r="B12" s="225"/>
      <c r="C12" s="128"/>
      <c r="D12" s="216"/>
      <c r="E12" s="226"/>
      <c r="F12" s="216"/>
      <c r="G12" s="180">
        <f t="shared" si="0"/>
        <v>0</v>
      </c>
      <c r="H12" s="101" t="s">
        <v>176</v>
      </c>
      <c r="J12" s="101"/>
    </row>
    <row r="13" spans="1:10" s="89" customFormat="1" hidden="1" x14ac:dyDescent="0.25">
      <c r="A13" s="225"/>
      <c r="B13" s="225"/>
      <c r="C13" s="128"/>
      <c r="D13" s="216"/>
      <c r="E13" s="226"/>
      <c r="F13" s="216"/>
      <c r="G13" s="180">
        <f t="shared" si="0"/>
        <v>0</v>
      </c>
      <c r="H13" s="101" t="s">
        <v>176</v>
      </c>
      <c r="J13" s="101"/>
    </row>
    <row r="14" spans="1:10" s="89" customFormat="1" hidden="1" x14ac:dyDescent="0.25">
      <c r="A14" s="225"/>
      <c r="B14" s="225"/>
      <c r="C14" s="128"/>
      <c r="D14" s="216"/>
      <c r="E14" s="226"/>
      <c r="F14" s="216"/>
      <c r="G14" s="180">
        <f t="shared" si="0"/>
        <v>0</v>
      </c>
      <c r="H14" s="101" t="s">
        <v>176</v>
      </c>
      <c r="J14" s="101"/>
    </row>
    <row r="15" spans="1:10" s="89" customFormat="1" hidden="1" x14ac:dyDescent="0.25">
      <c r="A15" s="225"/>
      <c r="B15" s="225"/>
      <c r="C15" s="128"/>
      <c r="D15" s="216"/>
      <c r="E15" s="226"/>
      <c r="F15" s="216"/>
      <c r="G15" s="180">
        <f t="shared" si="0"/>
        <v>0</v>
      </c>
      <c r="H15" s="101" t="s">
        <v>176</v>
      </c>
      <c r="J15" s="101"/>
    </row>
    <row r="16" spans="1:10" s="89" customFormat="1" hidden="1" x14ac:dyDescent="0.25">
      <c r="A16" s="225"/>
      <c r="B16" s="225"/>
      <c r="C16" s="128"/>
      <c r="D16" s="216"/>
      <c r="E16" s="226"/>
      <c r="F16" s="216"/>
      <c r="G16" s="180">
        <f t="shared" si="0"/>
        <v>0</v>
      </c>
      <c r="H16" s="101" t="s">
        <v>176</v>
      </c>
      <c r="J16" s="101"/>
    </row>
    <row r="17" spans="1:10" s="89" customFormat="1" hidden="1" x14ac:dyDescent="0.25">
      <c r="A17" s="225"/>
      <c r="B17" s="225"/>
      <c r="C17" s="128"/>
      <c r="D17" s="216"/>
      <c r="E17" s="226"/>
      <c r="F17" s="216"/>
      <c r="G17" s="180">
        <f t="shared" si="0"/>
        <v>0</v>
      </c>
      <c r="H17" s="101" t="s">
        <v>176</v>
      </c>
      <c r="J17" s="101"/>
    </row>
    <row r="18" spans="1:10" s="89" customFormat="1" hidden="1" x14ac:dyDescent="0.25">
      <c r="A18" s="225"/>
      <c r="B18" s="225"/>
      <c r="C18" s="128"/>
      <c r="D18" s="216"/>
      <c r="E18" s="226"/>
      <c r="F18" s="216"/>
      <c r="G18" s="180">
        <f t="shared" si="0"/>
        <v>0</v>
      </c>
      <c r="H18" s="101" t="s">
        <v>176</v>
      </c>
      <c r="J18" s="101"/>
    </row>
    <row r="19" spans="1:10" s="89" customFormat="1" hidden="1" x14ac:dyDescent="0.25">
      <c r="A19" s="225"/>
      <c r="B19" s="225"/>
      <c r="C19" s="128"/>
      <c r="D19" s="216"/>
      <c r="E19" s="226"/>
      <c r="F19" s="216"/>
      <c r="G19" s="180">
        <f t="shared" si="0"/>
        <v>0</v>
      </c>
      <c r="H19" s="101" t="s">
        <v>176</v>
      </c>
      <c r="J19" s="101"/>
    </row>
    <row r="20" spans="1:10" s="89" customFormat="1" hidden="1" x14ac:dyDescent="0.25">
      <c r="A20" s="225"/>
      <c r="B20" s="225"/>
      <c r="C20" s="128"/>
      <c r="D20" s="216"/>
      <c r="E20" s="226"/>
      <c r="F20" s="216"/>
      <c r="G20" s="180">
        <f t="shared" si="0"/>
        <v>0</v>
      </c>
      <c r="H20" s="101" t="s">
        <v>176</v>
      </c>
      <c r="J20" s="101"/>
    </row>
    <row r="21" spans="1:10" s="89" customFormat="1" hidden="1" x14ac:dyDescent="0.25">
      <c r="A21" s="225"/>
      <c r="B21" s="225"/>
      <c r="C21" s="128"/>
      <c r="D21" s="216"/>
      <c r="E21" s="226"/>
      <c r="F21" s="216"/>
      <c r="G21" s="180">
        <f t="shared" si="0"/>
        <v>0</v>
      </c>
      <c r="H21" s="101" t="s">
        <v>176</v>
      </c>
      <c r="J21" s="101"/>
    </row>
    <row r="22" spans="1:10" s="89" customFormat="1" hidden="1" x14ac:dyDescent="0.25">
      <c r="A22" s="225"/>
      <c r="B22" s="225"/>
      <c r="C22" s="128"/>
      <c r="D22" s="216"/>
      <c r="E22" s="226"/>
      <c r="F22" s="216"/>
      <c r="G22" s="180">
        <f t="shared" si="0"/>
        <v>0</v>
      </c>
      <c r="H22" s="101" t="s">
        <v>176</v>
      </c>
      <c r="J22" s="101"/>
    </row>
    <row r="23" spans="1:10" s="89" customFormat="1" hidden="1" x14ac:dyDescent="0.25">
      <c r="A23" s="225"/>
      <c r="B23" s="225"/>
      <c r="C23" s="128"/>
      <c r="D23" s="216"/>
      <c r="E23" s="226"/>
      <c r="F23" s="216"/>
      <c r="G23" s="180">
        <f t="shared" si="0"/>
        <v>0</v>
      </c>
      <c r="H23" s="101" t="s">
        <v>176</v>
      </c>
      <c r="J23" s="101"/>
    </row>
    <row r="24" spans="1:10" s="89" customFormat="1" hidden="1" x14ac:dyDescent="0.25">
      <c r="A24" s="225"/>
      <c r="B24" s="225"/>
      <c r="C24" s="128"/>
      <c r="D24" s="216"/>
      <c r="E24" s="226"/>
      <c r="F24" s="216"/>
      <c r="G24" s="180">
        <f t="shared" si="0"/>
        <v>0</v>
      </c>
      <c r="H24" s="101" t="s">
        <v>176</v>
      </c>
      <c r="J24" s="101"/>
    </row>
    <row r="25" spans="1:10" s="89" customFormat="1" hidden="1" x14ac:dyDescent="0.25">
      <c r="A25" s="225"/>
      <c r="B25" s="225"/>
      <c r="C25" s="128"/>
      <c r="D25" s="216"/>
      <c r="E25" s="226"/>
      <c r="F25" s="216"/>
      <c r="G25" s="180">
        <f t="shared" si="0"/>
        <v>0</v>
      </c>
      <c r="H25" s="101" t="s">
        <v>176</v>
      </c>
      <c r="J25" s="101"/>
    </row>
    <row r="26" spans="1:10" s="89" customFormat="1" hidden="1" x14ac:dyDescent="0.25">
      <c r="A26" s="225"/>
      <c r="B26" s="225"/>
      <c r="C26" s="128"/>
      <c r="D26" s="216"/>
      <c r="E26" s="226"/>
      <c r="F26" s="216"/>
      <c r="G26" s="180">
        <f t="shared" si="0"/>
        <v>0</v>
      </c>
      <c r="H26" s="101" t="s">
        <v>176</v>
      </c>
      <c r="J26" s="101"/>
    </row>
    <row r="27" spans="1:10" s="89" customFormat="1" hidden="1" x14ac:dyDescent="0.25">
      <c r="A27" s="225"/>
      <c r="B27" s="225"/>
      <c r="C27" s="128"/>
      <c r="D27" s="216"/>
      <c r="E27" s="226"/>
      <c r="F27" s="216"/>
      <c r="G27" s="180">
        <f t="shared" si="0"/>
        <v>0</v>
      </c>
      <c r="H27" s="101" t="s">
        <v>176</v>
      </c>
      <c r="J27" s="101"/>
    </row>
    <row r="28" spans="1:10" s="89" customFormat="1" hidden="1" x14ac:dyDescent="0.25">
      <c r="A28" s="225"/>
      <c r="B28" s="225"/>
      <c r="C28" s="128"/>
      <c r="D28" s="216"/>
      <c r="E28" s="226"/>
      <c r="F28" s="216"/>
      <c r="G28" s="180">
        <f t="shared" si="0"/>
        <v>0</v>
      </c>
      <c r="H28" s="101" t="s">
        <v>176</v>
      </c>
      <c r="J28" s="101"/>
    </row>
    <row r="29" spans="1:10" s="89" customFormat="1" hidden="1" x14ac:dyDescent="0.25">
      <c r="A29" s="225"/>
      <c r="B29" s="225"/>
      <c r="C29" s="128"/>
      <c r="D29" s="216"/>
      <c r="E29" s="226"/>
      <c r="F29" s="216"/>
      <c r="G29" s="180">
        <f t="shared" si="0"/>
        <v>0</v>
      </c>
      <c r="H29" s="101" t="s">
        <v>176</v>
      </c>
      <c r="J29" s="101"/>
    </row>
    <row r="30" spans="1:10" s="89" customFormat="1" hidden="1" x14ac:dyDescent="0.25">
      <c r="A30" s="225"/>
      <c r="B30" s="225"/>
      <c r="C30" s="128"/>
      <c r="D30" s="216"/>
      <c r="E30" s="226"/>
      <c r="F30" s="216"/>
      <c r="G30" s="180">
        <f t="shared" si="0"/>
        <v>0</v>
      </c>
      <c r="H30" s="101" t="s">
        <v>176</v>
      </c>
      <c r="J30" s="101"/>
    </row>
    <row r="31" spans="1:10" s="89" customFormat="1" hidden="1" x14ac:dyDescent="0.25">
      <c r="A31" s="225"/>
      <c r="B31" s="225"/>
      <c r="C31" s="128"/>
      <c r="D31" s="216"/>
      <c r="E31" s="226"/>
      <c r="F31" s="216"/>
      <c r="G31" s="180">
        <f t="shared" si="0"/>
        <v>0</v>
      </c>
      <c r="H31" s="101" t="s">
        <v>176</v>
      </c>
      <c r="J31" s="101"/>
    </row>
    <row r="32" spans="1:10" s="89" customFormat="1" hidden="1" x14ac:dyDescent="0.25">
      <c r="A32" s="225"/>
      <c r="B32" s="225"/>
      <c r="C32" s="128"/>
      <c r="D32" s="216"/>
      <c r="E32" s="226"/>
      <c r="F32" s="216"/>
      <c r="G32" s="180">
        <f t="shared" si="0"/>
        <v>0</v>
      </c>
      <c r="H32" s="101" t="s">
        <v>176</v>
      </c>
      <c r="J32" s="101"/>
    </row>
    <row r="33" spans="1:10" s="89" customFormat="1" hidden="1" x14ac:dyDescent="0.25">
      <c r="A33" s="225"/>
      <c r="B33" s="225"/>
      <c r="C33" s="128"/>
      <c r="D33" s="216"/>
      <c r="E33" s="226"/>
      <c r="F33" s="216"/>
      <c r="G33" s="180">
        <f t="shared" si="0"/>
        <v>0</v>
      </c>
      <c r="H33" s="101" t="s">
        <v>176</v>
      </c>
      <c r="J33" s="101"/>
    </row>
    <row r="34" spans="1:10" s="89" customFormat="1" hidden="1" x14ac:dyDescent="0.25">
      <c r="A34" s="225"/>
      <c r="B34" s="225"/>
      <c r="C34" s="128"/>
      <c r="D34" s="216"/>
      <c r="E34" s="226"/>
      <c r="F34" s="216"/>
      <c r="G34" s="180">
        <f t="shared" si="0"/>
        <v>0</v>
      </c>
      <c r="H34" s="101" t="s">
        <v>176</v>
      </c>
      <c r="J34" s="101"/>
    </row>
    <row r="35" spans="1:10" s="89" customFormat="1" hidden="1" x14ac:dyDescent="0.25">
      <c r="A35" s="225"/>
      <c r="B35" s="225"/>
      <c r="C35" s="128"/>
      <c r="D35" s="216"/>
      <c r="E35" s="226"/>
      <c r="F35" s="216"/>
      <c r="G35" s="180">
        <f t="shared" si="0"/>
        <v>0</v>
      </c>
      <c r="H35" s="101" t="s">
        <v>176</v>
      </c>
      <c r="J35" s="101"/>
    </row>
    <row r="36" spans="1:10" s="89" customFormat="1" hidden="1" x14ac:dyDescent="0.25">
      <c r="A36" s="225"/>
      <c r="B36" s="225"/>
      <c r="C36" s="128"/>
      <c r="D36" s="216"/>
      <c r="E36" s="226"/>
      <c r="F36" s="216"/>
      <c r="G36" s="180">
        <f t="shared" si="0"/>
        <v>0</v>
      </c>
      <c r="H36" s="101" t="s">
        <v>176</v>
      </c>
      <c r="J36" s="101"/>
    </row>
    <row r="37" spans="1:10" s="89" customFormat="1" hidden="1" x14ac:dyDescent="0.25">
      <c r="A37" s="225"/>
      <c r="B37" s="225"/>
      <c r="C37" s="128"/>
      <c r="D37" s="216"/>
      <c r="E37" s="226"/>
      <c r="F37" s="216"/>
      <c r="G37" s="180">
        <f t="shared" ref="G37:G68" si="1">ROUND(+C37*E37*F37,2)</f>
        <v>0</v>
      </c>
      <c r="H37" s="101" t="s">
        <v>176</v>
      </c>
      <c r="J37" s="101"/>
    </row>
    <row r="38" spans="1:10" s="89" customFormat="1" hidden="1" x14ac:dyDescent="0.25">
      <c r="A38" s="225"/>
      <c r="B38" s="225"/>
      <c r="C38" s="128"/>
      <c r="D38" s="216"/>
      <c r="E38" s="226"/>
      <c r="F38" s="216"/>
      <c r="G38" s="180">
        <f t="shared" si="1"/>
        <v>0</v>
      </c>
      <c r="H38" s="101" t="s">
        <v>176</v>
      </c>
      <c r="J38" s="101"/>
    </row>
    <row r="39" spans="1:10" s="89" customFormat="1" hidden="1" x14ac:dyDescent="0.25">
      <c r="A39" s="225"/>
      <c r="B39" s="225"/>
      <c r="C39" s="128"/>
      <c r="D39" s="216"/>
      <c r="E39" s="226"/>
      <c r="F39" s="216"/>
      <c r="G39" s="180">
        <f t="shared" si="1"/>
        <v>0</v>
      </c>
      <c r="H39" s="101" t="s">
        <v>176</v>
      </c>
      <c r="J39" s="101"/>
    </row>
    <row r="40" spans="1:10" s="89" customFormat="1" hidden="1" x14ac:dyDescent="0.25">
      <c r="A40" s="225"/>
      <c r="B40" s="225"/>
      <c r="C40" s="128"/>
      <c r="D40" s="216"/>
      <c r="E40" s="226"/>
      <c r="F40" s="216"/>
      <c r="G40" s="180">
        <f t="shared" si="1"/>
        <v>0</v>
      </c>
      <c r="H40" s="101" t="s">
        <v>176</v>
      </c>
      <c r="J40" s="101"/>
    </row>
    <row r="41" spans="1:10" s="89" customFormat="1" hidden="1" x14ac:dyDescent="0.25">
      <c r="A41" s="225"/>
      <c r="B41" s="225"/>
      <c r="C41" s="128"/>
      <c r="D41" s="216"/>
      <c r="E41" s="226"/>
      <c r="F41" s="216"/>
      <c r="G41" s="180">
        <f t="shared" si="1"/>
        <v>0</v>
      </c>
      <c r="H41" s="101" t="s">
        <v>176</v>
      </c>
      <c r="J41" s="101"/>
    </row>
    <row r="42" spans="1:10" s="89" customFormat="1" hidden="1" x14ac:dyDescent="0.25">
      <c r="A42" s="225"/>
      <c r="B42" s="225"/>
      <c r="C42" s="128"/>
      <c r="D42" s="216"/>
      <c r="E42" s="226"/>
      <c r="F42" s="216"/>
      <c r="G42" s="180">
        <f t="shared" si="1"/>
        <v>0</v>
      </c>
      <c r="H42" s="101" t="s">
        <v>176</v>
      </c>
      <c r="J42" s="101"/>
    </row>
    <row r="43" spans="1:10" s="89" customFormat="1" hidden="1" x14ac:dyDescent="0.25">
      <c r="A43" s="225"/>
      <c r="B43" s="225"/>
      <c r="C43" s="128"/>
      <c r="D43" s="216"/>
      <c r="E43" s="226"/>
      <c r="F43" s="216"/>
      <c r="G43" s="180">
        <f t="shared" si="1"/>
        <v>0</v>
      </c>
      <c r="H43" s="101" t="s">
        <v>176</v>
      </c>
      <c r="J43" s="101"/>
    </row>
    <row r="44" spans="1:10" s="89" customFormat="1" hidden="1" x14ac:dyDescent="0.25">
      <c r="A44" s="225"/>
      <c r="B44" s="225"/>
      <c r="C44" s="128"/>
      <c r="D44" s="216"/>
      <c r="E44" s="226"/>
      <c r="F44" s="216"/>
      <c r="G44" s="180">
        <f t="shared" si="1"/>
        <v>0</v>
      </c>
      <c r="H44" s="101" t="s">
        <v>176</v>
      </c>
      <c r="J44" s="101"/>
    </row>
    <row r="45" spans="1:10" s="89" customFormat="1" hidden="1" x14ac:dyDescent="0.25">
      <c r="A45" s="225"/>
      <c r="B45" s="225"/>
      <c r="C45" s="128"/>
      <c r="D45" s="216"/>
      <c r="E45" s="226"/>
      <c r="F45" s="216"/>
      <c r="G45" s="180">
        <f t="shared" si="1"/>
        <v>0</v>
      </c>
      <c r="H45" s="101" t="s">
        <v>176</v>
      </c>
      <c r="J45" s="101"/>
    </row>
    <row r="46" spans="1:10" s="89" customFormat="1" hidden="1" x14ac:dyDescent="0.25">
      <c r="A46" s="225"/>
      <c r="B46" s="225"/>
      <c r="C46" s="128"/>
      <c r="D46" s="216"/>
      <c r="E46" s="226"/>
      <c r="F46" s="216"/>
      <c r="G46" s="180">
        <f t="shared" si="1"/>
        <v>0</v>
      </c>
      <c r="H46" s="101" t="s">
        <v>176</v>
      </c>
      <c r="J46" s="101"/>
    </row>
    <row r="47" spans="1:10" s="89" customFormat="1" hidden="1" x14ac:dyDescent="0.25">
      <c r="A47" s="225"/>
      <c r="B47" s="225"/>
      <c r="C47" s="128"/>
      <c r="D47" s="216"/>
      <c r="E47" s="226"/>
      <c r="F47" s="216"/>
      <c r="G47" s="180">
        <f t="shared" si="1"/>
        <v>0</v>
      </c>
      <c r="H47" s="101" t="s">
        <v>176</v>
      </c>
      <c r="J47" s="101"/>
    </row>
    <row r="48" spans="1:10" s="89" customFormat="1" hidden="1" x14ac:dyDescent="0.25">
      <c r="A48" s="225"/>
      <c r="B48" s="225"/>
      <c r="C48" s="128"/>
      <c r="D48" s="216"/>
      <c r="E48" s="226"/>
      <c r="F48" s="216"/>
      <c r="G48" s="180">
        <f t="shared" si="1"/>
        <v>0</v>
      </c>
      <c r="H48" s="101" t="s">
        <v>176</v>
      </c>
      <c r="J48" s="101"/>
    </row>
    <row r="49" spans="1:10" s="89" customFormat="1" hidden="1" x14ac:dyDescent="0.25">
      <c r="A49" s="225"/>
      <c r="B49" s="225"/>
      <c r="C49" s="128"/>
      <c r="D49" s="216"/>
      <c r="E49" s="226"/>
      <c r="F49" s="216"/>
      <c r="G49" s="180">
        <f t="shared" si="1"/>
        <v>0</v>
      </c>
      <c r="H49" s="101" t="s">
        <v>176</v>
      </c>
      <c r="J49" s="101"/>
    </row>
    <row r="50" spans="1:10" s="89" customFormat="1" hidden="1" x14ac:dyDescent="0.25">
      <c r="A50" s="225"/>
      <c r="B50" s="225"/>
      <c r="C50" s="128"/>
      <c r="D50" s="216"/>
      <c r="E50" s="226"/>
      <c r="F50" s="216"/>
      <c r="G50" s="180">
        <f t="shared" si="1"/>
        <v>0</v>
      </c>
      <c r="H50" s="101" t="s">
        <v>176</v>
      </c>
      <c r="J50" s="101"/>
    </row>
    <row r="51" spans="1:10" s="89" customFormat="1" hidden="1" x14ac:dyDescent="0.25">
      <c r="A51" s="225"/>
      <c r="B51" s="225"/>
      <c r="C51" s="128"/>
      <c r="D51" s="216"/>
      <c r="E51" s="226"/>
      <c r="F51" s="216"/>
      <c r="G51" s="180">
        <f t="shared" si="1"/>
        <v>0</v>
      </c>
      <c r="H51" s="101" t="s">
        <v>176</v>
      </c>
      <c r="J51" s="101"/>
    </row>
    <row r="52" spans="1:10" s="89" customFormat="1" hidden="1" x14ac:dyDescent="0.25">
      <c r="A52" s="225"/>
      <c r="B52" s="225"/>
      <c r="C52" s="128"/>
      <c r="D52" s="216"/>
      <c r="E52" s="226"/>
      <c r="F52" s="216"/>
      <c r="G52" s="180">
        <f t="shared" si="1"/>
        <v>0</v>
      </c>
      <c r="H52" s="101" t="s">
        <v>176</v>
      </c>
      <c r="J52" s="101"/>
    </row>
    <row r="53" spans="1:10" s="89" customFormat="1" hidden="1" x14ac:dyDescent="0.25">
      <c r="A53" s="225"/>
      <c r="B53" s="225"/>
      <c r="C53" s="128"/>
      <c r="D53" s="216"/>
      <c r="E53" s="226"/>
      <c r="F53" s="216"/>
      <c r="G53" s="180">
        <f t="shared" si="1"/>
        <v>0</v>
      </c>
      <c r="H53" s="101" t="s">
        <v>176</v>
      </c>
      <c r="J53" s="101"/>
    </row>
    <row r="54" spans="1:10" s="89" customFormat="1" hidden="1" x14ac:dyDescent="0.25">
      <c r="A54" s="225"/>
      <c r="B54" s="225"/>
      <c r="C54" s="128"/>
      <c r="D54" s="216"/>
      <c r="E54" s="226"/>
      <c r="F54" s="216"/>
      <c r="G54" s="180">
        <f t="shared" si="1"/>
        <v>0</v>
      </c>
      <c r="H54" s="101" t="s">
        <v>176</v>
      </c>
      <c r="J54" s="101"/>
    </row>
    <row r="55" spans="1:10" s="89" customFormat="1" hidden="1" x14ac:dyDescent="0.25">
      <c r="A55" s="225"/>
      <c r="B55" s="225"/>
      <c r="C55" s="128"/>
      <c r="D55" s="216"/>
      <c r="E55" s="226"/>
      <c r="F55" s="216"/>
      <c r="G55" s="180">
        <f t="shared" si="1"/>
        <v>0</v>
      </c>
      <c r="H55" s="101" t="s">
        <v>176</v>
      </c>
      <c r="J55" s="101"/>
    </row>
    <row r="56" spans="1:10" s="89" customFormat="1" hidden="1" x14ac:dyDescent="0.25">
      <c r="A56" s="225"/>
      <c r="B56" s="225"/>
      <c r="C56" s="128"/>
      <c r="D56" s="216"/>
      <c r="E56" s="226"/>
      <c r="F56" s="216"/>
      <c r="G56" s="180">
        <f t="shared" si="1"/>
        <v>0</v>
      </c>
      <c r="H56" s="101" t="s">
        <v>176</v>
      </c>
      <c r="J56" s="101"/>
    </row>
    <row r="57" spans="1:10" s="89" customFormat="1" hidden="1" x14ac:dyDescent="0.25">
      <c r="A57" s="225"/>
      <c r="B57" s="225"/>
      <c r="C57" s="128"/>
      <c r="D57" s="216"/>
      <c r="E57" s="226"/>
      <c r="F57" s="216"/>
      <c r="G57" s="180">
        <f t="shared" si="1"/>
        <v>0</v>
      </c>
      <c r="H57" s="101" t="s">
        <v>176</v>
      </c>
      <c r="J57" s="101"/>
    </row>
    <row r="58" spans="1:10" s="89" customFormat="1" hidden="1" x14ac:dyDescent="0.25">
      <c r="A58" s="225"/>
      <c r="B58" s="225"/>
      <c r="C58" s="128"/>
      <c r="D58" s="216"/>
      <c r="E58" s="226"/>
      <c r="F58" s="216"/>
      <c r="G58" s="180">
        <f t="shared" si="1"/>
        <v>0</v>
      </c>
      <c r="H58" s="101" t="s">
        <v>176</v>
      </c>
      <c r="J58" s="101"/>
    </row>
    <row r="59" spans="1:10" s="89" customFormat="1" hidden="1" x14ac:dyDescent="0.25">
      <c r="A59" s="225"/>
      <c r="B59" s="225"/>
      <c r="C59" s="128"/>
      <c r="D59" s="216"/>
      <c r="E59" s="226"/>
      <c r="F59" s="216"/>
      <c r="G59" s="180">
        <f t="shared" si="1"/>
        <v>0</v>
      </c>
      <c r="H59" s="101" t="s">
        <v>176</v>
      </c>
      <c r="J59" s="101"/>
    </row>
    <row r="60" spans="1:10" s="89" customFormat="1" hidden="1" x14ac:dyDescent="0.25">
      <c r="A60" s="225"/>
      <c r="B60" s="225"/>
      <c r="C60" s="128"/>
      <c r="D60" s="216"/>
      <c r="E60" s="226"/>
      <c r="F60" s="216"/>
      <c r="G60" s="180">
        <f t="shared" si="1"/>
        <v>0</v>
      </c>
      <c r="H60" s="101" t="s">
        <v>176</v>
      </c>
      <c r="J60" s="101"/>
    </row>
    <row r="61" spans="1:10" s="89" customFormat="1" hidden="1" x14ac:dyDescent="0.25">
      <c r="A61" s="225"/>
      <c r="B61" s="225"/>
      <c r="C61" s="128"/>
      <c r="D61" s="216"/>
      <c r="E61" s="226"/>
      <c r="F61" s="216"/>
      <c r="G61" s="180">
        <f t="shared" si="1"/>
        <v>0</v>
      </c>
      <c r="H61" s="101" t="s">
        <v>176</v>
      </c>
      <c r="J61" s="101"/>
    </row>
    <row r="62" spans="1:10" s="89" customFormat="1" hidden="1" x14ac:dyDescent="0.25">
      <c r="A62" s="225"/>
      <c r="B62" s="225"/>
      <c r="C62" s="128"/>
      <c r="D62" s="216"/>
      <c r="E62" s="226"/>
      <c r="F62" s="216"/>
      <c r="G62" s="180">
        <f t="shared" si="1"/>
        <v>0</v>
      </c>
      <c r="H62" s="101" t="s">
        <v>176</v>
      </c>
      <c r="J62" s="101"/>
    </row>
    <row r="63" spans="1:10" s="89" customFormat="1" hidden="1" x14ac:dyDescent="0.25">
      <c r="A63" s="225"/>
      <c r="B63" s="225"/>
      <c r="C63" s="128"/>
      <c r="D63" s="216"/>
      <c r="E63" s="226"/>
      <c r="F63" s="216"/>
      <c r="G63" s="180">
        <f t="shared" si="1"/>
        <v>0</v>
      </c>
      <c r="H63" s="101" t="s">
        <v>176</v>
      </c>
      <c r="J63" s="101"/>
    </row>
    <row r="64" spans="1:10" s="89" customFormat="1" hidden="1" x14ac:dyDescent="0.25">
      <c r="A64" s="225"/>
      <c r="B64" s="225"/>
      <c r="C64" s="128"/>
      <c r="D64" s="216"/>
      <c r="E64" s="226"/>
      <c r="F64" s="216"/>
      <c r="G64" s="180">
        <f t="shared" si="1"/>
        <v>0</v>
      </c>
      <c r="H64" s="101" t="s">
        <v>176</v>
      </c>
      <c r="J64" s="101"/>
    </row>
    <row r="65" spans="1:10" s="89" customFormat="1" hidden="1" x14ac:dyDescent="0.25">
      <c r="A65" s="225"/>
      <c r="B65" s="225"/>
      <c r="C65" s="128"/>
      <c r="D65" s="216"/>
      <c r="E65" s="226"/>
      <c r="F65" s="216"/>
      <c r="G65" s="180">
        <f t="shared" si="1"/>
        <v>0</v>
      </c>
      <c r="H65" s="101" t="s">
        <v>176</v>
      </c>
      <c r="J65" s="101"/>
    </row>
    <row r="66" spans="1:10" s="89" customFormat="1" hidden="1" x14ac:dyDescent="0.25">
      <c r="A66" s="225"/>
      <c r="B66" s="225"/>
      <c r="C66" s="128"/>
      <c r="D66" s="216"/>
      <c r="E66" s="226"/>
      <c r="F66" s="216"/>
      <c r="G66" s="180">
        <f t="shared" si="1"/>
        <v>0</v>
      </c>
      <c r="H66" s="101" t="s">
        <v>176</v>
      </c>
      <c r="J66" s="101"/>
    </row>
    <row r="67" spans="1:10" s="89" customFormat="1" hidden="1" x14ac:dyDescent="0.25">
      <c r="A67" s="225"/>
      <c r="B67" s="225"/>
      <c r="C67" s="128"/>
      <c r="D67" s="216"/>
      <c r="E67" s="226"/>
      <c r="F67" s="216"/>
      <c r="G67" s="180">
        <f t="shared" si="1"/>
        <v>0</v>
      </c>
      <c r="H67" s="101" t="s">
        <v>176</v>
      </c>
      <c r="J67" s="101"/>
    </row>
    <row r="68" spans="1:10" s="89" customFormat="1" hidden="1" x14ac:dyDescent="0.25">
      <c r="A68" s="225"/>
      <c r="B68" s="225"/>
      <c r="C68" s="128"/>
      <c r="D68" s="216"/>
      <c r="E68" s="226"/>
      <c r="F68" s="216"/>
      <c r="G68" s="180">
        <f t="shared" si="1"/>
        <v>0</v>
      </c>
      <c r="H68" s="101" t="s">
        <v>176</v>
      </c>
      <c r="J68" s="101"/>
    </row>
    <row r="69" spans="1:10" s="89" customFormat="1" hidden="1" x14ac:dyDescent="0.25">
      <c r="A69" s="225"/>
      <c r="B69" s="225"/>
      <c r="C69" s="128"/>
      <c r="D69" s="216"/>
      <c r="E69" s="226"/>
      <c r="F69" s="216"/>
      <c r="G69" s="180">
        <f t="shared" ref="G69:G100" si="2">ROUND(+C69*E69*F69,2)</f>
        <v>0</v>
      </c>
      <c r="H69" s="101" t="s">
        <v>176</v>
      </c>
      <c r="J69" s="101"/>
    </row>
    <row r="70" spans="1:10" s="89" customFormat="1" hidden="1" x14ac:dyDescent="0.25">
      <c r="A70" s="225"/>
      <c r="B70" s="225"/>
      <c r="C70" s="128"/>
      <c r="D70" s="216"/>
      <c r="E70" s="226"/>
      <c r="F70" s="216"/>
      <c r="G70" s="180">
        <f t="shared" si="2"/>
        <v>0</v>
      </c>
      <c r="H70" s="101" t="s">
        <v>176</v>
      </c>
      <c r="J70" s="101"/>
    </row>
    <row r="71" spans="1:10" s="89" customFormat="1" hidden="1" x14ac:dyDescent="0.25">
      <c r="A71" s="225"/>
      <c r="B71" s="225"/>
      <c r="C71" s="128"/>
      <c r="D71" s="216"/>
      <c r="E71" s="226"/>
      <c r="F71" s="216"/>
      <c r="G71" s="180">
        <f t="shared" si="2"/>
        <v>0</v>
      </c>
      <c r="H71" s="101" t="s">
        <v>176</v>
      </c>
      <c r="J71" s="101"/>
    </row>
    <row r="72" spans="1:10" s="89" customFormat="1" hidden="1" x14ac:dyDescent="0.25">
      <c r="A72" s="225"/>
      <c r="B72" s="225"/>
      <c r="C72" s="128"/>
      <c r="D72" s="216"/>
      <c r="E72" s="226"/>
      <c r="F72" s="216"/>
      <c r="G72" s="180">
        <f t="shared" si="2"/>
        <v>0</v>
      </c>
      <c r="H72" s="101" t="s">
        <v>176</v>
      </c>
      <c r="J72" s="101"/>
    </row>
    <row r="73" spans="1:10" s="89" customFormat="1" hidden="1" x14ac:dyDescent="0.25">
      <c r="A73" s="225"/>
      <c r="B73" s="225"/>
      <c r="C73" s="128"/>
      <c r="D73" s="216"/>
      <c r="E73" s="226"/>
      <c r="F73" s="216"/>
      <c r="G73" s="180">
        <f t="shared" si="2"/>
        <v>0</v>
      </c>
      <c r="H73" s="101" t="s">
        <v>176</v>
      </c>
      <c r="J73" s="101"/>
    </row>
    <row r="74" spans="1:10" s="89" customFormat="1" hidden="1" x14ac:dyDescent="0.25">
      <c r="A74" s="225"/>
      <c r="B74" s="225"/>
      <c r="C74" s="128"/>
      <c r="D74" s="216"/>
      <c r="E74" s="226"/>
      <c r="F74" s="216"/>
      <c r="G74" s="180">
        <f t="shared" si="2"/>
        <v>0</v>
      </c>
      <c r="H74" s="101" t="s">
        <v>176</v>
      </c>
      <c r="J74" s="101"/>
    </row>
    <row r="75" spans="1:10" s="89" customFormat="1" hidden="1" x14ac:dyDescent="0.25">
      <c r="A75" s="225"/>
      <c r="B75" s="225"/>
      <c r="C75" s="128"/>
      <c r="D75" s="216"/>
      <c r="E75" s="226"/>
      <c r="F75" s="216"/>
      <c r="G75" s="180">
        <f t="shared" si="2"/>
        <v>0</v>
      </c>
      <c r="H75" s="101" t="s">
        <v>176</v>
      </c>
      <c r="J75" s="101"/>
    </row>
    <row r="76" spans="1:10" s="89" customFormat="1" hidden="1" x14ac:dyDescent="0.25">
      <c r="A76" s="225"/>
      <c r="B76" s="225"/>
      <c r="C76" s="128"/>
      <c r="D76" s="216"/>
      <c r="E76" s="226"/>
      <c r="F76" s="216"/>
      <c r="G76" s="180">
        <f t="shared" si="2"/>
        <v>0</v>
      </c>
      <c r="H76" s="101" t="s">
        <v>176</v>
      </c>
      <c r="J76" s="101"/>
    </row>
    <row r="77" spans="1:10" s="89" customFormat="1" hidden="1" x14ac:dyDescent="0.25">
      <c r="A77" s="225"/>
      <c r="B77" s="225"/>
      <c r="C77" s="128"/>
      <c r="D77" s="216"/>
      <c r="E77" s="226"/>
      <c r="F77" s="216"/>
      <c r="G77" s="180">
        <f t="shared" si="2"/>
        <v>0</v>
      </c>
      <c r="H77" s="101" t="s">
        <v>176</v>
      </c>
      <c r="J77" s="101"/>
    </row>
    <row r="78" spans="1:10" s="89" customFormat="1" hidden="1" x14ac:dyDescent="0.25">
      <c r="A78" s="225"/>
      <c r="B78" s="225"/>
      <c r="C78" s="128"/>
      <c r="D78" s="216"/>
      <c r="E78" s="226"/>
      <c r="F78" s="216"/>
      <c r="G78" s="180">
        <f t="shared" si="2"/>
        <v>0</v>
      </c>
      <c r="H78" s="101" t="s">
        <v>176</v>
      </c>
      <c r="J78" s="101"/>
    </row>
    <row r="79" spans="1:10" s="89" customFormat="1" hidden="1" x14ac:dyDescent="0.25">
      <c r="A79" s="225"/>
      <c r="B79" s="225"/>
      <c r="C79" s="128"/>
      <c r="D79" s="216"/>
      <c r="E79" s="226"/>
      <c r="F79" s="216"/>
      <c r="G79" s="180">
        <f t="shared" si="2"/>
        <v>0</v>
      </c>
      <c r="H79" s="101" t="s">
        <v>176</v>
      </c>
      <c r="J79" s="101"/>
    </row>
    <row r="80" spans="1:10" s="89" customFormat="1" hidden="1" x14ac:dyDescent="0.25">
      <c r="A80" s="225"/>
      <c r="B80" s="225"/>
      <c r="C80" s="128"/>
      <c r="D80" s="216"/>
      <c r="E80" s="226"/>
      <c r="F80" s="216"/>
      <c r="G80" s="180">
        <f t="shared" si="2"/>
        <v>0</v>
      </c>
      <c r="H80" s="101" t="s">
        <v>176</v>
      </c>
      <c r="J80" s="101"/>
    </row>
    <row r="81" spans="1:10" s="89" customFormat="1" hidden="1" x14ac:dyDescent="0.25">
      <c r="A81" s="225"/>
      <c r="B81" s="225"/>
      <c r="C81" s="128"/>
      <c r="D81" s="216"/>
      <c r="E81" s="226"/>
      <c r="F81" s="216"/>
      <c r="G81" s="180">
        <f t="shared" si="2"/>
        <v>0</v>
      </c>
      <c r="H81" s="101" t="s">
        <v>176</v>
      </c>
      <c r="J81" s="101"/>
    </row>
    <row r="82" spans="1:10" s="89" customFormat="1" hidden="1" x14ac:dyDescent="0.25">
      <c r="A82" s="225"/>
      <c r="B82" s="225"/>
      <c r="C82" s="128"/>
      <c r="D82" s="216"/>
      <c r="E82" s="226"/>
      <c r="F82" s="216"/>
      <c r="G82" s="180">
        <f t="shared" si="2"/>
        <v>0</v>
      </c>
      <c r="H82" s="101" t="s">
        <v>176</v>
      </c>
      <c r="J82" s="101"/>
    </row>
    <row r="83" spans="1:10" s="89" customFormat="1" hidden="1" x14ac:dyDescent="0.25">
      <c r="A83" s="225"/>
      <c r="B83" s="225"/>
      <c r="C83" s="128"/>
      <c r="D83" s="216"/>
      <c r="E83" s="226"/>
      <c r="F83" s="216"/>
      <c r="G83" s="180">
        <f t="shared" si="2"/>
        <v>0</v>
      </c>
      <c r="H83" s="101" t="s">
        <v>176</v>
      </c>
      <c r="J83" s="101"/>
    </row>
    <row r="84" spans="1:10" s="89" customFormat="1" hidden="1" x14ac:dyDescent="0.25">
      <c r="A84" s="225"/>
      <c r="B84" s="225"/>
      <c r="C84" s="128"/>
      <c r="D84" s="216"/>
      <c r="E84" s="226"/>
      <c r="F84" s="216"/>
      <c r="G84" s="180">
        <f t="shared" si="2"/>
        <v>0</v>
      </c>
      <c r="H84" s="101" t="s">
        <v>176</v>
      </c>
      <c r="J84" s="101"/>
    </row>
    <row r="85" spans="1:10" s="89" customFormat="1" hidden="1" x14ac:dyDescent="0.25">
      <c r="A85" s="225"/>
      <c r="B85" s="225"/>
      <c r="C85" s="128"/>
      <c r="D85" s="216"/>
      <c r="E85" s="226"/>
      <c r="F85" s="216"/>
      <c r="G85" s="180">
        <f t="shared" si="2"/>
        <v>0</v>
      </c>
      <c r="H85" s="101" t="s">
        <v>176</v>
      </c>
      <c r="J85" s="101"/>
    </row>
    <row r="86" spans="1:10" s="89" customFormat="1" hidden="1" x14ac:dyDescent="0.25">
      <c r="A86" s="225"/>
      <c r="B86" s="225"/>
      <c r="C86" s="128"/>
      <c r="D86" s="216"/>
      <c r="E86" s="226"/>
      <c r="F86" s="216"/>
      <c r="G86" s="180">
        <f t="shared" si="2"/>
        <v>0</v>
      </c>
      <c r="H86" s="101" t="s">
        <v>176</v>
      </c>
      <c r="J86" s="101"/>
    </row>
    <row r="87" spans="1:10" s="89" customFormat="1" hidden="1" x14ac:dyDescent="0.25">
      <c r="A87" s="225"/>
      <c r="B87" s="225"/>
      <c r="C87" s="128"/>
      <c r="D87" s="216"/>
      <c r="E87" s="226"/>
      <c r="F87" s="216"/>
      <c r="G87" s="180">
        <f t="shared" si="2"/>
        <v>0</v>
      </c>
      <c r="H87" s="101" t="s">
        <v>176</v>
      </c>
      <c r="J87" s="101"/>
    </row>
    <row r="88" spans="1:10" s="89" customFormat="1" hidden="1" x14ac:dyDescent="0.25">
      <c r="A88" s="225"/>
      <c r="B88" s="225"/>
      <c r="C88" s="128"/>
      <c r="D88" s="216"/>
      <c r="E88" s="226"/>
      <c r="F88" s="216"/>
      <c r="G88" s="180">
        <f t="shared" si="2"/>
        <v>0</v>
      </c>
      <c r="H88" s="101" t="s">
        <v>176</v>
      </c>
      <c r="J88" s="101"/>
    </row>
    <row r="89" spans="1:10" s="89" customFormat="1" hidden="1" x14ac:dyDescent="0.25">
      <c r="A89" s="225"/>
      <c r="B89" s="225"/>
      <c r="C89" s="128"/>
      <c r="D89" s="216"/>
      <c r="E89" s="226"/>
      <c r="F89" s="216"/>
      <c r="G89" s="180">
        <f t="shared" si="2"/>
        <v>0</v>
      </c>
      <c r="H89" s="101" t="s">
        <v>176</v>
      </c>
      <c r="J89" s="101"/>
    </row>
    <row r="90" spans="1:10" s="89" customFormat="1" hidden="1" x14ac:dyDescent="0.25">
      <c r="A90" s="225"/>
      <c r="B90" s="225"/>
      <c r="C90" s="128"/>
      <c r="D90" s="216"/>
      <c r="E90" s="226"/>
      <c r="F90" s="216"/>
      <c r="G90" s="180">
        <f t="shared" si="2"/>
        <v>0</v>
      </c>
      <c r="H90" s="101" t="s">
        <v>176</v>
      </c>
      <c r="J90" s="101"/>
    </row>
    <row r="91" spans="1:10" s="89" customFormat="1" hidden="1" x14ac:dyDescent="0.25">
      <c r="A91" s="225"/>
      <c r="B91" s="225"/>
      <c r="C91" s="128"/>
      <c r="D91" s="216"/>
      <c r="E91" s="226"/>
      <c r="F91" s="216"/>
      <c r="G91" s="180">
        <f t="shared" si="2"/>
        <v>0</v>
      </c>
      <c r="H91" s="101" t="s">
        <v>176</v>
      </c>
      <c r="J91" s="101"/>
    </row>
    <row r="92" spans="1:10" s="89" customFormat="1" hidden="1" x14ac:dyDescent="0.25">
      <c r="A92" s="225"/>
      <c r="B92" s="225"/>
      <c r="C92" s="128"/>
      <c r="D92" s="216"/>
      <c r="E92" s="226"/>
      <c r="F92" s="216"/>
      <c r="G92" s="180">
        <f t="shared" si="2"/>
        <v>0</v>
      </c>
      <c r="H92" s="101" t="s">
        <v>176</v>
      </c>
      <c r="J92" s="101"/>
    </row>
    <row r="93" spans="1:10" s="89" customFormat="1" hidden="1" x14ac:dyDescent="0.25">
      <c r="A93" s="225"/>
      <c r="B93" s="225"/>
      <c r="C93" s="128"/>
      <c r="D93" s="216"/>
      <c r="E93" s="226"/>
      <c r="F93" s="216"/>
      <c r="G93" s="180">
        <f t="shared" si="2"/>
        <v>0</v>
      </c>
      <c r="H93" s="101" t="s">
        <v>176</v>
      </c>
      <c r="J93" s="101"/>
    </row>
    <row r="94" spans="1:10" s="89" customFormat="1" hidden="1" x14ac:dyDescent="0.25">
      <c r="A94" s="225"/>
      <c r="B94" s="225"/>
      <c r="C94" s="128"/>
      <c r="D94" s="216"/>
      <c r="E94" s="226"/>
      <c r="F94" s="216"/>
      <c r="G94" s="180">
        <f t="shared" si="2"/>
        <v>0</v>
      </c>
      <c r="H94" s="101" t="s">
        <v>176</v>
      </c>
      <c r="J94" s="101"/>
    </row>
    <row r="95" spans="1:10" s="89" customFormat="1" hidden="1" x14ac:dyDescent="0.25">
      <c r="A95" s="225"/>
      <c r="B95" s="225"/>
      <c r="C95" s="128"/>
      <c r="D95" s="216"/>
      <c r="E95" s="226"/>
      <c r="F95" s="216"/>
      <c r="G95" s="180">
        <f t="shared" si="2"/>
        <v>0</v>
      </c>
      <c r="H95" s="101" t="s">
        <v>176</v>
      </c>
      <c r="J95" s="101"/>
    </row>
    <row r="96" spans="1:10" s="89" customFormat="1" hidden="1" x14ac:dyDescent="0.25">
      <c r="A96" s="225"/>
      <c r="B96" s="225"/>
      <c r="C96" s="128"/>
      <c r="D96" s="216"/>
      <c r="E96" s="226"/>
      <c r="F96" s="216"/>
      <c r="G96" s="180">
        <f t="shared" si="2"/>
        <v>0</v>
      </c>
      <c r="H96" s="101" t="s">
        <v>176</v>
      </c>
      <c r="J96" s="101"/>
    </row>
    <row r="97" spans="1:10" s="89" customFormat="1" hidden="1" x14ac:dyDescent="0.25">
      <c r="A97" s="225"/>
      <c r="B97" s="225"/>
      <c r="C97" s="128"/>
      <c r="D97" s="216"/>
      <c r="E97" s="226"/>
      <c r="F97" s="216"/>
      <c r="G97" s="180">
        <f t="shared" si="2"/>
        <v>0</v>
      </c>
      <c r="H97" s="101" t="s">
        <v>176</v>
      </c>
      <c r="J97" s="101"/>
    </row>
    <row r="98" spans="1:10" s="89" customFormat="1" hidden="1" x14ac:dyDescent="0.25">
      <c r="A98" s="225"/>
      <c r="B98" s="225"/>
      <c r="C98" s="128"/>
      <c r="D98" s="216"/>
      <c r="E98" s="226"/>
      <c r="F98" s="216"/>
      <c r="G98" s="180">
        <f t="shared" si="2"/>
        <v>0</v>
      </c>
      <c r="H98" s="101" t="s">
        <v>176</v>
      </c>
      <c r="J98" s="101"/>
    </row>
    <row r="99" spans="1:10" s="89" customFormat="1" hidden="1" x14ac:dyDescent="0.25">
      <c r="A99" s="225"/>
      <c r="B99" s="225"/>
      <c r="C99" s="128"/>
      <c r="D99" s="216"/>
      <c r="E99" s="226"/>
      <c r="F99" s="216"/>
      <c r="G99" s="180">
        <f t="shared" si="2"/>
        <v>0</v>
      </c>
      <c r="H99" s="101" t="s">
        <v>176</v>
      </c>
      <c r="J99" s="101"/>
    </row>
    <row r="100" spans="1:10" s="89" customFormat="1" hidden="1" x14ac:dyDescent="0.25">
      <c r="A100" s="225"/>
      <c r="B100" s="225"/>
      <c r="C100" s="128"/>
      <c r="D100" s="216"/>
      <c r="E100" s="226"/>
      <c r="F100" s="216"/>
      <c r="G100" s="180">
        <f t="shared" si="2"/>
        <v>0</v>
      </c>
      <c r="H100" s="101" t="s">
        <v>176</v>
      </c>
      <c r="J100" s="101"/>
    </row>
    <row r="101" spans="1:10" s="89" customFormat="1" hidden="1" x14ac:dyDescent="0.25">
      <c r="A101" s="225"/>
      <c r="B101" s="225"/>
      <c r="C101" s="128"/>
      <c r="D101" s="216"/>
      <c r="E101" s="226"/>
      <c r="F101" s="216"/>
      <c r="G101" s="180">
        <f t="shared" ref="G101:G132" si="3">ROUND(+C101*E101*F101,2)</f>
        <v>0</v>
      </c>
      <c r="H101" s="101" t="s">
        <v>176</v>
      </c>
      <c r="J101" s="101"/>
    </row>
    <row r="102" spans="1:10" s="89" customFormat="1" hidden="1" x14ac:dyDescent="0.25">
      <c r="A102" s="225"/>
      <c r="B102" s="225"/>
      <c r="C102" s="128"/>
      <c r="D102" s="216"/>
      <c r="E102" s="226"/>
      <c r="F102" s="216"/>
      <c r="G102" s="180">
        <f t="shared" si="3"/>
        <v>0</v>
      </c>
      <c r="H102" s="101" t="s">
        <v>176</v>
      </c>
      <c r="J102" s="101"/>
    </row>
    <row r="103" spans="1:10" s="89" customFormat="1" hidden="1" x14ac:dyDescent="0.25">
      <c r="A103" s="225"/>
      <c r="B103" s="225"/>
      <c r="C103" s="128"/>
      <c r="D103" s="216"/>
      <c r="E103" s="226"/>
      <c r="F103" s="216"/>
      <c r="G103" s="180">
        <f t="shared" si="3"/>
        <v>0</v>
      </c>
      <c r="H103" s="101" t="s">
        <v>176</v>
      </c>
      <c r="J103" s="101"/>
    </row>
    <row r="104" spans="1:10" s="89" customFormat="1" hidden="1" x14ac:dyDescent="0.25">
      <c r="A104" s="225"/>
      <c r="B104" s="225"/>
      <c r="C104" s="128"/>
      <c r="D104" s="216"/>
      <c r="E104" s="226"/>
      <c r="F104" s="216"/>
      <c r="G104" s="180">
        <f t="shared" si="3"/>
        <v>0</v>
      </c>
      <c r="H104" s="101" t="s">
        <v>176</v>
      </c>
      <c r="J104" s="101"/>
    </row>
    <row r="105" spans="1:10" s="89" customFormat="1" hidden="1" x14ac:dyDescent="0.25">
      <c r="A105" s="225"/>
      <c r="B105" s="225"/>
      <c r="C105" s="128"/>
      <c r="D105" s="216"/>
      <c r="E105" s="226"/>
      <c r="F105" s="216"/>
      <c r="G105" s="180">
        <f t="shared" si="3"/>
        <v>0</v>
      </c>
      <c r="H105" s="101" t="s">
        <v>176</v>
      </c>
      <c r="J105" s="101"/>
    </row>
    <row r="106" spans="1:10" s="89" customFormat="1" hidden="1" x14ac:dyDescent="0.25">
      <c r="A106" s="225"/>
      <c r="B106" s="225"/>
      <c r="C106" s="128"/>
      <c r="D106" s="216"/>
      <c r="E106" s="226"/>
      <c r="F106" s="216"/>
      <c r="G106" s="180">
        <f t="shared" si="3"/>
        <v>0</v>
      </c>
      <c r="H106" s="101" t="s">
        <v>176</v>
      </c>
      <c r="J106" s="101"/>
    </row>
    <row r="107" spans="1:10" s="89" customFormat="1" hidden="1" x14ac:dyDescent="0.25">
      <c r="A107" s="225"/>
      <c r="B107" s="225"/>
      <c r="C107" s="128"/>
      <c r="D107" s="216"/>
      <c r="E107" s="226"/>
      <c r="F107" s="216"/>
      <c r="G107" s="180">
        <f t="shared" si="3"/>
        <v>0</v>
      </c>
      <c r="H107" s="101" t="s">
        <v>176</v>
      </c>
      <c r="J107" s="101"/>
    </row>
    <row r="108" spans="1:10" s="89" customFormat="1" hidden="1" x14ac:dyDescent="0.25">
      <c r="A108" s="225"/>
      <c r="B108" s="225"/>
      <c r="C108" s="128"/>
      <c r="D108" s="216"/>
      <c r="E108" s="226"/>
      <c r="F108" s="216"/>
      <c r="G108" s="180">
        <f t="shared" si="3"/>
        <v>0</v>
      </c>
      <c r="H108" s="101" t="s">
        <v>176</v>
      </c>
      <c r="J108" s="101"/>
    </row>
    <row r="109" spans="1:10" s="89" customFormat="1" hidden="1" x14ac:dyDescent="0.25">
      <c r="A109" s="225"/>
      <c r="B109" s="225"/>
      <c r="C109" s="128"/>
      <c r="D109" s="216"/>
      <c r="E109" s="226"/>
      <c r="F109" s="216"/>
      <c r="G109" s="180">
        <f t="shared" si="3"/>
        <v>0</v>
      </c>
      <c r="H109" s="101" t="s">
        <v>176</v>
      </c>
      <c r="J109" s="101"/>
    </row>
    <row r="110" spans="1:10" s="89" customFormat="1" hidden="1" x14ac:dyDescent="0.25">
      <c r="A110" s="225"/>
      <c r="B110" s="225"/>
      <c r="C110" s="128"/>
      <c r="D110" s="216"/>
      <c r="E110" s="226"/>
      <c r="F110" s="216"/>
      <c r="G110" s="180">
        <f t="shared" si="3"/>
        <v>0</v>
      </c>
      <c r="H110" s="101" t="s">
        <v>176</v>
      </c>
      <c r="J110" s="101"/>
    </row>
    <row r="111" spans="1:10" s="89" customFormat="1" hidden="1" x14ac:dyDescent="0.25">
      <c r="A111" s="225"/>
      <c r="B111" s="225"/>
      <c r="C111" s="128"/>
      <c r="D111" s="216"/>
      <c r="E111" s="226"/>
      <c r="F111" s="216"/>
      <c r="G111" s="180">
        <f t="shared" si="3"/>
        <v>0</v>
      </c>
      <c r="H111" s="101" t="s">
        <v>176</v>
      </c>
      <c r="J111" s="101"/>
    </row>
    <row r="112" spans="1:10" s="89" customFormat="1" hidden="1" x14ac:dyDescent="0.25">
      <c r="A112" s="225"/>
      <c r="B112" s="225"/>
      <c r="C112" s="128"/>
      <c r="D112" s="216"/>
      <c r="E112" s="226"/>
      <c r="F112" s="216"/>
      <c r="G112" s="180">
        <f t="shared" si="3"/>
        <v>0</v>
      </c>
      <c r="H112" s="101" t="s">
        <v>176</v>
      </c>
      <c r="J112" s="101"/>
    </row>
    <row r="113" spans="1:10" s="89" customFormat="1" hidden="1" x14ac:dyDescent="0.25">
      <c r="A113" s="225"/>
      <c r="B113" s="225"/>
      <c r="C113" s="128"/>
      <c r="D113" s="216"/>
      <c r="E113" s="226"/>
      <c r="F113" s="216"/>
      <c r="G113" s="180">
        <f t="shared" si="3"/>
        <v>0</v>
      </c>
      <c r="H113" s="101" t="s">
        <v>176</v>
      </c>
      <c r="J113" s="101"/>
    </row>
    <row r="114" spans="1:10" s="89" customFormat="1" hidden="1" x14ac:dyDescent="0.25">
      <c r="A114" s="225"/>
      <c r="B114" s="225"/>
      <c r="C114" s="128"/>
      <c r="D114" s="216"/>
      <c r="E114" s="226"/>
      <c r="F114" s="216"/>
      <c r="G114" s="180">
        <f t="shared" si="3"/>
        <v>0</v>
      </c>
      <c r="H114" s="101" t="s">
        <v>176</v>
      </c>
      <c r="J114" s="101"/>
    </row>
    <row r="115" spans="1:10" s="89" customFormat="1" hidden="1" x14ac:dyDescent="0.25">
      <c r="A115" s="225"/>
      <c r="B115" s="225"/>
      <c r="C115" s="128"/>
      <c r="D115" s="216"/>
      <c r="E115" s="226"/>
      <c r="F115" s="216"/>
      <c r="G115" s="180">
        <f t="shared" si="3"/>
        <v>0</v>
      </c>
      <c r="H115" s="101" t="s">
        <v>176</v>
      </c>
      <c r="J115" s="101"/>
    </row>
    <row r="116" spans="1:10" s="89" customFormat="1" hidden="1" x14ac:dyDescent="0.25">
      <c r="A116" s="225"/>
      <c r="B116" s="225"/>
      <c r="C116" s="128"/>
      <c r="D116" s="216"/>
      <c r="E116" s="226"/>
      <c r="F116" s="216"/>
      <c r="G116" s="180">
        <f t="shared" si="3"/>
        <v>0</v>
      </c>
      <c r="H116" s="101" t="s">
        <v>176</v>
      </c>
      <c r="J116" s="101"/>
    </row>
    <row r="117" spans="1:10" s="89" customFormat="1" hidden="1" x14ac:dyDescent="0.25">
      <c r="A117" s="225"/>
      <c r="B117" s="225"/>
      <c r="C117" s="128"/>
      <c r="D117" s="216"/>
      <c r="E117" s="226"/>
      <c r="F117" s="216"/>
      <c r="G117" s="180">
        <f t="shared" si="3"/>
        <v>0</v>
      </c>
      <c r="H117" s="101" t="s">
        <v>176</v>
      </c>
      <c r="J117" s="101"/>
    </row>
    <row r="118" spans="1:10" s="89" customFormat="1" hidden="1" x14ac:dyDescent="0.25">
      <c r="A118" s="225"/>
      <c r="B118" s="225"/>
      <c r="C118" s="128"/>
      <c r="D118" s="216"/>
      <c r="E118" s="226"/>
      <c r="F118" s="216"/>
      <c r="G118" s="180">
        <f t="shared" si="3"/>
        <v>0</v>
      </c>
      <c r="H118" s="101" t="s">
        <v>176</v>
      </c>
      <c r="J118" s="101"/>
    </row>
    <row r="119" spans="1:10" s="89" customFormat="1" hidden="1" x14ac:dyDescent="0.25">
      <c r="A119" s="225"/>
      <c r="B119" s="225"/>
      <c r="C119" s="128"/>
      <c r="D119" s="216"/>
      <c r="E119" s="226"/>
      <c r="F119" s="216"/>
      <c r="G119" s="180">
        <f t="shared" si="3"/>
        <v>0</v>
      </c>
      <c r="H119" s="101" t="s">
        <v>176</v>
      </c>
      <c r="J119" s="101"/>
    </row>
    <row r="120" spans="1:10" s="89" customFormat="1" hidden="1" x14ac:dyDescent="0.25">
      <c r="A120" s="225"/>
      <c r="B120" s="225"/>
      <c r="C120" s="128"/>
      <c r="D120" s="216"/>
      <c r="E120" s="226"/>
      <c r="F120" s="216"/>
      <c r="G120" s="180">
        <f t="shared" si="3"/>
        <v>0</v>
      </c>
      <c r="H120" s="101" t="s">
        <v>176</v>
      </c>
      <c r="J120" s="101"/>
    </row>
    <row r="121" spans="1:10" s="89" customFormat="1" hidden="1" x14ac:dyDescent="0.25">
      <c r="A121" s="225"/>
      <c r="B121" s="225"/>
      <c r="C121" s="128"/>
      <c r="D121" s="216"/>
      <c r="E121" s="226"/>
      <c r="F121" s="216"/>
      <c r="G121" s="180">
        <f t="shared" si="3"/>
        <v>0</v>
      </c>
      <c r="H121" s="101" t="s">
        <v>176</v>
      </c>
      <c r="J121" s="101"/>
    </row>
    <row r="122" spans="1:10" s="89" customFormat="1" hidden="1" x14ac:dyDescent="0.25">
      <c r="A122" s="225"/>
      <c r="B122" s="225"/>
      <c r="C122" s="128"/>
      <c r="D122" s="216"/>
      <c r="E122" s="226"/>
      <c r="F122" s="216"/>
      <c r="G122" s="180">
        <f t="shared" si="3"/>
        <v>0</v>
      </c>
      <c r="H122" s="101" t="s">
        <v>176</v>
      </c>
      <c r="J122" s="101"/>
    </row>
    <row r="123" spans="1:10" s="89" customFormat="1" hidden="1" x14ac:dyDescent="0.25">
      <c r="A123" s="225"/>
      <c r="B123" s="225"/>
      <c r="C123" s="128"/>
      <c r="D123" s="216"/>
      <c r="E123" s="226"/>
      <c r="F123" s="216"/>
      <c r="G123" s="180">
        <f t="shared" si="3"/>
        <v>0</v>
      </c>
      <c r="H123" s="101" t="s">
        <v>176</v>
      </c>
      <c r="J123" s="101"/>
    </row>
    <row r="124" spans="1:10" s="89" customFormat="1" hidden="1" x14ac:dyDescent="0.25">
      <c r="A124" s="225"/>
      <c r="B124" s="225"/>
      <c r="C124" s="128"/>
      <c r="D124" s="216"/>
      <c r="E124" s="226"/>
      <c r="F124" s="216"/>
      <c r="G124" s="180">
        <f t="shared" si="3"/>
        <v>0</v>
      </c>
      <c r="H124" s="101" t="s">
        <v>176</v>
      </c>
      <c r="J124" s="101"/>
    </row>
    <row r="125" spans="1:10" s="89" customFormat="1" hidden="1" x14ac:dyDescent="0.25">
      <c r="A125" s="225"/>
      <c r="B125" s="225"/>
      <c r="C125" s="128"/>
      <c r="D125" s="216"/>
      <c r="E125" s="226"/>
      <c r="F125" s="216"/>
      <c r="G125" s="180">
        <f t="shared" si="3"/>
        <v>0</v>
      </c>
      <c r="H125" s="101" t="s">
        <v>176</v>
      </c>
      <c r="J125" s="101"/>
    </row>
    <row r="126" spans="1:10" s="89" customFormat="1" hidden="1" x14ac:dyDescent="0.25">
      <c r="A126" s="225"/>
      <c r="B126" s="225"/>
      <c r="C126" s="128"/>
      <c r="D126" s="216"/>
      <c r="E126" s="226"/>
      <c r="F126" s="216"/>
      <c r="G126" s="180">
        <f t="shared" si="3"/>
        <v>0</v>
      </c>
      <c r="H126" s="101" t="s">
        <v>176</v>
      </c>
      <c r="J126" s="101"/>
    </row>
    <row r="127" spans="1:10" s="89" customFormat="1" hidden="1" x14ac:dyDescent="0.25">
      <c r="A127" s="225"/>
      <c r="B127" s="225"/>
      <c r="C127" s="128"/>
      <c r="D127" s="216"/>
      <c r="E127" s="226"/>
      <c r="F127" s="216"/>
      <c r="G127" s="180">
        <f t="shared" si="3"/>
        <v>0</v>
      </c>
      <c r="H127" s="101" t="s">
        <v>176</v>
      </c>
      <c r="J127" s="101"/>
    </row>
    <row r="128" spans="1:10" s="89" customFormat="1" hidden="1" x14ac:dyDescent="0.25">
      <c r="A128" s="225"/>
      <c r="B128" s="225"/>
      <c r="C128" s="128"/>
      <c r="D128" s="216"/>
      <c r="E128" s="226"/>
      <c r="F128" s="216"/>
      <c r="G128" s="180">
        <f t="shared" si="3"/>
        <v>0</v>
      </c>
      <c r="H128" s="101" t="s">
        <v>176</v>
      </c>
      <c r="J128" s="101"/>
    </row>
    <row r="129" spans="1:10" s="89" customFormat="1" hidden="1" x14ac:dyDescent="0.25">
      <c r="A129" s="225"/>
      <c r="B129" s="225"/>
      <c r="C129" s="128"/>
      <c r="D129" s="216"/>
      <c r="E129" s="226"/>
      <c r="F129" s="216"/>
      <c r="G129" s="180">
        <f t="shared" si="3"/>
        <v>0</v>
      </c>
      <c r="H129" s="101" t="s">
        <v>176</v>
      </c>
      <c r="J129" s="101"/>
    </row>
    <row r="130" spans="1:10" s="89" customFormat="1" hidden="1" x14ac:dyDescent="0.25">
      <c r="A130" s="225"/>
      <c r="B130" s="225"/>
      <c r="C130" s="128"/>
      <c r="D130" s="216"/>
      <c r="E130" s="226"/>
      <c r="F130" s="216"/>
      <c r="G130" s="180">
        <f t="shared" si="3"/>
        <v>0</v>
      </c>
      <c r="H130" s="101" t="s">
        <v>176</v>
      </c>
      <c r="J130" s="101"/>
    </row>
    <row r="131" spans="1:10" s="89" customFormat="1" hidden="1" x14ac:dyDescent="0.25">
      <c r="A131" s="225"/>
      <c r="B131" s="225"/>
      <c r="C131" s="128"/>
      <c r="D131" s="216"/>
      <c r="E131" s="226"/>
      <c r="F131" s="216"/>
      <c r="G131" s="180">
        <f t="shared" si="3"/>
        <v>0</v>
      </c>
      <c r="H131" s="101" t="s">
        <v>176</v>
      </c>
      <c r="J131" s="101"/>
    </row>
    <row r="132" spans="1:10" s="89" customFormat="1" hidden="1" x14ac:dyDescent="0.25">
      <c r="A132" s="225"/>
      <c r="B132" s="225"/>
      <c r="C132" s="128"/>
      <c r="D132" s="216"/>
      <c r="E132" s="226"/>
      <c r="F132" s="216"/>
      <c r="G132" s="180">
        <f t="shared" si="3"/>
        <v>0</v>
      </c>
      <c r="H132" s="101" t="s">
        <v>176</v>
      </c>
      <c r="J132" s="101"/>
    </row>
    <row r="133" spans="1:10" s="89" customFormat="1" hidden="1" x14ac:dyDescent="0.25">
      <c r="A133" s="225"/>
      <c r="B133" s="225"/>
      <c r="C133" s="128"/>
      <c r="D133" s="216"/>
      <c r="E133" s="226"/>
      <c r="F133" s="216"/>
      <c r="G133" s="180">
        <f t="shared" ref="G133:G134" si="4">ROUND(+C133*E133*F133,2)</f>
        <v>0</v>
      </c>
      <c r="H133" s="101" t="s">
        <v>176</v>
      </c>
      <c r="J133" s="101"/>
    </row>
    <row r="134" spans="1:10" s="89" customFormat="1" x14ac:dyDescent="0.25">
      <c r="A134" s="225"/>
      <c r="B134" s="225"/>
      <c r="C134" s="128"/>
      <c r="D134" s="216"/>
      <c r="E134" s="226"/>
      <c r="F134" s="216"/>
      <c r="G134" s="245">
        <f t="shared" si="4"/>
        <v>0</v>
      </c>
      <c r="H134" s="101" t="s">
        <v>176</v>
      </c>
      <c r="J134" s="101"/>
    </row>
    <row r="135" spans="1:10" s="89" customFormat="1" x14ac:dyDescent="0.25">
      <c r="A135" s="177"/>
      <c r="B135" s="177"/>
      <c r="C135" s="129"/>
      <c r="D135" s="79"/>
      <c r="E135" s="82"/>
      <c r="F135" s="179" t="s">
        <v>177</v>
      </c>
      <c r="G135" s="255">
        <f>ROUND(SUBTOTAL(109,G5:G134),2)</f>
        <v>0</v>
      </c>
      <c r="H135" s="101" t="s">
        <v>176</v>
      </c>
      <c r="J135" s="359" t="s">
        <v>193</v>
      </c>
    </row>
    <row r="136" spans="1:10" s="89" customFormat="1" x14ac:dyDescent="0.25">
      <c r="A136" s="176"/>
      <c r="B136" s="176"/>
      <c r="C136" s="113"/>
      <c r="D136" s="193"/>
      <c r="E136" s="84"/>
      <c r="F136" s="193"/>
      <c r="G136" s="246"/>
      <c r="H136" s="101" t="s">
        <v>179</v>
      </c>
      <c r="J136" s="359"/>
    </row>
    <row r="137" spans="1:10" s="89" customFormat="1" x14ac:dyDescent="0.25">
      <c r="A137" s="227"/>
      <c r="B137" s="227"/>
      <c r="C137" s="128"/>
      <c r="D137" s="216"/>
      <c r="E137" s="226"/>
      <c r="F137" s="216"/>
      <c r="G137" s="180">
        <f t="shared" ref="G137:G168" si="5">ROUND(+C137*E137*F137,2)</f>
        <v>0</v>
      </c>
      <c r="H137" s="101" t="s">
        <v>179</v>
      </c>
    </row>
    <row r="138" spans="1:10" s="89" customFormat="1" x14ac:dyDescent="0.25">
      <c r="A138" s="225"/>
      <c r="B138" s="225"/>
      <c r="C138" s="128"/>
      <c r="D138" s="216"/>
      <c r="E138" s="226"/>
      <c r="F138" s="216"/>
      <c r="G138" s="180">
        <f t="shared" si="5"/>
        <v>0</v>
      </c>
      <c r="H138" s="101" t="s">
        <v>179</v>
      </c>
      <c r="J138" s="101"/>
    </row>
    <row r="139" spans="1:10" s="89" customFormat="1" x14ac:dyDescent="0.25">
      <c r="A139" s="225"/>
      <c r="B139" s="225"/>
      <c r="C139" s="128"/>
      <c r="D139" s="216"/>
      <c r="E139" s="226"/>
      <c r="F139" s="216"/>
      <c r="G139" s="180">
        <f t="shared" si="5"/>
        <v>0</v>
      </c>
      <c r="H139" s="101" t="s">
        <v>179</v>
      </c>
      <c r="J139" s="101"/>
    </row>
    <row r="140" spans="1:10" s="89" customFormat="1" hidden="1" x14ac:dyDescent="0.25">
      <c r="A140" s="225"/>
      <c r="B140" s="225"/>
      <c r="C140" s="128"/>
      <c r="D140" s="216"/>
      <c r="E140" s="226"/>
      <c r="F140" s="216"/>
      <c r="G140" s="180">
        <f t="shared" si="5"/>
        <v>0</v>
      </c>
      <c r="H140" s="101" t="s">
        <v>179</v>
      </c>
      <c r="J140" s="101"/>
    </row>
    <row r="141" spans="1:10" s="89" customFormat="1" hidden="1" x14ac:dyDescent="0.25">
      <c r="A141" s="225"/>
      <c r="B141" s="225"/>
      <c r="C141" s="128"/>
      <c r="D141" s="216"/>
      <c r="E141" s="226"/>
      <c r="F141" s="216"/>
      <c r="G141" s="180">
        <f t="shared" si="5"/>
        <v>0</v>
      </c>
      <c r="H141" s="101" t="s">
        <v>179</v>
      </c>
      <c r="J141" s="101"/>
    </row>
    <row r="142" spans="1:10" s="89" customFormat="1" hidden="1" x14ac:dyDescent="0.25">
      <c r="A142" s="225"/>
      <c r="B142" s="225"/>
      <c r="C142" s="128"/>
      <c r="D142" s="216"/>
      <c r="E142" s="226"/>
      <c r="F142" s="216"/>
      <c r="G142" s="180">
        <f t="shared" si="5"/>
        <v>0</v>
      </c>
      <c r="H142" s="101" t="s">
        <v>179</v>
      </c>
      <c r="J142" s="101"/>
    </row>
    <row r="143" spans="1:10" s="89" customFormat="1" hidden="1" x14ac:dyDescent="0.25">
      <c r="A143" s="225"/>
      <c r="B143" s="225"/>
      <c r="C143" s="128"/>
      <c r="D143" s="216"/>
      <c r="E143" s="226"/>
      <c r="F143" s="216"/>
      <c r="G143" s="180">
        <f t="shared" si="5"/>
        <v>0</v>
      </c>
      <c r="H143" s="101" t="s">
        <v>179</v>
      </c>
      <c r="J143" s="101"/>
    </row>
    <row r="144" spans="1:10" s="89" customFormat="1" hidden="1" x14ac:dyDescent="0.25">
      <c r="A144" s="225"/>
      <c r="B144" s="225"/>
      <c r="C144" s="128"/>
      <c r="D144" s="216"/>
      <c r="E144" s="226"/>
      <c r="F144" s="216"/>
      <c r="G144" s="180">
        <f t="shared" si="5"/>
        <v>0</v>
      </c>
      <c r="H144" s="101" t="s">
        <v>179</v>
      </c>
      <c r="J144" s="101"/>
    </row>
    <row r="145" spans="1:10" s="89" customFormat="1" hidden="1" x14ac:dyDescent="0.25">
      <c r="A145" s="225"/>
      <c r="B145" s="225"/>
      <c r="C145" s="128"/>
      <c r="D145" s="216"/>
      <c r="E145" s="226"/>
      <c r="F145" s="216"/>
      <c r="G145" s="180">
        <f t="shared" si="5"/>
        <v>0</v>
      </c>
      <c r="H145" s="101" t="s">
        <v>179</v>
      </c>
      <c r="J145" s="101"/>
    </row>
    <row r="146" spans="1:10" s="89" customFormat="1" hidden="1" x14ac:dyDescent="0.25">
      <c r="A146" s="225"/>
      <c r="B146" s="225"/>
      <c r="C146" s="128"/>
      <c r="D146" s="216"/>
      <c r="E146" s="226"/>
      <c r="F146" s="216"/>
      <c r="G146" s="180">
        <f t="shared" si="5"/>
        <v>0</v>
      </c>
      <c r="H146" s="101" t="s">
        <v>179</v>
      </c>
      <c r="J146" s="101"/>
    </row>
    <row r="147" spans="1:10" s="89" customFormat="1" hidden="1" x14ac:dyDescent="0.25">
      <c r="A147" s="225"/>
      <c r="B147" s="225"/>
      <c r="C147" s="128"/>
      <c r="D147" s="216"/>
      <c r="E147" s="226"/>
      <c r="F147" s="216"/>
      <c r="G147" s="180">
        <f t="shared" si="5"/>
        <v>0</v>
      </c>
      <c r="H147" s="101" t="s">
        <v>179</v>
      </c>
      <c r="J147" s="101"/>
    </row>
    <row r="148" spans="1:10" s="89" customFormat="1" hidden="1" x14ac:dyDescent="0.25">
      <c r="A148" s="225"/>
      <c r="B148" s="225"/>
      <c r="C148" s="128"/>
      <c r="D148" s="216"/>
      <c r="E148" s="226"/>
      <c r="F148" s="216"/>
      <c r="G148" s="180">
        <f t="shared" si="5"/>
        <v>0</v>
      </c>
      <c r="H148" s="101" t="s">
        <v>179</v>
      </c>
      <c r="J148" s="101"/>
    </row>
    <row r="149" spans="1:10" s="89" customFormat="1" hidden="1" x14ac:dyDescent="0.25">
      <c r="A149" s="225"/>
      <c r="B149" s="225"/>
      <c r="C149" s="128"/>
      <c r="D149" s="216"/>
      <c r="E149" s="226"/>
      <c r="F149" s="216"/>
      <c r="G149" s="180">
        <f t="shared" si="5"/>
        <v>0</v>
      </c>
      <c r="H149" s="101" t="s">
        <v>179</v>
      </c>
      <c r="J149" s="101"/>
    </row>
    <row r="150" spans="1:10" s="89" customFormat="1" hidden="1" x14ac:dyDescent="0.25">
      <c r="A150" s="225"/>
      <c r="B150" s="225"/>
      <c r="C150" s="128"/>
      <c r="D150" s="216"/>
      <c r="E150" s="226"/>
      <c r="F150" s="216"/>
      <c r="G150" s="180">
        <f t="shared" si="5"/>
        <v>0</v>
      </c>
      <c r="H150" s="101" t="s">
        <v>179</v>
      </c>
      <c r="J150" s="101"/>
    </row>
    <row r="151" spans="1:10" s="89" customFormat="1" hidden="1" x14ac:dyDescent="0.25">
      <c r="A151" s="225"/>
      <c r="B151" s="225"/>
      <c r="C151" s="128"/>
      <c r="D151" s="216"/>
      <c r="E151" s="226"/>
      <c r="F151" s="216"/>
      <c r="G151" s="180">
        <f t="shared" si="5"/>
        <v>0</v>
      </c>
      <c r="H151" s="101" t="s">
        <v>179</v>
      </c>
      <c r="J151" s="101"/>
    </row>
    <row r="152" spans="1:10" s="89" customFormat="1" hidden="1" x14ac:dyDescent="0.25">
      <c r="A152" s="225"/>
      <c r="B152" s="225"/>
      <c r="C152" s="128"/>
      <c r="D152" s="216"/>
      <c r="E152" s="226"/>
      <c r="F152" s="216"/>
      <c r="G152" s="180">
        <f t="shared" si="5"/>
        <v>0</v>
      </c>
      <c r="H152" s="101" t="s">
        <v>179</v>
      </c>
      <c r="J152" s="101"/>
    </row>
    <row r="153" spans="1:10" s="89" customFormat="1" hidden="1" x14ac:dyDescent="0.25">
      <c r="A153" s="225"/>
      <c r="B153" s="225"/>
      <c r="C153" s="128"/>
      <c r="D153" s="216"/>
      <c r="E153" s="226"/>
      <c r="F153" s="216"/>
      <c r="G153" s="180">
        <f t="shared" si="5"/>
        <v>0</v>
      </c>
      <c r="H153" s="101" t="s">
        <v>179</v>
      </c>
      <c r="J153" s="101"/>
    </row>
    <row r="154" spans="1:10" s="89" customFormat="1" hidden="1" x14ac:dyDescent="0.25">
      <c r="A154" s="225"/>
      <c r="B154" s="225"/>
      <c r="C154" s="128"/>
      <c r="D154" s="216"/>
      <c r="E154" s="226"/>
      <c r="F154" s="216"/>
      <c r="G154" s="180">
        <f t="shared" si="5"/>
        <v>0</v>
      </c>
      <c r="H154" s="101" t="s">
        <v>179</v>
      </c>
      <c r="J154" s="101"/>
    </row>
    <row r="155" spans="1:10" s="89" customFormat="1" hidden="1" x14ac:dyDescent="0.25">
      <c r="A155" s="225"/>
      <c r="B155" s="225"/>
      <c r="C155" s="128"/>
      <c r="D155" s="216"/>
      <c r="E155" s="226"/>
      <c r="F155" s="216"/>
      <c r="G155" s="180">
        <f t="shared" si="5"/>
        <v>0</v>
      </c>
      <c r="H155" s="101" t="s">
        <v>179</v>
      </c>
      <c r="J155" s="101"/>
    </row>
    <row r="156" spans="1:10" s="89" customFormat="1" hidden="1" x14ac:dyDescent="0.25">
      <c r="A156" s="225"/>
      <c r="B156" s="225"/>
      <c r="C156" s="128"/>
      <c r="D156" s="216"/>
      <c r="E156" s="226"/>
      <c r="F156" s="216"/>
      <c r="G156" s="180">
        <f t="shared" si="5"/>
        <v>0</v>
      </c>
      <c r="H156" s="101" t="s">
        <v>179</v>
      </c>
      <c r="J156" s="101"/>
    </row>
    <row r="157" spans="1:10" s="89" customFormat="1" hidden="1" x14ac:dyDescent="0.25">
      <c r="A157" s="225"/>
      <c r="B157" s="225"/>
      <c r="C157" s="128"/>
      <c r="D157" s="216"/>
      <c r="E157" s="226"/>
      <c r="F157" s="216"/>
      <c r="G157" s="180">
        <f t="shared" si="5"/>
        <v>0</v>
      </c>
      <c r="H157" s="101" t="s">
        <v>179</v>
      </c>
      <c r="J157" s="101"/>
    </row>
    <row r="158" spans="1:10" s="89" customFormat="1" hidden="1" x14ac:dyDescent="0.25">
      <c r="A158" s="225"/>
      <c r="B158" s="225"/>
      <c r="C158" s="128"/>
      <c r="D158" s="216"/>
      <c r="E158" s="226"/>
      <c r="F158" s="216"/>
      <c r="G158" s="180">
        <f t="shared" si="5"/>
        <v>0</v>
      </c>
      <c r="H158" s="101" t="s">
        <v>179</v>
      </c>
      <c r="J158" s="101"/>
    </row>
    <row r="159" spans="1:10" s="89" customFormat="1" hidden="1" x14ac:dyDescent="0.25">
      <c r="A159" s="225"/>
      <c r="B159" s="225"/>
      <c r="C159" s="128"/>
      <c r="D159" s="216"/>
      <c r="E159" s="226"/>
      <c r="F159" s="216"/>
      <c r="G159" s="180">
        <f t="shared" si="5"/>
        <v>0</v>
      </c>
      <c r="H159" s="101" t="s">
        <v>179</v>
      </c>
      <c r="J159" s="101"/>
    </row>
    <row r="160" spans="1:10" s="89" customFormat="1" hidden="1" x14ac:dyDescent="0.25">
      <c r="A160" s="225"/>
      <c r="B160" s="225"/>
      <c r="C160" s="128"/>
      <c r="D160" s="216"/>
      <c r="E160" s="226"/>
      <c r="F160" s="216"/>
      <c r="G160" s="180">
        <f t="shared" si="5"/>
        <v>0</v>
      </c>
      <c r="H160" s="101" t="s">
        <v>179</v>
      </c>
      <c r="J160" s="101"/>
    </row>
    <row r="161" spans="1:10" s="89" customFormat="1" hidden="1" x14ac:dyDescent="0.25">
      <c r="A161" s="225"/>
      <c r="B161" s="225"/>
      <c r="C161" s="128"/>
      <c r="D161" s="216"/>
      <c r="E161" s="226"/>
      <c r="F161" s="216"/>
      <c r="G161" s="180">
        <f t="shared" si="5"/>
        <v>0</v>
      </c>
      <c r="H161" s="101" t="s">
        <v>179</v>
      </c>
      <c r="J161" s="101"/>
    </row>
    <row r="162" spans="1:10" s="89" customFormat="1" hidden="1" x14ac:dyDescent="0.25">
      <c r="A162" s="225"/>
      <c r="B162" s="225"/>
      <c r="C162" s="128"/>
      <c r="D162" s="216"/>
      <c r="E162" s="226"/>
      <c r="F162" s="216"/>
      <c r="G162" s="180">
        <f t="shared" si="5"/>
        <v>0</v>
      </c>
      <c r="H162" s="101" t="s">
        <v>179</v>
      </c>
      <c r="J162" s="101"/>
    </row>
    <row r="163" spans="1:10" s="89" customFormat="1" hidden="1" x14ac:dyDescent="0.25">
      <c r="A163" s="225"/>
      <c r="B163" s="225"/>
      <c r="C163" s="128"/>
      <c r="D163" s="216"/>
      <c r="E163" s="226"/>
      <c r="F163" s="216"/>
      <c r="G163" s="180">
        <f t="shared" si="5"/>
        <v>0</v>
      </c>
      <c r="H163" s="101" t="s">
        <v>179</v>
      </c>
      <c r="J163" s="101"/>
    </row>
    <row r="164" spans="1:10" s="89" customFormat="1" hidden="1" x14ac:dyDescent="0.25">
      <c r="A164" s="225"/>
      <c r="B164" s="225"/>
      <c r="C164" s="128"/>
      <c r="D164" s="216"/>
      <c r="E164" s="226"/>
      <c r="F164" s="216"/>
      <c r="G164" s="180">
        <f t="shared" si="5"/>
        <v>0</v>
      </c>
      <c r="H164" s="101" t="s">
        <v>179</v>
      </c>
      <c r="J164" s="101"/>
    </row>
    <row r="165" spans="1:10" s="89" customFormat="1" hidden="1" x14ac:dyDescent="0.25">
      <c r="A165" s="225"/>
      <c r="B165" s="225"/>
      <c r="C165" s="128"/>
      <c r="D165" s="216"/>
      <c r="E165" s="226"/>
      <c r="F165" s="216"/>
      <c r="G165" s="180">
        <f t="shared" si="5"/>
        <v>0</v>
      </c>
      <c r="H165" s="101" t="s">
        <v>179</v>
      </c>
      <c r="J165" s="101"/>
    </row>
    <row r="166" spans="1:10" s="89" customFormat="1" hidden="1" x14ac:dyDescent="0.25">
      <c r="A166" s="225"/>
      <c r="B166" s="225"/>
      <c r="C166" s="128"/>
      <c r="D166" s="216"/>
      <c r="E166" s="226"/>
      <c r="F166" s="216"/>
      <c r="G166" s="180">
        <f t="shared" si="5"/>
        <v>0</v>
      </c>
      <c r="H166" s="101" t="s">
        <v>179</v>
      </c>
      <c r="J166" s="101"/>
    </row>
    <row r="167" spans="1:10" s="89" customFormat="1" hidden="1" x14ac:dyDescent="0.25">
      <c r="A167" s="225"/>
      <c r="B167" s="225"/>
      <c r="C167" s="128"/>
      <c r="D167" s="216"/>
      <c r="E167" s="226"/>
      <c r="F167" s="216"/>
      <c r="G167" s="180">
        <f t="shared" si="5"/>
        <v>0</v>
      </c>
      <c r="H167" s="101" t="s">
        <v>179</v>
      </c>
      <c r="J167" s="101"/>
    </row>
    <row r="168" spans="1:10" s="89" customFormat="1" hidden="1" x14ac:dyDescent="0.25">
      <c r="A168" s="225"/>
      <c r="B168" s="225"/>
      <c r="C168" s="128"/>
      <c r="D168" s="216"/>
      <c r="E168" s="226"/>
      <c r="F168" s="216"/>
      <c r="G168" s="180">
        <f t="shared" si="5"/>
        <v>0</v>
      </c>
      <c r="H168" s="101" t="s">
        <v>179</v>
      </c>
      <c r="J168" s="101"/>
    </row>
    <row r="169" spans="1:10" s="89" customFormat="1" hidden="1" x14ac:dyDescent="0.25">
      <c r="A169" s="225"/>
      <c r="B169" s="225"/>
      <c r="C169" s="128"/>
      <c r="D169" s="216"/>
      <c r="E169" s="226"/>
      <c r="F169" s="216"/>
      <c r="G169" s="180">
        <f t="shared" ref="G169:G200" si="6">ROUND(+C169*E169*F169,2)</f>
        <v>0</v>
      </c>
      <c r="H169" s="101" t="s">
        <v>179</v>
      </c>
      <c r="J169" s="101"/>
    </row>
    <row r="170" spans="1:10" s="89" customFormat="1" hidden="1" x14ac:dyDescent="0.25">
      <c r="A170" s="225"/>
      <c r="B170" s="225"/>
      <c r="C170" s="128"/>
      <c r="D170" s="216"/>
      <c r="E170" s="226"/>
      <c r="F170" s="216"/>
      <c r="G170" s="180">
        <f t="shared" si="6"/>
        <v>0</v>
      </c>
      <c r="H170" s="101" t="s">
        <v>179</v>
      </c>
      <c r="J170" s="101"/>
    </row>
    <row r="171" spans="1:10" s="89" customFormat="1" hidden="1" x14ac:dyDescent="0.25">
      <c r="A171" s="225"/>
      <c r="B171" s="225"/>
      <c r="C171" s="128"/>
      <c r="D171" s="216"/>
      <c r="E171" s="226"/>
      <c r="F171" s="216"/>
      <c r="G171" s="180">
        <f t="shared" si="6"/>
        <v>0</v>
      </c>
      <c r="H171" s="101" t="s">
        <v>179</v>
      </c>
      <c r="J171" s="101"/>
    </row>
    <row r="172" spans="1:10" s="89" customFormat="1" hidden="1" x14ac:dyDescent="0.25">
      <c r="A172" s="225"/>
      <c r="B172" s="225"/>
      <c r="C172" s="128"/>
      <c r="D172" s="216"/>
      <c r="E172" s="226"/>
      <c r="F172" s="216"/>
      <c r="G172" s="180">
        <f t="shared" si="6"/>
        <v>0</v>
      </c>
      <c r="H172" s="101" t="s">
        <v>179</v>
      </c>
      <c r="J172" s="101"/>
    </row>
    <row r="173" spans="1:10" s="89" customFormat="1" hidden="1" x14ac:dyDescent="0.25">
      <c r="A173" s="225"/>
      <c r="B173" s="225"/>
      <c r="C173" s="128"/>
      <c r="D173" s="216"/>
      <c r="E173" s="226"/>
      <c r="F173" s="216"/>
      <c r="G173" s="180">
        <f t="shared" si="6"/>
        <v>0</v>
      </c>
      <c r="H173" s="101" t="s">
        <v>179</v>
      </c>
      <c r="J173" s="101"/>
    </row>
    <row r="174" spans="1:10" s="89" customFormat="1" hidden="1" x14ac:dyDescent="0.25">
      <c r="A174" s="225"/>
      <c r="B174" s="225"/>
      <c r="C174" s="128"/>
      <c r="D174" s="216"/>
      <c r="E174" s="226"/>
      <c r="F174" s="216"/>
      <c r="G174" s="180">
        <f t="shared" si="6"/>
        <v>0</v>
      </c>
      <c r="H174" s="101" t="s">
        <v>179</v>
      </c>
      <c r="J174" s="101"/>
    </row>
    <row r="175" spans="1:10" s="89" customFormat="1" hidden="1" x14ac:dyDescent="0.25">
      <c r="A175" s="225"/>
      <c r="B175" s="225"/>
      <c r="C175" s="128"/>
      <c r="D175" s="216"/>
      <c r="E175" s="226"/>
      <c r="F175" s="216"/>
      <c r="G175" s="180">
        <f t="shared" si="6"/>
        <v>0</v>
      </c>
      <c r="H175" s="101" t="s">
        <v>179</v>
      </c>
      <c r="J175" s="101"/>
    </row>
    <row r="176" spans="1:10" s="89" customFormat="1" hidden="1" x14ac:dyDescent="0.25">
      <c r="A176" s="225"/>
      <c r="B176" s="225"/>
      <c r="C176" s="128"/>
      <c r="D176" s="216"/>
      <c r="E176" s="226"/>
      <c r="F176" s="216"/>
      <c r="G176" s="180">
        <f t="shared" si="6"/>
        <v>0</v>
      </c>
      <c r="H176" s="101" t="s">
        <v>179</v>
      </c>
      <c r="J176" s="101"/>
    </row>
    <row r="177" spans="1:10" s="89" customFormat="1" hidden="1" x14ac:dyDescent="0.25">
      <c r="A177" s="225"/>
      <c r="B177" s="225"/>
      <c r="C177" s="128"/>
      <c r="D177" s="216"/>
      <c r="E177" s="226"/>
      <c r="F177" s="216"/>
      <c r="G177" s="180">
        <f t="shared" si="6"/>
        <v>0</v>
      </c>
      <c r="H177" s="101" t="s">
        <v>179</v>
      </c>
      <c r="J177" s="101"/>
    </row>
    <row r="178" spans="1:10" s="89" customFormat="1" hidden="1" x14ac:dyDescent="0.25">
      <c r="A178" s="225"/>
      <c r="B178" s="225"/>
      <c r="C178" s="128"/>
      <c r="D178" s="216"/>
      <c r="E178" s="226"/>
      <c r="F178" s="216"/>
      <c r="G178" s="180">
        <f t="shared" si="6"/>
        <v>0</v>
      </c>
      <c r="H178" s="101" t="s">
        <v>179</v>
      </c>
      <c r="J178" s="101"/>
    </row>
    <row r="179" spans="1:10" s="89" customFormat="1" hidden="1" x14ac:dyDescent="0.25">
      <c r="A179" s="225"/>
      <c r="B179" s="225"/>
      <c r="C179" s="128"/>
      <c r="D179" s="216"/>
      <c r="E179" s="226"/>
      <c r="F179" s="216"/>
      <c r="G179" s="180">
        <f t="shared" si="6"/>
        <v>0</v>
      </c>
      <c r="H179" s="101" t="s">
        <v>179</v>
      </c>
      <c r="J179" s="101"/>
    </row>
    <row r="180" spans="1:10" s="89" customFormat="1" hidden="1" x14ac:dyDescent="0.25">
      <c r="A180" s="225"/>
      <c r="B180" s="225"/>
      <c r="C180" s="128"/>
      <c r="D180" s="216"/>
      <c r="E180" s="226"/>
      <c r="F180" s="216"/>
      <c r="G180" s="180">
        <f t="shared" si="6"/>
        <v>0</v>
      </c>
      <c r="H180" s="101" t="s">
        <v>179</v>
      </c>
      <c r="J180" s="101"/>
    </row>
    <row r="181" spans="1:10" s="89" customFormat="1" hidden="1" x14ac:dyDescent="0.25">
      <c r="A181" s="225"/>
      <c r="B181" s="225"/>
      <c r="C181" s="128"/>
      <c r="D181" s="216"/>
      <c r="E181" s="226"/>
      <c r="F181" s="216"/>
      <c r="G181" s="180">
        <f t="shared" si="6"/>
        <v>0</v>
      </c>
      <c r="H181" s="101" t="s">
        <v>179</v>
      </c>
      <c r="J181" s="101"/>
    </row>
    <row r="182" spans="1:10" s="89" customFormat="1" hidden="1" x14ac:dyDescent="0.25">
      <c r="A182" s="225"/>
      <c r="B182" s="225"/>
      <c r="C182" s="128"/>
      <c r="D182" s="216"/>
      <c r="E182" s="226"/>
      <c r="F182" s="216"/>
      <c r="G182" s="180">
        <f t="shared" si="6"/>
        <v>0</v>
      </c>
      <c r="H182" s="101" t="s">
        <v>179</v>
      </c>
      <c r="J182" s="101"/>
    </row>
    <row r="183" spans="1:10" s="89" customFormat="1" hidden="1" x14ac:dyDescent="0.25">
      <c r="A183" s="225"/>
      <c r="B183" s="225"/>
      <c r="C183" s="128"/>
      <c r="D183" s="216"/>
      <c r="E183" s="226"/>
      <c r="F183" s="216"/>
      <c r="G183" s="180">
        <f t="shared" si="6"/>
        <v>0</v>
      </c>
      <c r="H183" s="101" t="s">
        <v>179</v>
      </c>
      <c r="J183" s="101"/>
    </row>
    <row r="184" spans="1:10" s="89" customFormat="1" hidden="1" x14ac:dyDescent="0.25">
      <c r="A184" s="225"/>
      <c r="B184" s="225"/>
      <c r="C184" s="128"/>
      <c r="D184" s="216"/>
      <c r="E184" s="226"/>
      <c r="F184" s="216"/>
      <c r="G184" s="180">
        <f t="shared" si="6"/>
        <v>0</v>
      </c>
      <c r="H184" s="101" t="s">
        <v>179</v>
      </c>
      <c r="J184" s="101"/>
    </row>
    <row r="185" spans="1:10" s="89" customFormat="1" hidden="1" x14ac:dyDescent="0.25">
      <c r="A185" s="225"/>
      <c r="B185" s="225"/>
      <c r="C185" s="128"/>
      <c r="D185" s="216"/>
      <c r="E185" s="226"/>
      <c r="F185" s="216"/>
      <c r="G185" s="180">
        <f t="shared" si="6"/>
        <v>0</v>
      </c>
      <c r="H185" s="101" t="s">
        <v>179</v>
      </c>
      <c r="J185" s="101"/>
    </row>
    <row r="186" spans="1:10" s="89" customFormat="1" hidden="1" x14ac:dyDescent="0.25">
      <c r="A186" s="225"/>
      <c r="B186" s="225"/>
      <c r="C186" s="128"/>
      <c r="D186" s="216"/>
      <c r="E186" s="226"/>
      <c r="F186" s="216"/>
      <c r="G186" s="180">
        <f t="shared" si="6"/>
        <v>0</v>
      </c>
      <c r="H186" s="101" t="s">
        <v>179</v>
      </c>
      <c r="J186" s="101"/>
    </row>
    <row r="187" spans="1:10" s="89" customFormat="1" hidden="1" x14ac:dyDescent="0.25">
      <c r="A187" s="225"/>
      <c r="B187" s="225"/>
      <c r="C187" s="128"/>
      <c r="D187" s="216"/>
      <c r="E187" s="226"/>
      <c r="F187" s="216"/>
      <c r="G187" s="180">
        <f t="shared" si="6"/>
        <v>0</v>
      </c>
      <c r="H187" s="101" t="s">
        <v>179</v>
      </c>
      <c r="J187" s="101"/>
    </row>
    <row r="188" spans="1:10" s="89" customFormat="1" hidden="1" x14ac:dyDescent="0.25">
      <c r="A188" s="225"/>
      <c r="B188" s="225"/>
      <c r="C188" s="128"/>
      <c r="D188" s="216"/>
      <c r="E188" s="226"/>
      <c r="F188" s="216"/>
      <c r="G188" s="180">
        <f t="shared" si="6"/>
        <v>0</v>
      </c>
      <c r="H188" s="101" t="s">
        <v>179</v>
      </c>
      <c r="J188" s="101"/>
    </row>
    <row r="189" spans="1:10" s="89" customFormat="1" hidden="1" x14ac:dyDescent="0.25">
      <c r="A189" s="225"/>
      <c r="B189" s="225"/>
      <c r="C189" s="128"/>
      <c r="D189" s="216"/>
      <c r="E189" s="226"/>
      <c r="F189" s="216"/>
      <c r="G189" s="180">
        <f t="shared" si="6"/>
        <v>0</v>
      </c>
      <c r="H189" s="101" t="s">
        <v>179</v>
      </c>
      <c r="J189" s="101"/>
    </row>
    <row r="190" spans="1:10" s="89" customFormat="1" hidden="1" x14ac:dyDescent="0.25">
      <c r="A190" s="225"/>
      <c r="B190" s="225"/>
      <c r="C190" s="128"/>
      <c r="D190" s="216"/>
      <c r="E190" s="226"/>
      <c r="F190" s="216"/>
      <c r="G190" s="180">
        <f t="shared" si="6"/>
        <v>0</v>
      </c>
      <c r="H190" s="101" t="s">
        <v>179</v>
      </c>
      <c r="J190" s="101"/>
    </row>
    <row r="191" spans="1:10" s="89" customFormat="1" hidden="1" x14ac:dyDescent="0.25">
      <c r="A191" s="225"/>
      <c r="B191" s="225"/>
      <c r="C191" s="128"/>
      <c r="D191" s="216"/>
      <c r="E191" s="226"/>
      <c r="F191" s="216"/>
      <c r="G191" s="180">
        <f t="shared" si="6"/>
        <v>0</v>
      </c>
      <c r="H191" s="101" t="s">
        <v>179</v>
      </c>
      <c r="J191" s="101"/>
    </row>
    <row r="192" spans="1:10" s="89" customFormat="1" hidden="1" x14ac:dyDescent="0.25">
      <c r="A192" s="225"/>
      <c r="B192" s="225"/>
      <c r="C192" s="128"/>
      <c r="D192" s="216"/>
      <c r="E192" s="226"/>
      <c r="F192" s="216"/>
      <c r="G192" s="180">
        <f t="shared" si="6"/>
        <v>0</v>
      </c>
      <c r="H192" s="101" t="s">
        <v>179</v>
      </c>
      <c r="J192" s="101"/>
    </row>
    <row r="193" spans="1:10" s="89" customFormat="1" hidden="1" x14ac:dyDescent="0.25">
      <c r="A193" s="225"/>
      <c r="B193" s="225"/>
      <c r="C193" s="128"/>
      <c r="D193" s="216"/>
      <c r="E193" s="226"/>
      <c r="F193" s="216"/>
      <c r="G193" s="180">
        <f t="shared" si="6"/>
        <v>0</v>
      </c>
      <c r="H193" s="101" t="s">
        <v>179</v>
      </c>
      <c r="J193" s="101"/>
    </row>
    <row r="194" spans="1:10" s="89" customFormat="1" hidden="1" x14ac:dyDescent="0.25">
      <c r="A194" s="225"/>
      <c r="B194" s="225"/>
      <c r="C194" s="128"/>
      <c r="D194" s="216"/>
      <c r="E194" s="226"/>
      <c r="F194" s="216"/>
      <c r="G194" s="180">
        <f t="shared" si="6"/>
        <v>0</v>
      </c>
      <c r="H194" s="101" t="s">
        <v>179</v>
      </c>
      <c r="J194" s="101"/>
    </row>
    <row r="195" spans="1:10" s="89" customFormat="1" hidden="1" x14ac:dyDescent="0.25">
      <c r="A195" s="225"/>
      <c r="B195" s="225"/>
      <c r="C195" s="128"/>
      <c r="D195" s="216"/>
      <c r="E195" s="226"/>
      <c r="F195" s="216"/>
      <c r="G195" s="180">
        <f t="shared" si="6"/>
        <v>0</v>
      </c>
      <c r="H195" s="101" t="s">
        <v>179</v>
      </c>
      <c r="J195" s="101"/>
    </row>
    <row r="196" spans="1:10" s="89" customFormat="1" hidden="1" x14ac:dyDescent="0.25">
      <c r="A196" s="225"/>
      <c r="B196" s="225"/>
      <c r="C196" s="128"/>
      <c r="D196" s="216"/>
      <c r="E196" s="226"/>
      <c r="F196" s="216"/>
      <c r="G196" s="180">
        <f t="shared" si="6"/>
        <v>0</v>
      </c>
      <c r="H196" s="101" t="s">
        <v>179</v>
      </c>
      <c r="J196" s="101"/>
    </row>
    <row r="197" spans="1:10" s="89" customFormat="1" hidden="1" x14ac:dyDescent="0.25">
      <c r="A197" s="225"/>
      <c r="B197" s="225"/>
      <c r="C197" s="128"/>
      <c r="D197" s="216"/>
      <c r="E197" s="226"/>
      <c r="F197" s="216"/>
      <c r="G197" s="180">
        <f t="shared" si="6"/>
        <v>0</v>
      </c>
      <c r="H197" s="101" t="s">
        <v>179</v>
      </c>
      <c r="J197" s="101"/>
    </row>
    <row r="198" spans="1:10" s="89" customFormat="1" hidden="1" x14ac:dyDescent="0.25">
      <c r="A198" s="225"/>
      <c r="B198" s="225"/>
      <c r="C198" s="128"/>
      <c r="D198" s="216"/>
      <c r="E198" s="226"/>
      <c r="F198" s="216"/>
      <c r="G198" s="180">
        <f t="shared" si="6"/>
        <v>0</v>
      </c>
      <c r="H198" s="101" t="s">
        <v>179</v>
      </c>
      <c r="J198" s="101"/>
    </row>
    <row r="199" spans="1:10" s="89" customFormat="1" hidden="1" x14ac:dyDescent="0.25">
      <c r="A199" s="225"/>
      <c r="B199" s="225"/>
      <c r="C199" s="128"/>
      <c r="D199" s="216"/>
      <c r="E199" s="226"/>
      <c r="F199" s="216"/>
      <c r="G199" s="180">
        <f t="shared" si="6"/>
        <v>0</v>
      </c>
      <c r="H199" s="101" t="s">
        <v>179</v>
      </c>
      <c r="J199" s="101"/>
    </row>
    <row r="200" spans="1:10" s="89" customFormat="1" hidden="1" x14ac:dyDescent="0.25">
      <c r="A200" s="225"/>
      <c r="B200" s="225"/>
      <c r="C200" s="128"/>
      <c r="D200" s="216"/>
      <c r="E200" s="226"/>
      <c r="F200" s="216"/>
      <c r="G200" s="180">
        <f t="shared" si="6"/>
        <v>0</v>
      </c>
      <c r="H200" s="101" t="s">
        <v>179</v>
      </c>
      <c r="J200" s="101"/>
    </row>
    <row r="201" spans="1:10" s="89" customFormat="1" hidden="1" x14ac:dyDescent="0.25">
      <c r="A201" s="225"/>
      <c r="B201" s="225"/>
      <c r="C201" s="128"/>
      <c r="D201" s="216"/>
      <c r="E201" s="226"/>
      <c r="F201" s="216"/>
      <c r="G201" s="180">
        <f t="shared" ref="G201:G232" si="7">ROUND(+C201*E201*F201,2)</f>
        <v>0</v>
      </c>
      <c r="H201" s="101" t="s">
        <v>179</v>
      </c>
      <c r="J201" s="101"/>
    </row>
    <row r="202" spans="1:10" s="89" customFormat="1" hidden="1" x14ac:dyDescent="0.25">
      <c r="A202" s="225"/>
      <c r="B202" s="225"/>
      <c r="C202" s="128"/>
      <c r="D202" s="216"/>
      <c r="E202" s="226"/>
      <c r="F202" s="216"/>
      <c r="G202" s="180">
        <f t="shared" si="7"/>
        <v>0</v>
      </c>
      <c r="H202" s="101" t="s">
        <v>179</v>
      </c>
      <c r="J202" s="101"/>
    </row>
    <row r="203" spans="1:10" s="89" customFormat="1" hidden="1" x14ac:dyDescent="0.25">
      <c r="A203" s="225"/>
      <c r="B203" s="225"/>
      <c r="C203" s="128"/>
      <c r="D203" s="216"/>
      <c r="E203" s="226"/>
      <c r="F203" s="216"/>
      <c r="G203" s="180">
        <f t="shared" si="7"/>
        <v>0</v>
      </c>
      <c r="H203" s="101" t="s">
        <v>179</v>
      </c>
      <c r="J203" s="101"/>
    </row>
    <row r="204" spans="1:10" s="89" customFormat="1" hidden="1" x14ac:dyDescent="0.25">
      <c r="A204" s="225"/>
      <c r="B204" s="225"/>
      <c r="C204" s="128"/>
      <c r="D204" s="216"/>
      <c r="E204" s="226"/>
      <c r="F204" s="216"/>
      <c r="G204" s="180">
        <f t="shared" si="7"/>
        <v>0</v>
      </c>
      <c r="H204" s="101" t="s">
        <v>179</v>
      </c>
      <c r="J204" s="101"/>
    </row>
    <row r="205" spans="1:10" s="89" customFormat="1" hidden="1" x14ac:dyDescent="0.25">
      <c r="A205" s="225"/>
      <c r="B205" s="225"/>
      <c r="C205" s="128"/>
      <c r="D205" s="216"/>
      <c r="E205" s="226"/>
      <c r="F205" s="216"/>
      <c r="G205" s="180">
        <f t="shared" si="7"/>
        <v>0</v>
      </c>
      <c r="H205" s="101" t="s">
        <v>179</v>
      </c>
      <c r="J205" s="101"/>
    </row>
    <row r="206" spans="1:10" s="89" customFormat="1" hidden="1" x14ac:dyDescent="0.25">
      <c r="A206" s="225"/>
      <c r="B206" s="225"/>
      <c r="C206" s="128"/>
      <c r="D206" s="216"/>
      <c r="E206" s="226"/>
      <c r="F206" s="216"/>
      <c r="G206" s="180">
        <f t="shared" si="7"/>
        <v>0</v>
      </c>
      <c r="H206" s="101" t="s">
        <v>179</v>
      </c>
      <c r="J206" s="101"/>
    </row>
    <row r="207" spans="1:10" s="89" customFormat="1" hidden="1" x14ac:dyDescent="0.25">
      <c r="A207" s="225"/>
      <c r="B207" s="225"/>
      <c r="C207" s="128"/>
      <c r="D207" s="216"/>
      <c r="E207" s="226"/>
      <c r="F207" s="216"/>
      <c r="G207" s="180">
        <f t="shared" si="7"/>
        <v>0</v>
      </c>
      <c r="H207" s="101" t="s">
        <v>179</v>
      </c>
      <c r="J207" s="101"/>
    </row>
    <row r="208" spans="1:10" s="89" customFormat="1" hidden="1" x14ac:dyDescent="0.25">
      <c r="A208" s="225"/>
      <c r="B208" s="225"/>
      <c r="C208" s="128"/>
      <c r="D208" s="216"/>
      <c r="E208" s="226"/>
      <c r="F208" s="216"/>
      <c r="G208" s="180">
        <f t="shared" si="7"/>
        <v>0</v>
      </c>
      <c r="H208" s="101" t="s">
        <v>179</v>
      </c>
      <c r="J208" s="101"/>
    </row>
    <row r="209" spans="1:10" s="89" customFormat="1" hidden="1" x14ac:dyDescent="0.25">
      <c r="A209" s="225"/>
      <c r="B209" s="225"/>
      <c r="C209" s="128"/>
      <c r="D209" s="216"/>
      <c r="E209" s="226"/>
      <c r="F209" s="216"/>
      <c r="G209" s="180">
        <f t="shared" si="7"/>
        <v>0</v>
      </c>
      <c r="H209" s="101" t="s">
        <v>179</v>
      </c>
      <c r="J209" s="101"/>
    </row>
    <row r="210" spans="1:10" s="89" customFormat="1" hidden="1" x14ac:dyDescent="0.25">
      <c r="A210" s="225"/>
      <c r="B210" s="225"/>
      <c r="C210" s="128"/>
      <c r="D210" s="216"/>
      <c r="E210" s="226"/>
      <c r="F210" s="216"/>
      <c r="G210" s="180">
        <f t="shared" si="7"/>
        <v>0</v>
      </c>
      <c r="H210" s="101" t="s">
        <v>179</v>
      </c>
      <c r="J210" s="101"/>
    </row>
    <row r="211" spans="1:10" s="89" customFormat="1" hidden="1" x14ac:dyDescent="0.25">
      <c r="A211" s="225"/>
      <c r="B211" s="225"/>
      <c r="C211" s="128"/>
      <c r="D211" s="216"/>
      <c r="E211" s="226"/>
      <c r="F211" s="216"/>
      <c r="G211" s="180">
        <f t="shared" si="7"/>
        <v>0</v>
      </c>
      <c r="H211" s="101" t="s">
        <v>179</v>
      </c>
      <c r="J211" s="101"/>
    </row>
    <row r="212" spans="1:10" s="89" customFormat="1" hidden="1" x14ac:dyDescent="0.25">
      <c r="A212" s="225"/>
      <c r="B212" s="225"/>
      <c r="C212" s="128"/>
      <c r="D212" s="216"/>
      <c r="E212" s="226"/>
      <c r="F212" s="216"/>
      <c r="G212" s="180">
        <f t="shared" si="7"/>
        <v>0</v>
      </c>
      <c r="H212" s="101" t="s">
        <v>179</v>
      </c>
      <c r="J212" s="101"/>
    </row>
    <row r="213" spans="1:10" s="89" customFormat="1" hidden="1" x14ac:dyDescent="0.25">
      <c r="A213" s="225"/>
      <c r="B213" s="225"/>
      <c r="C213" s="128"/>
      <c r="D213" s="216"/>
      <c r="E213" s="226"/>
      <c r="F213" s="216"/>
      <c r="G213" s="180">
        <f t="shared" si="7"/>
        <v>0</v>
      </c>
      <c r="H213" s="101" t="s">
        <v>179</v>
      </c>
      <c r="J213" s="101"/>
    </row>
    <row r="214" spans="1:10" s="89" customFormat="1" hidden="1" x14ac:dyDescent="0.25">
      <c r="A214" s="225"/>
      <c r="B214" s="225"/>
      <c r="C214" s="128"/>
      <c r="D214" s="216"/>
      <c r="E214" s="226"/>
      <c r="F214" s="216"/>
      <c r="G214" s="180">
        <f t="shared" si="7"/>
        <v>0</v>
      </c>
      <c r="H214" s="101" t="s">
        <v>179</v>
      </c>
      <c r="J214" s="101"/>
    </row>
    <row r="215" spans="1:10" s="89" customFormat="1" hidden="1" x14ac:dyDescent="0.25">
      <c r="A215" s="225"/>
      <c r="B215" s="225"/>
      <c r="C215" s="128"/>
      <c r="D215" s="216"/>
      <c r="E215" s="226"/>
      <c r="F215" s="216"/>
      <c r="G215" s="180">
        <f t="shared" si="7"/>
        <v>0</v>
      </c>
      <c r="H215" s="101" t="s">
        <v>179</v>
      </c>
      <c r="J215" s="101"/>
    </row>
    <row r="216" spans="1:10" s="89" customFormat="1" hidden="1" x14ac:dyDescent="0.25">
      <c r="A216" s="225"/>
      <c r="B216" s="225"/>
      <c r="C216" s="128"/>
      <c r="D216" s="216"/>
      <c r="E216" s="226"/>
      <c r="F216" s="216"/>
      <c r="G216" s="180">
        <f t="shared" si="7"/>
        <v>0</v>
      </c>
      <c r="H216" s="101" t="s">
        <v>179</v>
      </c>
      <c r="J216" s="101"/>
    </row>
    <row r="217" spans="1:10" s="89" customFormat="1" hidden="1" x14ac:dyDescent="0.25">
      <c r="A217" s="225"/>
      <c r="B217" s="225"/>
      <c r="C217" s="128"/>
      <c r="D217" s="216"/>
      <c r="E217" s="226"/>
      <c r="F217" s="216"/>
      <c r="G217" s="180">
        <f t="shared" si="7"/>
        <v>0</v>
      </c>
      <c r="H217" s="101" t="s">
        <v>179</v>
      </c>
      <c r="J217" s="101"/>
    </row>
    <row r="218" spans="1:10" s="89" customFormat="1" hidden="1" x14ac:dyDescent="0.25">
      <c r="A218" s="225"/>
      <c r="B218" s="225"/>
      <c r="C218" s="128"/>
      <c r="D218" s="216"/>
      <c r="E218" s="226"/>
      <c r="F218" s="216"/>
      <c r="G218" s="180">
        <f t="shared" si="7"/>
        <v>0</v>
      </c>
      <c r="H218" s="101" t="s">
        <v>179</v>
      </c>
      <c r="J218" s="101"/>
    </row>
    <row r="219" spans="1:10" s="89" customFormat="1" hidden="1" x14ac:dyDescent="0.25">
      <c r="A219" s="225"/>
      <c r="B219" s="225"/>
      <c r="C219" s="128"/>
      <c r="D219" s="216"/>
      <c r="E219" s="226"/>
      <c r="F219" s="216"/>
      <c r="G219" s="180">
        <f t="shared" si="7"/>
        <v>0</v>
      </c>
      <c r="H219" s="101" t="s">
        <v>179</v>
      </c>
      <c r="J219" s="101"/>
    </row>
    <row r="220" spans="1:10" s="89" customFormat="1" hidden="1" x14ac:dyDescent="0.25">
      <c r="A220" s="225"/>
      <c r="B220" s="225"/>
      <c r="C220" s="128"/>
      <c r="D220" s="216"/>
      <c r="E220" s="226"/>
      <c r="F220" s="216"/>
      <c r="G220" s="180">
        <f t="shared" si="7"/>
        <v>0</v>
      </c>
      <c r="H220" s="101" t="s">
        <v>179</v>
      </c>
      <c r="J220" s="101"/>
    </row>
    <row r="221" spans="1:10" s="89" customFormat="1" hidden="1" x14ac:dyDescent="0.25">
      <c r="A221" s="225"/>
      <c r="B221" s="225"/>
      <c r="C221" s="128"/>
      <c r="D221" s="216"/>
      <c r="E221" s="226"/>
      <c r="F221" s="216"/>
      <c r="G221" s="180">
        <f t="shared" si="7"/>
        <v>0</v>
      </c>
      <c r="H221" s="101" t="s">
        <v>179</v>
      </c>
      <c r="J221" s="101"/>
    </row>
    <row r="222" spans="1:10" s="89" customFormat="1" hidden="1" x14ac:dyDescent="0.25">
      <c r="A222" s="225"/>
      <c r="B222" s="225"/>
      <c r="C222" s="128"/>
      <c r="D222" s="216"/>
      <c r="E222" s="226"/>
      <c r="F222" s="216"/>
      <c r="G222" s="180">
        <f t="shared" si="7"/>
        <v>0</v>
      </c>
      <c r="H222" s="101" t="s">
        <v>179</v>
      </c>
      <c r="J222" s="101"/>
    </row>
    <row r="223" spans="1:10" s="89" customFormat="1" hidden="1" x14ac:dyDescent="0.25">
      <c r="A223" s="225"/>
      <c r="B223" s="225"/>
      <c r="C223" s="128"/>
      <c r="D223" s="216"/>
      <c r="E223" s="226"/>
      <c r="F223" s="216"/>
      <c r="G223" s="180">
        <f t="shared" si="7"/>
        <v>0</v>
      </c>
      <c r="H223" s="101" t="s">
        <v>179</v>
      </c>
      <c r="J223" s="101"/>
    </row>
    <row r="224" spans="1:10" s="89" customFormat="1" hidden="1" x14ac:dyDescent="0.25">
      <c r="A224" s="225"/>
      <c r="B224" s="225"/>
      <c r="C224" s="128"/>
      <c r="D224" s="216"/>
      <c r="E224" s="226"/>
      <c r="F224" s="216"/>
      <c r="G224" s="180">
        <f t="shared" si="7"/>
        <v>0</v>
      </c>
      <c r="H224" s="101" t="s">
        <v>179</v>
      </c>
      <c r="J224" s="101"/>
    </row>
    <row r="225" spans="1:10" s="89" customFormat="1" hidden="1" x14ac:dyDescent="0.25">
      <c r="A225" s="225"/>
      <c r="B225" s="225"/>
      <c r="C225" s="128"/>
      <c r="D225" s="216"/>
      <c r="E225" s="226"/>
      <c r="F225" s="216"/>
      <c r="G225" s="180">
        <f t="shared" si="7"/>
        <v>0</v>
      </c>
      <c r="H225" s="101" t="s">
        <v>179</v>
      </c>
      <c r="J225" s="101"/>
    </row>
    <row r="226" spans="1:10" s="89" customFormat="1" hidden="1" x14ac:dyDescent="0.25">
      <c r="A226" s="225"/>
      <c r="B226" s="225"/>
      <c r="C226" s="128"/>
      <c r="D226" s="216"/>
      <c r="E226" s="226"/>
      <c r="F226" s="216"/>
      <c r="G226" s="180">
        <f t="shared" si="7"/>
        <v>0</v>
      </c>
      <c r="H226" s="101" t="s">
        <v>179</v>
      </c>
      <c r="J226" s="101"/>
    </row>
    <row r="227" spans="1:10" s="89" customFormat="1" hidden="1" x14ac:dyDescent="0.25">
      <c r="A227" s="225"/>
      <c r="B227" s="225"/>
      <c r="C227" s="128"/>
      <c r="D227" s="216"/>
      <c r="E227" s="226"/>
      <c r="F227" s="216"/>
      <c r="G227" s="180">
        <f t="shared" si="7"/>
        <v>0</v>
      </c>
      <c r="H227" s="101" t="s">
        <v>179</v>
      </c>
      <c r="J227" s="101"/>
    </row>
    <row r="228" spans="1:10" s="89" customFormat="1" hidden="1" x14ac:dyDescent="0.25">
      <c r="A228" s="225"/>
      <c r="B228" s="225"/>
      <c r="C228" s="128"/>
      <c r="D228" s="216"/>
      <c r="E228" s="226"/>
      <c r="F228" s="216"/>
      <c r="G228" s="180">
        <f t="shared" si="7"/>
        <v>0</v>
      </c>
      <c r="H228" s="101" t="s">
        <v>179</v>
      </c>
      <c r="J228" s="101"/>
    </row>
    <row r="229" spans="1:10" s="89" customFormat="1" hidden="1" x14ac:dyDescent="0.25">
      <c r="A229" s="225"/>
      <c r="B229" s="225"/>
      <c r="C229" s="128"/>
      <c r="D229" s="216"/>
      <c r="E229" s="226"/>
      <c r="F229" s="216"/>
      <c r="G229" s="180">
        <f t="shared" si="7"/>
        <v>0</v>
      </c>
      <c r="H229" s="101" t="s">
        <v>179</v>
      </c>
      <c r="J229" s="101"/>
    </row>
    <row r="230" spans="1:10" s="89" customFormat="1" hidden="1" x14ac:dyDescent="0.25">
      <c r="A230" s="225"/>
      <c r="B230" s="225"/>
      <c r="C230" s="128"/>
      <c r="D230" s="216"/>
      <c r="E230" s="226"/>
      <c r="F230" s="216"/>
      <c r="G230" s="180">
        <f t="shared" si="7"/>
        <v>0</v>
      </c>
      <c r="H230" s="101" t="s">
        <v>179</v>
      </c>
      <c r="J230" s="101"/>
    </row>
    <row r="231" spans="1:10" s="89" customFormat="1" hidden="1" x14ac:dyDescent="0.25">
      <c r="A231" s="225"/>
      <c r="B231" s="225"/>
      <c r="C231" s="128"/>
      <c r="D231" s="216"/>
      <c r="E231" s="226"/>
      <c r="F231" s="216"/>
      <c r="G231" s="180">
        <f t="shared" si="7"/>
        <v>0</v>
      </c>
      <c r="H231" s="101" t="s">
        <v>179</v>
      </c>
      <c r="J231" s="101"/>
    </row>
    <row r="232" spans="1:10" s="89" customFormat="1" hidden="1" x14ac:dyDescent="0.25">
      <c r="A232" s="225"/>
      <c r="B232" s="225"/>
      <c r="C232" s="128"/>
      <c r="D232" s="216"/>
      <c r="E232" s="226"/>
      <c r="F232" s="216"/>
      <c r="G232" s="180">
        <f t="shared" si="7"/>
        <v>0</v>
      </c>
      <c r="H232" s="101" t="s">
        <v>179</v>
      </c>
      <c r="J232" s="101"/>
    </row>
    <row r="233" spans="1:10" s="89" customFormat="1" hidden="1" x14ac:dyDescent="0.25">
      <c r="A233" s="225"/>
      <c r="B233" s="225"/>
      <c r="C233" s="128"/>
      <c r="D233" s="216"/>
      <c r="E233" s="226"/>
      <c r="F233" s="216"/>
      <c r="G233" s="180">
        <f t="shared" ref="G233:G264" si="8">ROUND(+C233*E233*F233,2)</f>
        <v>0</v>
      </c>
      <c r="H233" s="101" t="s">
        <v>179</v>
      </c>
      <c r="J233" s="101"/>
    </row>
    <row r="234" spans="1:10" s="89" customFormat="1" hidden="1" x14ac:dyDescent="0.25">
      <c r="A234" s="225"/>
      <c r="B234" s="225"/>
      <c r="C234" s="128"/>
      <c r="D234" s="216"/>
      <c r="E234" s="226"/>
      <c r="F234" s="216"/>
      <c r="G234" s="180">
        <f t="shared" si="8"/>
        <v>0</v>
      </c>
      <c r="H234" s="101" t="s">
        <v>179</v>
      </c>
      <c r="J234" s="101"/>
    </row>
    <row r="235" spans="1:10" s="89" customFormat="1" hidden="1" x14ac:dyDescent="0.25">
      <c r="A235" s="225"/>
      <c r="B235" s="225"/>
      <c r="C235" s="128"/>
      <c r="D235" s="216"/>
      <c r="E235" s="226"/>
      <c r="F235" s="216"/>
      <c r="G235" s="180">
        <f t="shared" si="8"/>
        <v>0</v>
      </c>
      <c r="H235" s="101" t="s">
        <v>179</v>
      </c>
      <c r="J235" s="101"/>
    </row>
    <row r="236" spans="1:10" s="89" customFormat="1" hidden="1" x14ac:dyDescent="0.25">
      <c r="A236" s="225"/>
      <c r="B236" s="225"/>
      <c r="C236" s="128"/>
      <c r="D236" s="216"/>
      <c r="E236" s="226"/>
      <c r="F236" s="216"/>
      <c r="G236" s="180">
        <f t="shared" si="8"/>
        <v>0</v>
      </c>
      <c r="H236" s="101" t="s">
        <v>179</v>
      </c>
      <c r="J236" s="101"/>
    </row>
    <row r="237" spans="1:10" s="89" customFormat="1" hidden="1" x14ac:dyDescent="0.25">
      <c r="A237" s="225"/>
      <c r="B237" s="225"/>
      <c r="C237" s="128"/>
      <c r="D237" s="216"/>
      <c r="E237" s="226"/>
      <c r="F237" s="216"/>
      <c r="G237" s="180">
        <f t="shared" si="8"/>
        <v>0</v>
      </c>
      <c r="H237" s="101" t="s">
        <v>179</v>
      </c>
      <c r="J237" s="101"/>
    </row>
    <row r="238" spans="1:10" s="89" customFormat="1" hidden="1" x14ac:dyDescent="0.25">
      <c r="A238" s="225"/>
      <c r="B238" s="225"/>
      <c r="C238" s="128"/>
      <c r="D238" s="216"/>
      <c r="E238" s="226"/>
      <c r="F238" s="216"/>
      <c r="G238" s="180">
        <f t="shared" si="8"/>
        <v>0</v>
      </c>
      <c r="H238" s="101" t="s">
        <v>179</v>
      </c>
      <c r="J238" s="101"/>
    </row>
    <row r="239" spans="1:10" s="89" customFormat="1" hidden="1" x14ac:dyDescent="0.25">
      <c r="A239" s="225"/>
      <c r="B239" s="225"/>
      <c r="C239" s="128"/>
      <c r="D239" s="216"/>
      <c r="E239" s="226"/>
      <c r="F239" s="216"/>
      <c r="G239" s="180">
        <f t="shared" si="8"/>
        <v>0</v>
      </c>
      <c r="H239" s="101" t="s">
        <v>179</v>
      </c>
      <c r="J239" s="101"/>
    </row>
    <row r="240" spans="1:10" s="89" customFormat="1" hidden="1" x14ac:dyDescent="0.25">
      <c r="A240" s="225"/>
      <c r="B240" s="225"/>
      <c r="C240" s="128"/>
      <c r="D240" s="216"/>
      <c r="E240" s="226"/>
      <c r="F240" s="216"/>
      <c r="G240" s="180">
        <f t="shared" si="8"/>
        <v>0</v>
      </c>
      <c r="H240" s="101" t="s">
        <v>179</v>
      </c>
      <c r="J240" s="101"/>
    </row>
    <row r="241" spans="1:10" s="89" customFormat="1" hidden="1" x14ac:dyDescent="0.25">
      <c r="A241" s="225"/>
      <c r="B241" s="225"/>
      <c r="C241" s="128"/>
      <c r="D241" s="216"/>
      <c r="E241" s="226"/>
      <c r="F241" s="216"/>
      <c r="G241" s="180">
        <f t="shared" si="8"/>
        <v>0</v>
      </c>
      <c r="H241" s="101" t="s">
        <v>179</v>
      </c>
      <c r="J241" s="101"/>
    </row>
    <row r="242" spans="1:10" s="89" customFormat="1" hidden="1" x14ac:dyDescent="0.25">
      <c r="A242" s="225"/>
      <c r="B242" s="225"/>
      <c r="C242" s="128"/>
      <c r="D242" s="216"/>
      <c r="E242" s="226"/>
      <c r="F242" s="216"/>
      <c r="G242" s="180">
        <f t="shared" si="8"/>
        <v>0</v>
      </c>
      <c r="H242" s="101" t="s">
        <v>179</v>
      </c>
      <c r="J242" s="101"/>
    </row>
    <row r="243" spans="1:10" s="89" customFormat="1" hidden="1" x14ac:dyDescent="0.25">
      <c r="A243" s="225"/>
      <c r="B243" s="225"/>
      <c r="C243" s="128"/>
      <c r="D243" s="216"/>
      <c r="E243" s="226"/>
      <c r="F243" s="216"/>
      <c r="G243" s="180">
        <f t="shared" si="8"/>
        <v>0</v>
      </c>
      <c r="H243" s="101" t="s">
        <v>179</v>
      </c>
      <c r="J243" s="101"/>
    </row>
    <row r="244" spans="1:10" s="89" customFormat="1" hidden="1" x14ac:dyDescent="0.25">
      <c r="A244" s="225"/>
      <c r="B244" s="225"/>
      <c r="C244" s="128"/>
      <c r="D244" s="216"/>
      <c r="E244" s="226"/>
      <c r="F244" s="216"/>
      <c r="G244" s="180">
        <f t="shared" si="8"/>
        <v>0</v>
      </c>
      <c r="H244" s="101" t="s">
        <v>179</v>
      </c>
      <c r="J244" s="101"/>
    </row>
    <row r="245" spans="1:10" s="89" customFormat="1" hidden="1" x14ac:dyDescent="0.25">
      <c r="A245" s="225"/>
      <c r="B245" s="225"/>
      <c r="C245" s="128"/>
      <c r="D245" s="216"/>
      <c r="E245" s="226"/>
      <c r="F245" s="216"/>
      <c r="G245" s="180">
        <f t="shared" si="8"/>
        <v>0</v>
      </c>
      <c r="H245" s="101" t="s">
        <v>179</v>
      </c>
      <c r="J245" s="101"/>
    </row>
    <row r="246" spans="1:10" s="89" customFormat="1" hidden="1" x14ac:dyDescent="0.25">
      <c r="A246" s="225"/>
      <c r="B246" s="225"/>
      <c r="C246" s="128"/>
      <c r="D246" s="216"/>
      <c r="E246" s="226"/>
      <c r="F246" s="216"/>
      <c r="G246" s="180">
        <f t="shared" si="8"/>
        <v>0</v>
      </c>
      <c r="H246" s="101" t="s">
        <v>179</v>
      </c>
      <c r="J246" s="101"/>
    </row>
    <row r="247" spans="1:10" s="89" customFormat="1" hidden="1" x14ac:dyDescent="0.25">
      <c r="A247" s="225"/>
      <c r="B247" s="225"/>
      <c r="C247" s="128"/>
      <c r="D247" s="216"/>
      <c r="E247" s="226"/>
      <c r="F247" s="216"/>
      <c r="G247" s="180">
        <f t="shared" si="8"/>
        <v>0</v>
      </c>
      <c r="H247" s="101" t="s">
        <v>179</v>
      </c>
      <c r="J247" s="101"/>
    </row>
    <row r="248" spans="1:10" s="89" customFormat="1" hidden="1" x14ac:dyDescent="0.25">
      <c r="A248" s="225"/>
      <c r="B248" s="225"/>
      <c r="C248" s="128"/>
      <c r="D248" s="216"/>
      <c r="E248" s="226"/>
      <c r="F248" s="216"/>
      <c r="G248" s="180">
        <f t="shared" si="8"/>
        <v>0</v>
      </c>
      <c r="H248" s="101" t="s">
        <v>179</v>
      </c>
      <c r="J248" s="101"/>
    </row>
    <row r="249" spans="1:10" s="89" customFormat="1" hidden="1" x14ac:dyDescent="0.25">
      <c r="A249" s="225"/>
      <c r="B249" s="225"/>
      <c r="C249" s="128"/>
      <c r="D249" s="216"/>
      <c r="E249" s="226"/>
      <c r="F249" s="216"/>
      <c r="G249" s="180">
        <f t="shared" si="8"/>
        <v>0</v>
      </c>
      <c r="H249" s="101" t="s">
        <v>179</v>
      </c>
      <c r="J249" s="101"/>
    </row>
    <row r="250" spans="1:10" s="89" customFormat="1" hidden="1" x14ac:dyDescent="0.25">
      <c r="A250" s="225"/>
      <c r="B250" s="225"/>
      <c r="C250" s="128"/>
      <c r="D250" s="216"/>
      <c r="E250" s="226"/>
      <c r="F250" s="216"/>
      <c r="G250" s="180">
        <f t="shared" si="8"/>
        <v>0</v>
      </c>
      <c r="H250" s="101" t="s">
        <v>179</v>
      </c>
      <c r="J250" s="101"/>
    </row>
    <row r="251" spans="1:10" s="89" customFormat="1" hidden="1" x14ac:dyDescent="0.25">
      <c r="A251" s="225"/>
      <c r="B251" s="225"/>
      <c r="C251" s="128"/>
      <c r="D251" s="216"/>
      <c r="E251" s="226"/>
      <c r="F251" s="216"/>
      <c r="G251" s="180">
        <f t="shared" si="8"/>
        <v>0</v>
      </c>
      <c r="H251" s="101" t="s">
        <v>179</v>
      </c>
      <c r="J251" s="101"/>
    </row>
    <row r="252" spans="1:10" s="89" customFormat="1" hidden="1" x14ac:dyDescent="0.25">
      <c r="A252" s="225"/>
      <c r="B252" s="225"/>
      <c r="C252" s="128"/>
      <c r="D252" s="216"/>
      <c r="E252" s="226"/>
      <c r="F252" s="216"/>
      <c r="G252" s="180">
        <f t="shared" si="8"/>
        <v>0</v>
      </c>
      <c r="H252" s="101" t="s">
        <v>179</v>
      </c>
      <c r="J252" s="101"/>
    </row>
    <row r="253" spans="1:10" s="89" customFormat="1" hidden="1" x14ac:dyDescent="0.25">
      <c r="A253" s="225"/>
      <c r="B253" s="225"/>
      <c r="C253" s="128"/>
      <c r="D253" s="216"/>
      <c r="E253" s="226"/>
      <c r="F253" s="216"/>
      <c r="G253" s="180">
        <f t="shared" si="8"/>
        <v>0</v>
      </c>
      <c r="H253" s="101" t="s">
        <v>179</v>
      </c>
      <c r="J253" s="101"/>
    </row>
    <row r="254" spans="1:10" s="89" customFormat="1" hidden="1" x14ac:dyDescent="0.25">
      <c r="A254" s="225"/>
      <c r="B254" s="225"/>
      <c r="C254" s="128"/>
      <c r="D254" s="216"/>
      <c r="E254" s="226"/>
      <c r="F254" s="216"/>
      <c r="G254" s="180">
        <f t="shared" si="8"/>
        <v>0</v>
      </c>
      <c r="H254" s="101" t="s">
        <v>179</v>
      </c>
      <c r="J254" s="101"/>
    </row>
    <row r="255" spans="1:10" s="89" customFormat="1" hidden="1" x14ac:dyDescent="0.25">
      <c r="A255" s="225"/>
      <c r="B255" s="225"/>
      <c r="C255" s="128"/>
      <c r="D255" s="216"/>
      <c r="E255" s="226"/>
      <c r="F255" s="216"/>
      <c r="G255" s="180">
        <f t="shared" si="8"/>
        <v>0</v>
      </c>
      <c r="H255" s="101" t="s">
        <v>179</v>
      </c>
      <c r="J255" s="101"/>
    </row>
    <row r="256" spans="1:10" s="89" customFormat="1" hidden="1" x14ac:dyDescent="0.25">
      <c r="A256" s="225"/>
      <c r="B256" s="225"/>
      <c r="C256" s="128"/>
      <c r="D256" s="216"/>
      <c r="E256" s="226"/>
      <c r="F256" s="216"/>
      <c r="G256" s="180">
        <f t="shared" si="8"/>
        <v>0</v>
      </c>
      <c r="H256" s="101" t="s">
        <v>179</v>
      </c>
      <c r="J256" s="101"/>
    </row>
    <row r="257" spans="1:18" s="89" customFormat="1" hidden="1" x14ac:dyDescent="0.25">
      <c r="A257" s="225"/>
      <c r="B257" s="225"/>
      <c r="C257" s="128"/>
      <c r="D257" s="216"/>
      <c r="E257" s="226"/>
      <c r="F257" s="216"/>
      <c r="G257" s="180">
        <f t="shared" si="8"/>
        <v>0</v>
      </c>
      <c r="H257" s="101" t="s">
        <v>179</v>
      </c>
      <c r="J257" s="101"/>
    </row>
    <row r="258" spans="1:18" s="89" customFormat="1" hidden="1" x14ac:dyDescent="0.25">
      <c r="A258" s="225"/>
      <c r="B258" s="225"/>
      <c r="C258" s="128"/>
      <c r="D258" s="216"/>
      <c r="E258" s="226"/>
      <c r="F258" s="216"/>
      <c r="G258" s="180">
        <f t="shared" si="8"/>
        <v>0</v>
      </c>
      <c r="H258" s="101" t="s">
        <v>179</v>
      </c>
      <c r="J258" s="101"/>
    </row>
    <row r="259" spans="1:18" s="89" customFormat="1" hidden="1" x14ac:dyDescent="0.25">
      <c r="A259" s="225"/>
      <c r="B259" s="225"/>
      <c r="C259" s="128"/>
      <c r="D259" s="216"/>
      <c r="E259" s="226"/>
      <c r="F259" s="216"/>
      <c r="G259" s="180">
        <f t="shared" si="8"/>
        <v>0</v>
      </c>
      <c r="H259" s="101" t="s">
        <v>179</v>
      </c>
      <c r="J259" s="101"/>
    </row>
    <row r="260" spans="1:18" s="89" customFormat="1" hidden="1" x14ac:dyDescent="0.25">
      <c r="A260" s="225"/>
      <c r="B260" s="225"/>
      <c r="C260" s="128"/>
      <c r="D260" s="216"/>
      <c r="E260" s="226"/>
      <c r="F260" s="216"/>
      <c r="G260" s="180">
        <f t="shared" si="8"/>
        <v>0</v>
      </c>
      <c r="H260" s="101" t="s">
        <v>179</v>
      </c>
      <c r="J260" s="101"/>
    </row>
    <row r="261" spans="1:18" s="89" customFormat="1" hidden="1" x14ac:dyDescent="0.25">
      <c r="A261" s="225"/>
      <c r="B261" s="225"/>
      <c r="C261" s="128"/>
      <c r="D261" s="216"/>
      <c r="E261" s="226"/>
      <c r="F261" s="216"/>
      <c r="G261" s="180">
        <f t="shared" si="8"/>
        <v>0</v>
      </c>
      <c r="H261" s="101" t="s">
        <v>179</v>
      </c>
      <c r="J261" s="101"/>
    </row>
    <row r="262" spans="1:18" s="89" customFormat="1" hidden="1" x14ac:dyDescent="0.25">
      <c r="A262" s="225"/>
      <c r="B262" s="225"/>
      <c r="C262" s="128"/>
      <c r="D262" s="216"/>
      <c r="E262" s="226"/>
      <c r="F262" s="216"/>
      <c r="G262" s="180">
        <f t="shared" si="8"/>
        <v>0</v>
      </c>
      <c r="H262" s="101" t="s">
        <v>179</v>
      </c>
      <c r="J262" s="101"/>
    </row>
    <row r="263" spans="1:18" s="89" customFormat="1" hidden="1" x14ac:dyDescent="0.25">
      <c r="A263" s="225"/>
      <c r="B263" s="225"/>
      <c r="C263" s="128"/>
      <c r="D263" s="216"/>
      <c r="E263" s="226"/>
      <c r="F263" s="216"/>
      <c r="G263" s="180">
        <f t="shared" si="8"/>
        <v>0</v>
      </c>
      <c r="H263" s="101" t="s">
        <v>179</v>
      </c>
      <c r="J263" s="101"/>
    </row>
    <row r="264" spans="1:18" s="89" customFormat="1" hidden="1" x14ac:dyDescent="0.25">
      <c r="A264" s="225"/>
      <c r="B264" s="225"/>
      <c r="C264" s="128"/>
      <c r="D264" s="216"/>
      <c r="E264" s="226"/>
      <c r="F264" s="216"/>
      <c r="G264" s="180">
        <f t="shared" si="8"/>
        <v>0</v>
      </c>
      <c r="H264" s="101" t="s">
        <v>179</v>
      </c>
      <c r="J264" s="101"/>
    </row>
    <row r="265" spans="1:18" s="89" customFormat="1" hidden="1" x14ac:dyDescent="0.25">
      <c r="A265" s="225"/>
      <c r="B265" s="225"/>
      <c r="C265" s="128"/>
      <c r="D265" s="216"/>
      <c r="E265" s="226"/>
      <c r="F265" s="216"/>
      <c r="G265" s="180">
        <f t="shared" ref="G265:G266" si="9">ROUND(+C265*E265*F265,2)</f>
        <v>0</v>
      </c>
      <c r="H265" s="101" t="s">
        <v>179</v>
      </c>
      <c r="J265" s="101"/>
    </row>
    <row r="266" spans="1:18" s="89" customFormat="1" x14ac:dyDescent="0.25">
      <c r="A266" s="227"/>
      <c r="B266" s="217"/>
      <c r="C266" s="128"/>
      <c r="D266" s="216"/>
      <c r="E266" s="226"/>
      <c r="F266" s="216"/>
      <c r="G266" s="245">
        <f t="shared" si="9"/>
        <v>0</v>
      </c>
      <c r="H266" s="101" t="s">
        <v>179</v>
      </c>
    </row>
    <row r="267" spans="1:18" s="89" customFormat="1" x14ac:dyDescent="0.25">
      <c r="A267" s="85"/>
      <c r="B267" s="85"/>
      <c r="C267" s="117"/>
      <c r="D267" s="87"/>
      <c r="E267" s="174"/>
      <c r="F267" s="178" t="s">
        <v>180</v>
      </c>
      <c r="G267" s="255">
        <f>ROUND(SUBTOTAL(109,G136:G266),2)</f>
        <v>0</v>
      </c>
      <c r="H267" s="101" t="s">
        <v>179</v>
      </c>
      <c r="J267" s="359" t="s">
        <v>193</v>
      </c>
    </row>
    <row r="268" spans="1:18" x14ac:dyDescent="0.25">
      <c r="G268" s="244"/>
      <c r="H268" s="101" t="s">
        <v>181</v>
      </c>
    </row>
    <row r="269" spans="1:18" x14ac:dyDescent="0.25">
      <c r="D269" s="533" t="s">
        <v>279</v>
      </c>
      <c r="E269" s="533"/>
      <c r="F269" s="533"/>
      <c r="G269" s="70">
        <f>+G267+G135</f>
        <v>0</v>
      </c>
      <c r="H269" s="101" t="s">
        <v>181</v>
      </c>
      <c r="J269" s="124" t="s">
        <v>183</v>
      </c>
    </row>
    <row r="270" spans="1:18" s="89" customFormat="1" x14ac:dyDescent="0.25">
      <c r="C270" s="90"/>
      <c r="D270" s="91"/>
      <c r="E270" s="92"/>
      <c r="F270" s="91"/>
      <c r="G270" s="93"/>
      <c r="H270" s="101" t="s">
        <v>181</v>
      </c>
    </row>
    <row r="271" spans="1:18" s="89" customFormat="1" x14ac:dyDescent="0.25">
      <c r="A271" s="201" t="s">
        <v>280</v>
      </c>
      <c r="B271" s="94"/>
      <c r="C271" s="94"/>
      <c r="D271" s="94"/>
      <c r="E271" s="94"/>
      <c r="F271" s="94"/>
      <c r="G271" s="95"/>
      <c r="H271" s="101" t="s">
        <v>176</v>
      </c>
      <c r="J271" s="125" t="s">
        <v>185</v>
      </c>
    </row>
    <row r="272" spans="1:18" s="89" customFormat="1" ht="45" customHeight="1" x14ac:dyDescent="0.25">
      <c r="A272" s="525"/>
      <c r="B272" s="526"/>
      <c r="C272" s="526"/>
      <c r="D272" s="526"/>
      <c r="E272" s="526"/>
      <c r="F272" s="526"/>
      <c r="G272" s="527"/>
      <c r="H272" s="89" t="s">
        <v>176</v>
      </c>
      <c r="J272" s="522" t="s">
        <v>186</v>
      </c>
      <c r="K272" s="522"/>
      <c r="L272" s="522"/>
      <c r="M272" s="522"/>
      <c r="N272" s="522"/>
      <c r="O272" s="522"/>
      <c r="P272" s="522"/>
      <c r="Q272" s="522"/>
      <c r="R272" s="522"/>
    </row>
    <row r="273" spans="1:18" x14ac:dyDescent="0.25">
      <c r="H273" s="233" t="s">
        <v>179</v>
      </c>
    </row>
    <row r="274" spans="1:18" s="89" customFormat="1" x14ac:dyDescent="0.25">
      <c r="A274" s="201" t="s">
        <v>281</v>
      </c>
      <c r="B274" s="97"/>
      <c r="C274" s="98"/>
      <c r="D274" s="98"/>
      <c r="E274" s="98"/>
      <c r="F274" s="98"/>
      <c r="G274" s="99"/>
      <c r="H274" s="89" t="s">
        <v>179</v>
      </c>
      <c r="J274" s="125" t="s">
        <v>185</v>
      </c>
    </row>
    <row r="275" spans="1:18" s="89" customFormat="1" ht="45" customHeight="1" x14ac:dyDescent="0.25">
      <c r="A275" s="525"/>
      <c r="B275" s="526"/>
      <c r="C275" s="526"/>
      <c r="D275" s="526"/>
      <c r="E275" s="526"/>
      <c r="F275" s="526"/>
      <c r="G275" s="527"/>
      <c r="H275" s="89" t="s">
        <v>179</v>
      </c>
      <c r="J275" s="522" t="s">
        <v>186</v>
      </c>
      <c r="K275" s="522"/>
      <c r="L275" s="522"/>
      <c r="M275" s="522"/>
      <c r="N275" s="522"/>
      <c r="O275" s="522"/>
      <c r="P275" s="522"/>
      <c r="Q275" s="522"/>
      <c r="R275" s="522"/>
    </row>
  </sheetData>
  <sheetProtection algorithmName="SHA-512" hashValue="if11gxKbYR7aQWVAqvUrEyGee0pcHPUSk3NEA2c+0F60A3c5K0HVDJULPebZQnTmzvWFBCumnTEzasA+gikgMA==" saltValue="/GhDxQQqJhPSOL8+nI6Rkg==" spinCount="100000" sheet="1" formatCells="0" formatRows="0" autoFilter="0"/>
  <autoFilter ref="H1:H275" xr:uid="{00000000-0001-0000-1300-000000000000}"/>
  <mergeCells count="7">
    <mergeCell ref="J272:R272"/>
    <mergeCell ref="J275:R275"/>
    <mergeCell ref="A1:F1"/>
    <mergeCell ref="D269:F269"/>
    <mergeCell ref="A2:G2"/>
    <mergeCell ref="A272:G272"/>
    <mergeCell ref="A275:G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CBA1432-1FA2-44F1-BF6B-DEC43669F536}">
            <xm:f>Categories!$A$25=FALSE</xm:f>
            <x14:dxf>
              <fill>
                <patternFill>
                  <bgColor theme="0" tint="-0.34998626667073579"/>
                </patternFill>
              </fill>
            </x14:dxf>
          </x14:cfRule>
          <xm:sqref>A1:G275</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275"/>
  <sheetViews>
    <sheetView view="pageBreakPreview" zoomScaleNormal="100" zoomScaleSheetLayoutView="100" workbookViewId="0">
      <selection activeCell="A5" sqref="A5"/>
    </sheetView>
  </sheetViews>
  <sheetFormatPr defaultColWidth="9.140625" defaultRowHeight="15" x14ac:dyDescent="0.25"/>
  <cols>
    <col min="1" max="1" width="55.28515625" style="3" customWidth="1"/>
    <col min="2" max="5" width="15.28515625" style="3" customWidth="1"/>
    <col min="6" max="6" width="17" style="3" customWidth="1"/>
    <col min="7" max="7" width="11" hidden="1" customWidth="1"/>
    <col min="8" max="8" width="2.7109375" style="3" customWidth="1"/>
    <col min="9" max="16384" width="9.140625" style="3"/>
  </cols>
  <sheetData>
    <row r="1" spans="1:9" ht="20.25" customHeight="1" x14ac:dyDescent="0.25">
      <c r="A1" s="520" t="s">
        <v>165</v>
      </c>
      <c r="B1" s="520"/>
      <c r="C1" s="520"/>
      <c r="D1" s="520"/>
      <c r="E1" s="520"/>
      <c r="F1" s="3">
        <f>+'Section A'!B2</f>
        <v>0</v>
      </c>
      <c r="G1" s="47" t="s">
        <v>174</v>
      </c>
    </row>
    <row r="2" spans="1:9" ht="48" customHeight="1" x14ac:dyDescent="0.25">
      <c r="A2" s="521" t="s">
        <v>282</v>
      </c>
      <c r="B2" s="521"/>
      <c r="C2" s="521"/>
      <c r="D2" s="521"/>
      <c r="E2" s="521"/>
      <c r="F2" s="521"/>
      <c r="G2" s="3" t="s">
        <v>181</v>
      </c>
    </row>
    <row r="3" spans="1:9" x14ac:dyDescent="0.25">
      <c r="A3" s="8"/>
      <c r="B3" s="8"/>
      <c r="C3" s="8"/>
      <c r="D3" s="8"/>
      <c r="E3" s="8"/>
      <c r="F3" s="8"/>
      <c r="G3" t="s">
        <v>181</v>
      </c>
    </row>
    <row r="4" spans="1:9" ht="25.5" x14ac:dyDescent="0.25">
      <c r="A4" s="198" t="s">
        <v>256</v>
      </c>
      <c r="B4" s="198" t="s">
        <v>203</v>
      </c>
      <c r="C4" s="198" t="s">
        <v>202</v>
      </c>
      <c r="D4" s="198" t="s">
        <v>219</v>
      </c>
      <c r="E4" s="198" t="s">
        <v>172</v>
      </c>
      <c r="F4" s="9" t="s">
        <v>283</v>
      </c>
      <c r="G4" s="232" t="s">
        <v>181</v>
      </c>
      <c r="I4" s="125" t="s">
        <v>175</v>
      </c>
    </row>
    <row r="5" spans="1:9" s="89" customFormat="1" x14ac:dyDescent="0.25">
      <c r="A5" s="194"/>
      <c r="B5" s="221"/>
      <c r="C5" s="221"/>
      <c r="D5" s="224"/>
      <c r="E5" s="221"/>
      <c r="F5" s="70">
        <f t="shared" ref="F5:F133" si="0">ROUND(+B5*D5*E5,2)</f>
        <v>0</v>
      </c>
      <c r="G5" s="101" t="s">
        <v>176</v>
      </c>
      <c r="I5" s="101"/>
    </row>
    <row r="6" spans="1:9" s="89" customFormat="1" x14ac:dyDescent="0.25">
      <c r="A6" s="392"/>
      <c r="B6" s="221"/>
      <c r="C6" s="221"/>
      <c r="D6" s="224"/>
      <c r="E6" s="221"/>
      <c r="F6" s="70">
        <f t="shared" si="0"/>
        <v>0</v>
      </c>
      <c r="G6" s="101" t="s">
        <v>176</v>
      </c>
      <c r="I6" s="101"/>
    </row>
    <row r="7" spans="1:9" s="89" customFormat="1" x14ac:dyDescent="0.25">
      <c r="A7" s="392"/>
      <c r="B7" s="221"/>
      <c r="C7" s="221"/>
      <c r="D7" s="224"/>
      <c r="E7" s="221"/>
      <c r="F7" s="70">
        <f t="shared" si="0"/>
        <v>0</v>
      </c>
      <c r="G7" s="101" t="s">
        <v>176</v>
      </c>
      <c r="I7" s="101"/>
    </row>
    <row r="8" spans="1:9" s="89" customFormat="1" hidden="1" x14ac:dyDescent="0.25">
      <c r="A8" s="392"/>
      <c r="B8" s="221"/>
      <c r="C8" s="221"/>
      <c r="D8" s="224"/>
      <c r="E8" s="221"/>
      <c r="F8" s="70">
        <f t="shared" si="0"/>
        <v>0</v>
      </c>
      <c r="G8" s="101" t="s">
        <v>176</v>
      </c>
      <c r="I8" s="101"/>
    </row>
    <row r="9" spans="1:9" s="89" customFormat="1" hidden="1" x14ac:dyDescent="0.25">
      <c r="A9" s="392"/>
      <c r="B9" s="221"/>
      <c r="C9" s="221"/>
      <c r="D9" s="224"/>
      <c r="E9" s="221"/>
      <c r="F9" s="70">
        <f t="shared" si="0"/>
        <v>0</v>
      </c>
      <c r="G9" s="101" t="s">
        <v>176</v>
      </c>
      <c r="I9" s="101"/>
    </row>
    <row r="10" spans="1:9" s="89" customFormat="1" hidden="1" x14ac:dyDescent="0.25">
      <c r="A10" s="392"/>
      <c r="B10" s="221"/>
      <c r="C10" s="221"/>
      <c r="D10" s="224"/>
      <c r="E10" s="221"/>
      <c r="F10" s="70">
        <f t="shared" si="0"/>
        <v>0</v>
      </c>
      <c r="G10" s="101" t="s">
        <v>176</v>
      </c>
      <c r="I10" s="101"/>
    </row>
    <row r="11" spans="1:9" s="89" customFormat="1" hidden="1" x14ac:dyDescent="0.25">
      <c r="A11" s="392"/>
      <c r="B11" s="221"/>
      <c r="C11" s="221"/>
      <c r="D11" s="224"/>
      <c r="E11" s="221"/>
      <c r="F11" s="70">
        <f t="shared" si="0"/>
        <v>0</v>
      </c>
      <c r="G11" s="101" t="s">
        <v>176</v>
      </c>
      <c r="I11" s="101"/>
    </row>
    <row r="12" spans="1:9" s="89" customFormat="1" hidden="1" x14ac:dyDescent="0.25">
      <c r="A12" s="392"/>
      <c r="B12" s="221"/>
      <c r="C12" s="221"/>
      <c r="D12" s="224"/>
      <c r="E12" s="221"/>
      <c r="F12" s="70">
        <f t="shared" si="0"/>
        <v>0</v>
      </c>
      <c r="G12" s="101" t="s">
        <v>176</v>
      </c>
      <c r="I12" s="101"/>
    </row>
    <row r="13" spans="1:9" s="89" customFormat="1" hidden="1" x14ac:dyDescent="0.25">
      <c r="A13" s="392"/>
      <c r="B13" s="221"/>
      <c r="C13" s="221"/>
      <c r="D13" s="224"/>
      <c r="E13" s="221"/>
      <c r="F13" s="70">
        <f t="shared" si="0"/>
        <v>0</v>
      </c>
      <c r="G13" s="101" t="s">
        <v>176</v>
      </c>
      <c r="I13" s="101"/>
    </row>
    <row r="14" spans="1:9" s="89" customFormat="1" hidden="1" x14ac:dyDescent="0.25">
      <c r="A14" s="392"/>
      <c r="B14" s="221"/>
      <c r="C14" s="221"/>
      <c r="D14" s="224"/>
      <c r="E14" s="221"/>
      <c r="F14" s="70">
        <f t="shared" si="0"/>
        <v>0</v>
      </c>
      <c r="G14" s="101" t="s">
        <v>176</v>
      </c>
      <c r="I14" s="101"/>
    </row>
    <row r="15" spans="1:9" s="89" customFormat="1" hidden="1" x14ac:dyDescent="0.25">
      <c r="A15" s="392"/>
      <c r="B15" s="221"/>
      <c r="C15" s="221"/>
      <c r="D15" s="224"/>
      <c r="E15" s="221"/>
      <c r="F15" s="70">
        <f t="shared" si="0"/>
        <v>0</v>
      </c>
      <c r="G15" s="101" t="s">
        <v>176</v>
      </c>
      <c r="I15" s="101"/>
    </row>
    <row r="16" spans="1:9" s="89" customFormat="1" hidden="1" x14ac:dyDescent="0.25">
      <c r="A16" s="392"/>
      <c r="B16" s="221"/>
      <c r="C16" s="221"/>
      <c r="D16" s="224"/>
      <c r="E16" s="221"/>
      <c r="F16" s="70">
        <f t="shared" si="0"/>
        <v>0</v>
      </c>
      <c r="G16" s="101" t="s">
        <v>176</v>
      </c>
      <c r="I16" s="101"/>
    </row>
    <row r="17" spans="1:9" s="89" customFormat="1" hidden="1" x14ac:dyDescent="0.25">
      <c r="A17" s="392"/>
      <c r="B17" s="221"/>
      <c r="C17" s="221"/>
      <c r="D17" s="224"/>
      <c r="E17" s="221"/>
      <c r="F17" s="70">
        <f t="shared" si="0"/>
        <v>0</v>
      </c>
      <c r="G17" s="101" t="s">
        <v>176</v>
      </c>
      <c r="I17" s="101"/>
    </row>
    <row r="18" spans="1:9" s="89" customFormat="1" hidden="1" x14ac:dyDescent="0.25">
      <c r="A18" s="392"/>
      <c r="B18" s="221"/>
      <c r="C18" s="221"/>
      <c r="D18" s="224"/>
      <c r="E18" s="221"/>
      <c r="F18" s="70">
        <f t="shared" si="0"/>
        <v>0</v>
      </c>
      <c r="G18" s="101" t="s">
        <v>176</v>
      </c>
      <c r="I18" s="101"/>
    </row>
    <row r="19" spans="1:9" s="89" customFormat="1" hidden="1" x14ac:dyDescent="0.25">
      <c r="A19" s="392"/>
      <c r="B19" s="221"/>
      <c r="C19" s="221"/>
      <c r="D19" s="224"/>
      <c r="E19" s="221"/>
      <c r="F19" s="70">
        <f t="shared" si="0"/>
        <v>0</v>
      </c>
      <c r="G19" s="101" t="s">
        <v>176</v>
      </c>
      <c r="I19" s="101"/>
    </row>
    <row r="20" spans="1:9" s="89" customFormat="1" hidden="1" x14ac:dyDescent="0.25">
      <c r="A20" s="392"/>
      <c r="B20" s="221"/>
      <c r="C20" s="221"/>
      <c r="D20" s="224"/>
      <c r="E20" s="221"/>
      <c r="F20" s="70">
        <f t="shared" si="0"/>
        <v>0</v>
      </c>
      <c r="G20" s="101" t="s">
        <v>176</v>
      </c>
      <c r="I20" s="101"/>
    </row>
    <row r="21" spans="1:9" s="89" customFormat="1" hidden="1" x14ac:dyDescent="0.25">
      <c r="A21" s="392"/>
      <c r="B21" s="221"/>
      <c r="C21" s="221"/>
      <c r="D21" s="224"/>
      <c r="E21" s="221"/>
      <c r="F21" s="70">
        <f t="shared" si="0"/>
        <v>0</v>
      </c>
      <c r="G21" s="101" t="s">
        <v>176</v>
      </c>
      <c r="I21" s="101"/>
    </row>
    <row r="22" spans="1:9" s="89" customFormat="1" hidden="1" x14ac:dyDescent="0.25">
      <c r="A22" s="392"/>
      <c r="B22" s="221"/>
      <c r="C22" s="221"/>
      <c r="D22" s="224"/>
      <c r="E22" s="221"/>
      <c r="F22" s="70">
        <f t="shared" si="0"/>
        <v>0</v>
      </c>
      <c r="G22" s="101" t="s">
        <v>176</v>
      </c>
      <c r="I22" s="101"/>
    </row>
    <row r="23" spans="1:9" s="89" customFormat="1" hidden="1" x14ac:dyDescent="0.25">
      <c r="A23" s="392"/>
      <c r="B23" s="221"/>
      <c r="C23" s="221"/>
      <c r="D23" s="224"/>
      <c r="E23" s="221"/>
      <c r="F23" s="70">
        <f t="shared" si="0"/>
        <v>0</v>
      </c>
      <c r="G23" s="101" t="s">
        <v>176</v>
      </c>
      <c r="I23" s="101"/>
    </row>
    <row r="24" spans="1:9" s="89" customFormat="1" hidden="1" x14ac:dyDescent="0.25">
      <c r="A24" s="392"/>
      <c r="B24" s="221"/>
      <c r="C24" s="221"/>
      <c r="D24" s="224"/>
      <c r="E24" s="221"/>
      <c r="F24" s="70">
        <f t="shared" si="0"/>
        <v>0</v>
      </c>
      <c r="G24" s="101" t="s">
        <v>176</v>
      </c>
      <c r="I24" s="101"/>
    </row>
    <row r="25" spans="1:9" s="89" customFormat="1" hidden="1" x14ac:dyDescent="0.25">
      <c r="A25" s="392"/>
      <c r="B25" s="221"/>
      <c r="C25" s="221"/>
      <c r="D25" s="224"/>
      <c r="E25" s="221"/>
      <c r="F25" s="70">
        <f t="shared" si="0"/>
        <v>0</v>
      </c>
      <c r="G25" s="101" t="s">
        <v>176</v>
      </c>
      <c r="I25" s="101"/>
    </row>
    <row r="26" spans="1:9" s="89" customFormat="1" hidden="1" x14ac:dyDescent="0.25">
      <c r="A26" s="392"/>
      <c r="B26" s="221"/>
      <c r="C26" s="221"/>
      <c r="D26" s="224"/>
      <c r="E26" s="221"/>
      <c r="F26" s="70">
        <f t="shared" si="0"/>
        <v>0</v>
      </c>
      <c r="G26" s="101" t="s">
        <v>176</v>
      </c>
      <c r="I26" s="101"/>
    </row>
    <row r="27" spans="1:9" s="89" customFormat="1" hidden="1" x14ac:dyDescent="0.25">
      <c r="A27" s="392"/>
      <c r="B27" s="221"/>
      <c r="C27" s="221"/>
      <c r="D27" s="224"/>
      <c r="E27" s="221"/>
      <c r="F27" s="70">
        <f t="shared" si="0"/>
        <v>0</v>
      </c>
      <c r="G27" s="101" t="s">
        <v>176</v>
      </c>
      <c r="I27" s="101"/>
    </row>
    <row r="28" spans="1:9" s="89" customFormat="1" hidden="1" x14ac:dyDescent="0.25">
      <c r="A28" s="392"/>
      <c r="B28" s="221"/>
      <c r="C28" s="221"/>
      <c r="D28" s="224"/>
      <c r="E28" s="221"/>
      <c r="F28" s="70">
        <f t="shared" si="0"/>
        <v>0</v>
      </c>
      <c r="G28" s="101" t="s">
        <v>176</v>
      </c>
      <c r="I28" s="101"/>
    </row>
    <row r="29" spans="1:9" s="89" customFormat="1" hidden="1" x14ac:dyDescent="0.25">
      <c r="A29" s="392"/>
      <c r="B29" s="221"/>
      <c r="C29" s="221"/>
      <c r="D29" s="224"/>
      <c r="E29" s="221"/>
      <c r="F29" s="70">
        <f t="shared" si="0"/>
        <v>0</v>
      </c>
      <c r="G29" s="101" t="s">
        <v>176</v>
      </c>
      <c r="I29" s="101"/>
    </row>
    <row r="30" spans="1:9" s="89" customFormat="1" hidden="1" x14ac:dyDescent="0.25">
      <c r="A30" s="392"/>
      <c r="B30" s="221"/>
      <c r="C30" s="221"/>
      <c r="D30" s="224"/>
      <c r="E30" s="221"/>
      <c r="F30" s="70">
        <f t="shared" si="0"/>
        <v>0</v>
      </c>
      <c r="G30" s="101" t="s">
        <v>176</v>
      </c>
      <c r="I30" s="101"/>
    </row>
    <row r="31" spans="1:9" s="89" customFormat="1" hidden="1" x14ac:dyDescent="0.25">
      <c r="A31" s="392"/>
      <c r="B31" s="221"/>
      <c r="C31" s="221"/>
      <c r="D31" s="224"/>
      <c r="E31" s="221"/>
      <c r="F31" s="70">
        <f t="shared" si="0"/>
        <v>0</v>
      </c>
      <c r="G31" s="101" t="s">
        <v>176</v>
      </c>
      <c r="I31" s="101"/>
    </row>
    <row r="32" spans="1:9" s="89" customFormat="1" hidden="1" x14ac:dyDescent="0.25">
      <c r="A32" s="392"/>
      <c r="B32" s="221"/>
      <c r="C32" s="221"/>
      <c r="D32" s="224"/>
      <c r="E32" s="221"/>
      <c r="F32" s="70">
        <f t="shared" si="0"/>
        <v>0</v>
      </c>
      <c r="G32" s="101" t="s">
        <v>176</v>
      </c>
      <c r="I32" s="101"/>
    </row>
    <row r="33" spans="1:9" s="89" customFormat="1" hidden="1" x14ac:dyDescent="0.25">
      <c r="A33" s="392"/>
      <c r="B33" s="221"/>
      <c r="C33" s="221"/>
      <c r="D33" s="224"/>
      <c r="E33" s="221"/>
      <c r="F33" s="70">
        <f t="shared" si="0"/>
        <v>0</v>
      </c>
      <c r="G33" s="101" t="s">
        <v>176</v>
      </c>
      <c r="I33" s="101"/>
    </row>
    <row r="34" spans="1:9" s="89" customFormat="1" hidden="1" x14ac:dyDescent="0.25">
      <c r="A34" s="392"/>
      <c r="B34" s="221"/>
      <c r="C34" s="221"/>
      <c r="D34" s="224"/>
      <c r="E34" s="221"/>
      <c r="F34" s="70">
        <f t="shared" si="0"/>
        <v>0</v>
      </c>
      <c r="G34" s="101" t="s">
        <v>176</v>
      </c>
      <c r="I34" s="101"/>
    </row>
    <row r="35" spans="1:9" s="89" customFormat="1" hidden="1" x14ac:dyDescent="0.25">
      <c r="A35" s="392"/>
      <c r="B35" s="221"/>
      <c r="C35" s="221"/>
      <c r="D35" s="224"/>
      <c r="E35" s="221"/>
      <c r="F35" s="70">
        <f t="shared" si="0"/>
        <v>0</v>
      </c>
      <c r="G35" s="101" t="s">
        <v>176</v>
      </c>
      <c r="I35" s="101"/>
    </row>
    <row r="36" spans="1:9" s="89" customFormat="1" hidden="1" x14ac:dyDescent="0.25">
      <c r="A36" s="392"/>
      <c r="B36" s="221"/>
      <c r="C36" s="221"/>
      <c r="D36" s="224"/>
      <c r="E36" s="221"/>
      <c r="F36" s="70">
        <f t="shared" si="0"/>
        <v>0</v>
      </c>
      <c r="G36" s="101" t="s">
        <v>176</v>
      </c>
      <c r="I36" s="101"/>
    </row>
    <row r="37" spans="1:9" s="89" customFormat="1" hidden="1" x14ac:dyDescent="0.25">
      <c r="A37" s="392"/>
      <c r="B37" s="221"/>
      <c r="C37" s="221"/>
      <c r="D37" s="224"/>
      <c r="E37" s="221"/>
      <c r="F37" s="70">
        <f t="shared" si="0"/>
        <v>0</v>
      </c>
      <c r="G37" s="101" t="s">
        <v>176</v>
      </c>
      <c r="I37" s="101"/>
    </row>
    <row r="38" spans="1:9" s="89" customFormat="1" hidden="1" x14ac:dyDescent="0.25">
      <c r="A38" s="392"/>
      <c r="B38" s="221"/>
      <c r="C38" s="221"/>
      <c r="D38" s="224"/>
      <c r="E38" s="221"/>
      <c r="F38" s="70">
        <f t="shared" ref="F38:F69" si="1">ROUND(+B38*D38*E38,2)</f>
        <v>0</v>
      </c>
      <c r="G38" s="101" t="s">
        <v>176</v>
      </c>
      <c r="I38" s="101"/>
    </row>
    <row r="39" spans="1:9" s="89" customFormat="1" hidden="1" x14ac:dyDescent="0.25">
      <c r="A39" s="392"/>
      <c r="B39" s="221"/>
      <c r="C39" s="221"/>
      <c r="D39" s="224"/>
      <c r="E39" s="221"/>
      <c r="F39" s="70">
        <f t="shared" si="1"/>
        <v>0</v>
      </c>
      <c r="G39" s="101" t="s">
        <v>176</v>
      </c>
      <c r="I39" s="101"/>
    </row>
    <row r="40" spans="1:9" s="89" customFormat="1" hidden="1" x14ac:dyDescent="0.25">
      <c r="A40" s="392"/>
      <c r="B40" s="221"/>
      <c r="C40" s="221"/>
      <c r="D40" s="224"/>
      <c r="E40" s="221"/>
      <c r="F40" s="70">
        <f t="shared" si="1"/>
        <v>0</v>
      </c>
      <c r="G40" s="101" t="s">
        <v>176</v>
      </c>
      <c r="I40" s="101"/>
    </row>
    <row r="41" spans="1:9" s="89" customFormat="1" hidden="1" x14ac:dyDescent="0.25">
      <c r="A41" s="392"/>
      <c r="B41" s="221"/>
      <c r="C41" s="221"/>
      <c r="D41" s="224"/>
      <c r="E41" s="221"/>
      <c r="F41" s="70">
        <f t="shared" si="1"/>
        <v>0</v>
      </c>
      <c r="G41" s="101" t="s">
        <v>176</v>
      </c>
      <c r="I41" s="101"/>
    </row>
    <row r="42" spans="1:9" s="89" customFormat="1" hidden="1" x14ac:dyDescent="0.25">
      <c r="A42" s="392"/>
      <c r="B42" s="221"/>
      <c r="C42" s="221"/>
      <c r="D42" s="224"/>
      <c r="E42" s="221"/>
      <c r="F42" s="70">
        <f t="shared" si="1"/>
        <v>0</v>
      </c>
      <c r="G42" s="101" t="s">
        <v>176</v>
      </c>
      <c r="I42" s="101"/>
    </row>
    <row r="43" spans="1:9" s="89" customFormat="1" hidden="1" x14ac:dyDescent="0.25">
      <c r="A43" s="392"/>
      <c r="B43" s="221"/>
      <c r="C43" s="221"/>
      <c r="D43" s="224"/>
      <c r="E43" s="221"/>
      <c r="F43" s="70">
        <f t="shared" si="1"/>
        <v>0</v>
      </c>
      <c r="G43" s="101" t="s">
        <v>176</v>
      </c>
      <c r="I43" s="101"/>
    </row>
    <row r="44" spans="1:9" s="89" customFormat="1" hidden="1" x14ac:dyDescent="0.25">
      <c r="A44" s="392"/>
      <c r="B44" s="221"/>
      <c r="C44" s="221"/>
      <c r="D44" s="224"/>
      <c r="E44" s="221"/>
      <c r="F44" s="70">
        <f t="shared" si="1"/>
        <v>0</v>
      </c>
      <c r="G44" s="101" t="s">
        <v>176</v>
      </c>
      <c r="I44" s="101"/>
    </row>
    <row r="45" spans="1:9" s="89" customFormat="1" hidden="1" x14ac:dyDescent="0.25">
      <c r="A45" s="392"/>
      <c r="B45" s="221"/>
      <c r="C45" s="221"/>
      <c r="D45" s="224"/>
      <c r="E45" s="221"/>
      <c r="F45" s="70">
        <f t="shared" si="1"/>
        <v>0</v>
      </c>
      <c r="G45" s="101" t="s">
        <v>176</v>
      </c>
      <c r="I45" s="101"/>
    </row>
    <row r="46" spans="1:9" s="89" customFormat="1" hidden="1" x14ac:dyDescent="0.25">
      <c r="A46" s="392"/>
      <c r="B46" s="221"/>
      <c r="C46" s="221"/>
      <c r="D46" s="224"/>
      <c r="E46" s="221"/>
      <c r="F46" s="70">
        <f t="shared" si="1"/>
        <v>0</v>
      </c>
      <c r="G46" s="101" t="s">
        <v>176</v>
      </c>
      <c r="I46" s="101"/>
    </row>
    <row r="47" spans="1:9" s="89" customFormat="1" hidden="1" x14ac:dyDescent="0.25">
      <c r="A47" s="392"/>
      <c r="B47" s="221"/>
      <c r="C47" s="221"/>
      <c r="D47" s="224"/>
      <c r="E47" s="221"/>
      <c r="F47" s="70">
        <f t="shared" si="1"/>
        <v>0</v>
      </c>
      <c r="G47" s="101" t="s">
        <v>176</v>
      </c>
      <c r="I47" s="101"/>
    </row>
    <row r="48" spans="1:9" s="89" customFormat="1" hidden="1" x14ac:dyDescent="0.25">
      <c r="A48" s="392"/>
      <c r="B48" s="221"/>
      <c r="C48" s="221"/>
      <c r="D48" s="224"/>
      <c r="E48" s="221"/>
      <c r="F48" s="70">
        <f t="shared" si="1"/>
        <v>0</v>
      </c>
      <c r="G48" s="101" t="s">
        <v>176</v>
      </c>
      <c r="I48" s="101"/>
    </row>
    <row r="49" spans="1:9" s="89" customFormat="1" hidden="1" x14ac:dyDescent="0.25">
      <c r="A49" s="392"/>
      <c r="B49" s="221"/>
      <c r="C49" s="221"/>
      <c r="D49" s="224"/>
      <c r="E49" s="221"/>
      <c r="F49" s="70">
        <f t="shared" si="1"/>
        <v>0</v>
      </c>
      <c r="G49" s="101" t="s">
        <v>176</v>
      </c>
      <c r="I49" s="101"/>
    </row>
    <row r="50" spans="1:9" s="89" customFormat="1" hidden="1" x14ac:dyDescent="0.25">
      <c r="A50" s="392"/>
      <c r="B50" s="221"/>
      <c r="C50" s="221"/>
      <c r="D50" s="224"/>
      <c r="E50" s="221"/>
      <c r="F50" s="70">
        <f t="shared" si="1"/>
        <v>0</v>
      </c>
      <c r="G50" s="101" t="s">
        <v>176</v>
      </c>
      <c r="I50" s="101"/>
    </row>
    <row r="51" spans="1:9" s="89" customFormat="1" hidden="1" x14ac:dyDescent="0.25">
      <c r="A51" s="392"/>
      <c r="B51" s="221"/>
      <c r="C51" s="221"/>
      <c r="D51" s="224"/>
      <c r="E51" s="221"/>
      <c r="F51" s="70">
        <f t="shared" si="1"/>
        <v>0</v>
      </c>
      <c r="G51" s="101" t="s">
        <v>176</v>
      </c>
      <c r="I51" s="101"/>
    </row>
    <row r="52" spans="1:9" s="89" customFormat="1" hidden="1" x14ac:dyDescent="0.25">
      <c r="A52" s="392"/>
      <c r="B52" s="221"/>
      <c r="C52" s="221"/>
      <c r="D52" s="224"/>
      <c r="E52" s="221"/>
      <c r="F52" s="70">
        <f t="shared" si="1"/>
        <v>0</v>
      </c>
      <c r="G52" s="101" t="s">
        <v>176</v>
      </c>
      <c r="I52" s="101"/>
    </row>
    <row r="53" spans="1:9" s="89" customFormat="1" hidden="1" x14ac:dyDescent="0.25">
      <c r="A53" s="392"/>
      <c r="B53" s="221"/>
      <c r="C53" s="221"/>
      <c r="D53" s="224"/>
      <c r="E53" s="221"/>
      <c r="F53" s="70">
        <f t="shared" si="1"/>
        <v>0</v>
      </c>
      <c r="G53" s="101" t="s">
        <v>176</v>
      </c>
      <c r="I53" s="101"/>
    </row>
    <row r="54" spans="1:9" s="89" customFormat="1" hidden="1" x14ac:dyDescent="0.25">
      <c r="A54" s="392"/>
      <c r="B54" s="221"/>
      <c r="C54" s="221"/>
      <c r="D54" s="224"/>
      <c r="E54" s="221"/>
      <c r="F54" s="70">
        <f t="shared" si="1"/>
        <v>0</v>
      </c>
      <c r="G54" s="101" t="s">
        <v>176</v>
      </c>
      <c r="I54" s="101"/>
    </row>
    <row r="55" spans="1:9" s="89" customFormat="1" hidden="1" x14ac:dyDescent="0.25">
      <c r="A55" s="392"/>
      <c r="B55" s="221"/>
      <c r="C55" s="221"/>
      <c r="D55" s="224"/>
      <c r="E55" s="221"/>
      <c r="F55" s="70">
        <f t="shared" si="1"/>
        <v>0</v>
      </c>
      <c r="G55" s="101" t="s">
        <v>176</v>
      </c>
      <c r="I55" s="101"/>
    </row>
    <row r="56" spans="1:9" s="89" customFormat="1" hidden="1" x14ac:dyDescent="0.25">
      <c r="A56" s="392"/>
      <c r="B56" s="221"/>
      <c r="C56" s="221"/>
      <c r="D56" s="224"/>
      <c r="E56" s="221"/>
      <c r="F56" s="70">
        <f t="shared" si="1"/>
        <v>0</v>
      </c>
      <c r="G56" s="101" t="s">
        <v>176</v>
      </c>
      <c r="I56" s="101"/>
    </row>
    <row r="57" spans="1:9" s="89" customFormat="1" hidden="1" x14ac:dyDescent="0.25">
      <c r="A57" s="392"/>
      <c r="B57" s="221"/>
      <c r="C57" s="221"/>
      <c r="D57" s="224"/>
      <c r="E57" s="221"/>
      <c r="F57" s="70">
        <f t="shared" si="1"/>
        <v>0</v>
      </c>
      <c r="G57" s="101" t="s">
        <v>176</v>
      </c>
      <c r="I57" s="101"/>
    </row>
    <row r="58" spans="1:9" s="89" customFormat="1" hidden="1" x14ac:dyDescent="0.25">
      <c r="A58" s="392"/>
      <c r="B58" s="221"/>
      <c r="C58" s="221"/>
      <c r="D58" s="224"/>
      <c r="E58" s="221"/>
      <c r="F58" s="70">
        <f t="shared" si="1"/>
        <v>0</v>
      </c>
      <c r="G58" s="101" t="s">
        <v>176</v>
      </c>
      <c r="I58" s="101"/>
    </row>
    <row r="59" spans="1:9" s="89" customFormat="1" hidden="1" x14ac:dyDescent="0.25">
      <c r="A59" s="392"/>
      <c r="B59" s="221"/>
      <c r="C59" s="221"/>
      <c r="D59" s="224"/>
      <c r="E59" s="221"/>
      <c r="F59" s="70">
        <f t="shared" si="1"/>
        <v>0</v>
      </c>
      <c r="G59" s="101" t="s">
        <v>176</v>
      </c>
      <c r="I59" s="101"/>
    </row>
    <row r="60" spans="1:9" s="89" customFormat="1" hidden="1" x14ac:dyDescent="0.25">
      <c r="A60" s="392"/>
      <c r="B60" s="221"/>
      <c r="C60" s="221"/>
      <c r="D60" s="224"/>
      <c r="E60" s="221"/>
      <c r="F60" s="70">
        <f t="shared" si="1"/>
        <v>0</v>
      </c>
      <c r="G60" s="101" t="s">
        <v>176</v>
      </c>
      <c r="I60" s="101"/>
    </row>
    <row r="61" spans="1:9" s="89" customFormat="1" hidden="1" x14ac:dyDescent="0.25">
      <c r="A61" s="392"/>
      <c r="B61" s="221"/>
      <c r="C61" s="221"/>
      <c r="D61" s="224"/>
      <c r="E61" s="221"/>
      <c r="F61" s="70">
        <f t="shared" si="1"/>
        <v>0</v>
      </c>
      <c r="G61" s="101" t="s">
        <v>176</v>
      </c>
      <c r="I61" s="101"/>
    </row>
    <row r="62" spans="1:9" s="89" customFormat="1" hidden="1" x14ac:dyDescent="0.25">
      <c r="A62" s="392"/>
      <c r="B62" s="221"/>
      <c r="C62" s="221"/>
      <c r="D62" s="224"/>
      <c r="E62" s="221"/>
      <c r="F62" s="70">
        <f t="shared" si="1"/>
        <v>0</v>
      </c>
      <c r="G62" s="101" t="s">
        <v>176</v>
      </c>
      <c r="I62" s="101"/>
    </row>
    <row r="63" spans="1:9" s="89" customFormat="1" hidden="1" x14ac:dyDescent="0.25">
      <c r="A63" s="392"/>
      <c r="B63" s="221"/>
      <c r="C63" s="221"/>
      <c r="D63" s="224"/>
      <c r="E63" s="221"/>
      <c r="F63" s="70">
        <f t="shared" si="1"/>
        <v>0</v>
      </c>
      <c r="G63" s="101" t="s">
        <v>176</v>
      </c>
      <c r="I63" s="101"/>
    </row>
    <row r="64" spans="1:9" s="89" customFormat="1" hidden="1" x14ac:dyDescent="0.25">
      <c r="A64" s="392"/>
      <c r="B64" s="221"/>
      <c r="C64" s="221"/>
      <c r="D64" s="224"/>
      <c r="E64" s="221"/>
      <c r="F64" s="70">
        <f t="shared" si="1"/>
        <v>0</v>
      </c>
      <c r="G64" s="101" t="s">
        <v>176</v>
      </c>
      <c r="I64" s="101"/>
    </row>
    <row r="65" spans="1:9" s="89" customFormat="1" hidden="1" x14ac:dyDescent="0.25">
      <c r="A65" s="392"/>
      <c r="B65" s="221"/>
      <c r="C65" s="221"/>
      <c r="D65" s="224"/>
      <c r="E65" s="221"/>
      <c r="F65" s="70">
        <f t="shared" si="1"/>
        <v>0</v>
      </c>
      <c r="G65" s="101" t="s">
        <v>176</v>
      </c>
      <c r="I65" s="101"/>
    </row>
    <row r="66" spans="1:9" s="89" customFormat="1" hidden="1" x14ac:dyDescent="0.25">
      <c r="A66" s="392"/>
      <c r="B66" s="221"/>
      <c r="C66" s="221"/>
      <c r="D66" s="224"/>
      <c r="E66" s="221"/>
      <c r="F66" s="70">
        <f t="shared" si="1"/>
        <v>0</v>
      </c>
      <c r="G66" s="101" t="s">
        <v>176</v>
      </c>
      <c r="I66" s="101"/>
    </row>
    <row r="67" spans="1:9" s="89" customFormat="1" hidden="1" x14ac:dyDescent="0.25">
      <c r="A67" s="392"/>
      <c r="B67" s="221"/>
      <c r="C67" s="221"/>
      <c r="D67" s="224"/>
      <c r="E67" s="221"/>
      <c r="F67" s="70">
        <f t="shared" si="1"/>
        <v>0</v>
      </c>
      <c r="G67" s="101" t="s">
        <v>176</v>
      </c>
      <c r="I67" s="101"/>
    </row>
    <row r="68" spans="1:9" s="89" customFormat="1" hidden="1" x14ac:dyDescent="0.25">
      <c r="A68" s="392"/>
      <c r="B68" s="221"/>
      <c r="C68" s="221"/>
      <c r="D68" s="224"/>
      <c r="E68" s="221"/>
      <c r="F68" s="70">
        <f t="shared" si="1"/>
        <v>0</v>
      </c>
      <c r="G68" s="101" t="s">
        <v>176</v>
      </c>
      <c r="I68" s="101"/>
    </row>
    <row r="69" spans="1:9" s="89" customFormat="1" hidden="1" x14ac:dyDescent="0.25">
      <c r="A69" s="392"/>
      <c r="B69" s="221"/>
      <c r="C69" s="221"/>
      <c r="D69" s="224"/>
      <c r="E69" s="221"/>
      <c r="F69" s="70">
        <f t="shared" si="1"/>
        <v>0</v>
      </c>
      <c r="G69" s="101" t="s">
        <v>176</v>
      </c>
      <c r="I69" s="101"/>
    </row>
    <row r="70" spans="1:9" s="89" customFormat="1" hidden="1" x14ac:dyDescent="0.25">
      <c r="A70" s="392"/>
      <c r="B70" s="221"/>
      <c r="C70" s="221"/>
      <c r="D70" s="224"/>
      <c r="E70" s="221"/>
      <c r="F70" s="70">
        <f t="shared" ref="F70:F101" si="2">ROUND(+B70*D70*E70,2)</f>
        <v>0</v>
      </c>
      <c r="G70" s="101" t="s">
        <v>176</v>
      </c>
      <c r="I70" s="101"/>
    </row>
    <row r="71" spans="1:9" s="89" customFormat="1" hidden="1" x14ac:dyDescent="0.25">
      <c r="A71" s="392"/>
      <c r="B71" s="221"/>
      <c r="C71" s="221"/>
      <c r="D71" s="224"/>
      <c r="E71" s="221"/>
      <c r="F71" s="70">
        <f t="shared" si="2"/>
        <v>0</v>
      </c>
      <c r="G71" s="101" t="s">
        <v>176</v>
      </c>
      <c r="I71" s="101"/>
    </row>
    <row r="72" spans="1:9" s="89" customFormat="1" hidden="1" x14ac:dyDescent="0.25">
      <c r="A72" s="392"/>
      <c r="B72" s="221"/>
      <c r="C72" s="221"/>
      <c r="D72" s="224"/>
      <c r="E72" s="221"/>
      <c r="F72" s="70">
        <f t="shared" si="2"/>
        <v>0</v>
      </c>
      <c r="G72" s="101" t="s">
        <v>176</v>
      </c>
      <c r="I72" s="101"/>
    </row>
    <row r="73" spans="1:9" s="89" customFormat="1" hidden="1" x14ac:dyDescent="0.25">
      <c r="A73" s="392"/>
      <c r="B73" s="221"/>
      <c r="C73" s="221"/>
      <c r="D73" s="224"/>
      <c r="E73" s="221"/>
      <c r="F73" s="70">
        <f t="shared" si="2"/>
        <v>0</v>
      </c>
      <c r="G73" s="101" t="s">
        <v>176</v>
      </c>
      <c r="I73" s="101"/>
    </row>
    <row r="74" spans="1:9" s="89" customFormat="1" hidden="1" x14ac:dyDescent="0.25">
      <c r="A74" s="392"/>
      <c r="B74" s="221"/>
      <c r="C74" s="221"/>
      <c r="D74" s="224"/>
      <c r="E74" s="221"/>
      <c r="F74" s="70">
        <f t="shared" si="2"/>
        <v>0</v>
      </c>
      <c r="G74" s="101" t="s">
        <v>176</v>
      </c>
      <c r="I74" s="101"/>
    </row>
    <row r="75" spans="1:9" s="89" customFormat="1" hidden="1" x14ac:dyDescent="0.25">
      <c r="A75" s="392"/>
      <c r="B75" s="221"/>
      <c r="C75" s="221"/>
      <c r="D75" s="224"/>
      <c r="E75" s="221"/>
      <c r="F75" s="70">
        <f t="shared" si="2"/>
        <v>0</v>
      </c>
      <c r="G75" s="101" t="s">
        <v>176</v>
      </c>
      <c r="I75" s="101"/>
    </row>
    <row r="76" spans="1:9" s="89" customFormat="1" hidden="1" x14ac:dyDescent="0.25">
      <c r="A76" s="392"/>
      <c r="B76" s="221"/>
      <c r="C76" s="221"/>
      <c r="D76" s="224"/>
      <c r="E76" s="221"/>
      <c r="F76" s="70">
        <f t="shared" si="2"/>
        <v>0</v>
      </c>
      <c r="G76" s="101" t="s">
        <v>176</v>
      </c>
      <c r="I76" s="101"/>
    </row>
    <row r="77" spans="1:9" s="89" customFormat="1" hidden="1" x14ac:dyDescent="0.25">
      <c r="A77" s="392"/>
      <c r="B77" s="221"/>
      <c r="C77" s="221"/>
      <c r="D77" s="224"/>
      <c r="E77" s="221"/>
      <c r="F77" s="70">
        <f t="shared" si="2"/>
        <v>0</v>
      </c>
      <c r="G77" s="101" t="s">
        <v>176</v>
      </c>
      <c r="I77" s="101"/>
    </row>
    <row r="78" spans="1:9" s="89" customFormat="1" hidden="1" x14ac:dyDescent="0.25">
      <c r="A78" s="392"/>
      <c r="B78" s="221"/>
      <c r="C78" s="221"/>
      <c r="D78" s="224"/>
      <c r="E78" s="221"/>
      <c r="F78" s="70">
        <f t="shared" si="2"/>
        <v>0</v>
      </c>
      <c r="G78" s="101" t="s">
        <v>176</v>
      </c>
      <c r="I78" s="101"/>
    </row>
    <row r="79" spans="1:9" s="89" customFormat="1" hidden="1" x14ac:dyDescent="0.25">
      <c r="A79" s="392"/>
      <c r="B79" s="221"/>
      <c r="C79" s="221"/>
      <c r="D79" s="224"/>
      <c r="E79" s="221"/>
      <c r="F79" s="70">
        <f t="shared" si="2"/>
        <v>0</v>
      </c>
      <c r="G79" s="101" t="s">
        <v>176</v>
      </c>
      <c r="I79" s="101"/>
    </row>
    <row r="80" spans="1:9" s="89" customFormat="1" hidden="1" x14ac:dyDescent="0.25">
      <c r="A80" s="392"/>
      <c r="B80" s="221"/>
      <c r="C80" s="221"/>
      <c r="D80" s="224"/>
      <c r="E80" s="221"/>
      <c r="F80" s="70">
        <f t="shared" si="2"/>
        <v>0</v>
      </c>
      <c r="G80" s="101" t="s">
        <v>176</v>
      </c>
      <c r="I80" s="101"/>
    </row>
    <row r="81" spans="1:9" s="89" customFormat="1" hidden="1" x14ac:dyDescent="0.25">
      <c r="A81" s="392"/>
      <c r="B81" s="221"/>
      <c r="C81" s="221"/>
      <c r="D81" s="224"/>
      <c r="E81" s="221"/>
      <c r="F81" s="70">
        <f t="shared" si="2"/>
        <v>0</v>
      </c>
      <c r="G81" s="101" t="s">
        <v>176</v>
      </c>
      <c r="I81" s="101"/>
    </row>
    <row r="82" spans="1:9" s="89" customFormat="1" hidden="1" x14ac:dyDescent="0.25">
      <c r="A82" s="392"/>
      <c r="B82" s="221"/>
      <c r="C82" s="221"/>
      <c r="D82" s="224"/>
      <c r="E82" s="221"/>
      <c r="F82" s="70">
        <f t="shared" si="2"/>
        <v>0</v>
      </c>
      <c r="G82" s="101" t="s">
        <v>176</v>
      </c>
      <c r="I82" s="101"/>
    </row>
    <row r="83" spans="1:9" s="89" customFormat="1" hidden="1" x14ac:dyDescent="0.25">
      <c r="A83" s="392"/>
      <c r="B83" s="221"/>
      <c r="C83" s="221"/>
      <c r="D83" s="224"/>
      <c r="E83" s="221"/>
      <c r="F83" s="70">
        <f t="shared" si="2"/>
        <v>0</v>
      </c>
      <c r="G83" s="101" t="s">
        <v>176</v>
      </c>
      <c r="I83" s="101"/>
    </row>
    <row r="84" spans="1:9" s="89" customFormat="1" hidden="1" x14ac:dyDescent="0.25">
      <c r="A84" s="392"/>
      <c r="B84" s="221"/>
      <c r="C84" s="221"/>
      <c r="D84" s="224"/>
      <c r="E84" s="221"/>
      <c r="F84" s="70">
        <f t="shared" si="2"/>
        <v>0</v>
      </c>
      <c r="G84" s="101" t="s">
        <v>176</v>
      </c>
      <c r="I84" s="101"/>
    </row>
    <row r="85" spans="1:9" s="89" customFormat="1" hidden="1" x14ac:dyDescent="0.25">
      <c r="A85" s="392"/>
      <c r="B85" s="221"/>
      <c r="C85" s="221"/>
      <c r="D85" s="224"/>
      <c r="E85" s="221"/>
      <c r="F85" s="70">
        <f t="shared" si="2"/>
        <v>0</v>
      </c>
      <c r="G85" s="101" t="s">
        <v>176</v>
      </c>
      <c r="I85" s="101"/>
    </row>
    <row r="86" spans="1:9" s="89" customFormat="1" hidden="1" x14ac:dyDescent="0.25">
      <c r="A86" s="392"/>
      <c r="B86" s="221"/>
      <c r="C86" s="221"/>
      <c r="D86" s="224"/>
      <c r="E86" s="221"/>
      <c r="F86" s="70">
        <f t="shared" si="2"/>
        <v>0</v>
      </c>
      <c r="G86" s="101" t="s">
        <v>176</v>
      </c>
      <c r="I86" s="101"/>
    </row>
    <row r="87" spans="1:9" s="89" customFormat="1" hidden="1" x14ac:dyDescent="0.25">
      <c r="A87" s="392"/>
      <c r="B87" s="221"/>
      <c r="C87" s="221"/>
      <c r="D87" s="224"/>
      <c r="E87" s="221"/>
      <c r="F87" s="70">
        <f t="shared" si="2"/>
        <v>0</v>
      </c>
      <c r="G87" s="101" t="s">
        <v>176</v>
      </c>
      <c r="I87" s="101"/>
    </row>
    <row r="88" spans="1:9" s="89" customFormat="1" hidden="1" x14ac:dyDescent="0.25">
      <c r="A88" s="392"/>
      <c r="B88" s="221"/>
      <c r="C88" s="221"/>
      <c r="D88" s="224"/>
      <c r="E88" s="221"/>
      <c r="F88" s="70">
        <f t="shared" si="2"/>
        <v>0</v>
      </c>
      <c r="G88" s="101" t="s">
        <v>176</v>
      </c>
      <c r="I88" s="101"/>
    </row>
    <row r="89" spans="1:9" s="89" customFormat="1" hidden="1" x14ac:dyDescent="0.25">
      <c r="A89" s="392"/>
      <c r="B89" s="221"/>
      <c r="C89" s="221"/>
      <c r="D89" s="224"/>
      <c r="E89" s="221"/>
      <c r="F89" s="70">
        <f t="shared" si="2"/>
        <v>0</v>
      </c>
      <c r="G89" s="101" t="s">
        <v>176</v>
      </c>
      <c r="I89" s="101"/>
    </row>
    <row r="90" spans="1:9" s="89" customFormat="1" hidden="1" x14ac:dyDescent="0.25">
      <c r="A90" s="392"/>
      <c r="B90" s="221"/>
      <c r="C90" s="221"/>
      <c r="D90" s="224"/>
      <c r="E90" s="221"/>
      <c r="F90" s="70">
        <f t="shared" si="2"/>
        <v>0</v>
      </c>
      <c r="G90" s="101" t="s">
        <v>176</v>
      </c>
      <c r="I90" s="101"/>
    </row>
    <row r="91" spans="1:9" s="89" customFormat="1" hidden="1" x14ac:dyDescent="0.25">
      <c r="A91" s="392"/>
      <c r="B91" s="221"/>
      <c r="C91" s="221"/>
      <c r="D91" s="224"/>
      <c r="E91" s="221"/>
      <c r="F91" s="70">
        <f t="shared" si="2"/>
        <v>0</v>
      </c>
      <c r="G91" s="101" t="s">
        <v>176</v>
      </c>
      <c r="I91" s="101"/>
    </row>
    <row r="92" spans="1:9" s="89" customFormat="1" hidden="1" x14ac:dyDescent="0.25">
      <c r="A92" s="392"/>
      <c r="B92" s="221"/>
      <c r="C92" s="221"/>
      <c r="D92" s="224"/>
      <c r="E92" s="221"/>
      <c r="F92" s="70">
        <f t="shared" si="2"/>
        <v>0</v>
      </c>
      <c r="G92" s="101" t="s">
        <v>176</v>
      </c>
      <c r="I92" s="101"/>
    </row>
    <row r="93" spans="1:9" s="89" customFormat="1" hidden="1" x14ac:dyDescent="0.25">
      <c r="A93" s="392"/>
      <c r="B93" s="221"/>
      <c r="C93" s="221"/>
      <c r="D93" s="224"/>
      <c r="E93" s="221"/>
      <c r="F93" s="70">
        <f t="shared" si="2"/>
        <v>0</v>
      </c>
      <c r="G93" s="101" t="s">
        <v>176</v>
      </c>
      <c r="I93" s="101"/>
    </row>
    <row r="94" spans="1:9" s="89" customFormat="1" hidden="1" x14ac:dyDescent="0.25">
      <c r="A94" s="392"/>
      <c r="B94" s="221"/>
      <c r="C94" s="221"/>
      <c r="D94" s="224"/>
      <c r="E94" s="221"/>
      <c r="F94" s="70">
        <f t="shared" si="2"/>
        <v>0</v>
      </c>
      <c r="G94" s="101" t="s">
        <v>176</v>
      </c>
      <c r="I94" s="101"/>
    </row>
    <row r="95" spans="1:9" s="89" customFormat="1" hidden="1" x14ac:dyDescent="0.25">
      <c r="A95" s="392"/>
      <c r="B95" s="221"/>
      <c r="C95" s="221"/>
      <c r="D95" s="224"/>
      <c r="E95" s="221"/>
      <c r="F95" s="70">
        <f t="shared" si="2"/>
        <v>0</v>
      </c>
      <c r="G95" s="101" t="s">
        <v>176</v>
      </c>
      <c r="I95" s="101"/>
    </row>
    <row r="96" spans="1:9" s="89" customFormat="1" hidden="1" x14ac:dyDescent="0.25">
      <c r="A96" s="392"/>
      <c r="B96" s="221"/>
      <c r="C96" s="221"/>
      <c r="D96" s="224"/>
      <c r="E96" s="221"/>
      <c r="F96" s="70">
        <f t="shared" si="2"/>
        <v>0</v>
      </c>
      <c r="G96" s="101" t="s">
        <v>176</v>
      </c>
      <c r="I96" s="101"/>
    </row>
    <row r="97" spans="1:9" s="89" customFormat="1" hidden="1" x14ac:dyDescent="0.25">
      <c r="A97" s="392"/>
      <c r="B97" s="221"/>
      <c r="C97" s="221"/>
      <c r="D97" s="224"/>
      <c r="E97" s="221"/>
      <c r="F97" s="70">
        <f t="shared" si="2"/>
        <v>0</v>
      </c>
      <c r="G97" s="101" t="s">
        <v>176</v>
      </c>
      <c r="I97" s="101"/>
    </row>
    <row r="98" spans="1:9" s="89" customFormat="1" hidden="1" x14ac:dyDescent="0.25">
      <c r="A98" s="392"/>
      <c r="B98" s="221"/>
      <c r="C98" s="221"/>
      <c r="D98" s="224"/>
      <c r="E98" s="221"/>
      <c r="F98" s="70">
        <f t="shared" si="2"/>
        <v>0</v>
      </c>
      <c r="G98" s="101" t="s">
        <v>176</v>
      </c>
      <c r="I98" s="101"/>
    </row>
    <row r="99" spans="1:9" s="89" customFormat="1" hidden="1" x14ac:dyDescent="0.25">
      <c r="A99" s="392"/>
      <c r="B99" s="221"/>
      <c r="C99" s="221"/>
      <c r="D99" s="224"/>
      <c r="E99" s="221"/>
      <c r="F99" s="70">
        <f t="shared" si="2"/>
        <v>0</v>
      </c>
      <c r="G99" s="101" t="s">
        <v>176</v>
      </c>
      <c r="I99" s="101"/>
    </row>
    <row r="100" spans="1:9" s="89" customFormat="1" hidden="1" x14ac:dyDescent="0.25">
      <c r="A100" s="392"/>
      <c r="B100" s="221"/>
      <c r="C100" s="221"/>
      <c r="D100" s="224"/>
      <c r="E100" s="221"/>
      <c r="F100" s="70">
        <f t="shared" si="2"/>
        <v>0</v>
      </c>
      <c r="G100" s="101" t="s">
        <v>176</v>
      </c>
      <c r="I100" s="101"/>
    </row>
    <row r="101" spans="1:9" s="89" customFormat="1" hidden="1" x14ac:dyDescent="0.25">
      <c r="A101" s="392"/>
      <c r="B101" s="221"/>
      <c r="C101" s="221"/>
      <c r="D101" s="224"/>
      <c r="E101" s="221"/>
      <c r="F101" s="70">
        <f t="shared" si="2"/>
        <v>0</v>
      </c>
      <c r="G101" s="101" t="s">
        <v>176</v>
      </c>
      <c r="I101" s="101"/>
    </row>
    <row r="102" spans="1:9" s="89" customFormat="1" hidden="1" x14ac:dyDescent="0.25">
      <c r="A102" s="392"/>
      <c r="B102" s="221"/>
      <c r="C102" s="221"/>
      <c r="D102" s="224"/>
      <c r="E102" s="221"/>
      <c r="F102" s="70">
        <f t="shared" si="0"/>
        <v>0</v>
      </c>
      <c r="G102" s="101" t="s">
        <v>176</v>
      </c>
      <c r="I102" s="101"/>
    </row>
    <row r="103" spans="1:9" s="89" customFormat="1" hidden="1" x14ac:dyDescent="0.25">
      <c r="A103" s="392"/>
      <c r="B103" s="221"/>
      <c r="C103" s="221"/>
      <c r="D103" s="224"/>
      <c r="E103" s="221"/>
      <c r="F103" s="70">
        <f t="shared" si="0"/>
        <v>0</v>
      </c>
      <c r="G103" s="101" t="s">
        <v>176</v>
      </c>
      <c r="I103" s="101"/>
    </row>
    <row r="104" spans="1:9" s="89" customFormat="1" hidden="1" x14ac:dyDescent="0.25">
      <c r="A104" s="392"/>
      <c r="B104" s="221"/>
      <c r="C104" s="221"/>
      <c r="D104" s="224"/>
      <c r="E104" s="221"/>
      <c r="F104" s="70">
        <f t="shared" si="0"/>
        <v>0</v>
      </c>
      <c r="G104" s="101" t="s">
        <v>176</v>
      </c>
      <c r="I104" s="101"/>
    </row>
    <row r="105" spans="1:9" s="89" customFormat="1" hidden="1" x14ac:dyDescent="0.25">
      <c r="A105" s="392"/>
      <c r="B105" s="221"/>
      <c r="C105" s="221"/>
      <c r="D105" s="224"/>
      <c r="E105" s="221"/>
      <c r="F105" s="70">
        <f t="shared" si="0"/>
        <v>0</v>
      </c>
      <c r="G105" s="101" t="s">
        <v>176</v>
      </c>
      <c r="I105" s="101"/>
    </row>
    <row r="106" spans="1:9" s="89" customFormat="1" hidden="1" x14ac:dyDescent="0.25">
      <c r="A106" s="392"/>
      <c r="B106" s="221"/>
      <c r="C106" s="221"/>
      <c r="D106" s="224"/>
      <c r="E106" s="221"/>
      <c r="F106" s="70">
        <f t="shared" si="0"/>
        <v>0</v>
      </c>
      <c r="G106" s="101" t="s">
        <v>176</v>
      </c>
      <c r="I106" s="101"/>
    </row>
    <row r="107" spans="1:9" s="89" customFormat="1" hidden="1" x14ac:dyDescent="0.25">
      <c r="A107" s="392"/>
      <c r="B107" s="221"/>
      <c r="C107" s="221"/>
      <c r="D107" s="224"/>
      <c r="E107" s="221"/>
      <c r="F107" s="70">
        <f t="shared" si="0"/>
        <v>0</v>
      </c>
      <c r="G107" s="101" t="s">
        <v>176</v>
      </c>
      <c r="I107" s="101"/>
    </row>
    <row r="108" spans="1:9" s="89" customFormat="1" hidden="1" x14ac:dyDescent="0.25">
      <c r="A108" s="392"/>
      <c r="B108" s="221"/>
      <c r="C108" s="221"/>
      <c r="D108" s="224"/>
      <c r="E108" s="221"/>
      <c r="F108" s="70">
        <f t="shared" si="0"/>
        <v>0</v>
      </c>
      <c r="G108" s="101" t="s">
        <v>176</v>
      </c>
      <c r="I108" s="101"/>
    </row>
    <row r="109" spans="1:9" s="89" customFormat="1" hidden="1" x14ac:dyDescent="0.25">
      <c r="A109" s="392"/>
      <c r="B109" s="221"/>
      <c r="C109" s="221"/>
      <c r="D109" s="224"/>
      <c r="E109" s="221"/>
      <c r="F109" s="70">
        <f t="shared" si="0"/>
        <v>0</v>
      </c>
      <c r="G109" s="101" t="s">
        <v>176</v>
      </c>
      <c r="I109" s="101"/>
    </row>
    <row r="110" spans="1:9" s="89" customFormat="1" hidden="1" x14ac:dyDescent="0.25">
      <c r="A110" s="392"/>
      <c r="B110" s="221"/>
      <c r="C110" s="221"/>
      <c r="D110" s="224"/>
      <c r="E110" s="221"/>
      <c r="F110" s="70">
        <f t="shared" ref="F110:F117" si="3">ROUND(+B110*D110*E110,2)</f>
        <v>0</v>
      </c>
      <c r="G110" s="101" t="s">
        <v>176</v>
      </c>
      <c r="I110" s="101"/>
    </row>
    <row r="111" spans="1:9" s="89" customFormat="1" hidden="1" x14ac:dyDescent="0.25">
      <c r="A111" s="392"/>
      <c r="B111" s="221"/>
      <c r="C111" s="221"/>
      <c r="D111" s="224"/>
      <c r="E111" s="221"/>
      <c r="F111" s="70">
        <f t="shared" si="3"/>
        <v>0</v>
      </c>
      <c r="G111" s="101" t="s">
        <v>176</v>
      </c>
      <c r="I111" s="101"/>
    </row>
    <row r="112" spans="1:9" s="89" customFormat="1" hidden="1" x14ac:dyDescent="0.25">
      <c r="A112" s="392"/>
      <c r="B112" s="221"/>
      <c r="C112" s="221"/>
      <c r="D112" s="224"/>
      <c r="E112" s="221"/>
      <c r="F112" s="70">
        <f t="shared" si="3"/>
        <v>0</v>
      </c>
      <c r="G112" s="101" t="s">
        <v>176</v>
      </c>
      <c r="I112" s="101"/>
    </row>
    <row r="113" spans="1:9" s="89" customFormat="1" hidden="1" x14ac:dyDescent="0.25">
      <c r="A113" s="392"/>
      <c r="B113" s="221"/>
      <c r="C113" s="221"/>
      <c r="D113" s="224"/>
      <c r="E113" s="221"/>
      <c r="F113" s="70">
        <f t="shared" si="3"/>
        <v>0</v>
      </c>
      <c r="G113" s="101" t="s">
        <v>176</v>
      </c>
      <c r="I113" s="101"/>
    </row>
    <row r="114" spans="1:9" s="89" customFormat="1" hidden="1" x14ac:dyDescent="0.25">
      <c r="A114" s="392"/>
      <c r="B114" s="221"/>
      <c r="C114" s="221"/>
      <c r="D114" s="224"/>
      <c r="E114" s="221"/>
      <c r="F114" s="70">
        <f t="shared" si="3"/>
        <v>0</v>
      </c>
      <c r="G114" s="101" t="s">
        <v>176</v>
      </c>
      <c r="I114" s="101"/>
    </row>
    <row r="115" spans="1:9" s="89" customFormat="1" hidden="1" x14ac:dyDescent="0.25">
      <c r="A115" s="392"/>
      <c r="B115" s="221"/>
      <c r="C115" s="221"/>
      <c r="D115" s="224"/>
      <c r="E115" s="221"/>
      <c r="F115" s="70">
        <f t="shared" si="3"/>
        <v>0</v>
      </c>
      <c r="G115" s="101" t="s">
        <v>176</v>
      </c>
      <c r="I115" s="101"/>
    </row>
    <row r="116" spans="1:9" s="89" customFormat="1" hidden="1" x14ac:dyDescent="0.25">
      <c r="A116" s="392"/>
      <c r="B116" s="221"/>
      <c r="C116" s="221"/>
      <c r="D116" s="224"/>
      <c r="E116" s="221"/>
      <c r="F116" s="70">
        <f t="shared" si="3"/>
        <v>0</v>
      </c>
      <c r="G116" s="101" t="s">
        <v>176</v>
      </c>
      <c r="I116" s="101"/>
    </row>
    <row r="117" spans="1:9" s="89" customFormat="1" hidden="1" x14ac:dyDescent="0.25">
      <c r="A117" s="392"/>
      <c r="B117" s="221"/>
      <c r="C117" s="221"/>
      <c r="D117" s="224"/>
      <c r="E117" s="221"/>
      <c r="F117" s="70">
        <f t="shared" si="3"/>
        <v>0</v>
      </c>
      <c r="G117" s="101" t="s">
        <v>176</v>
      </c>
      <c r="I117" s="101"/>
    </row>
    <row r="118" spans="1:9" s="89" customFormat="1" hidden="1" x14ac:dyDescent="0.25">
      <c r="A118" s="392"/>
      <c r="B118" s="221"/>
      <c r="C118" s="221"/>
      <c r="D118" s="224"/>
      <c r="E118" s="221"/>
      <c r="F118" s="70">
        <f t="shared" ref="F118:F125" si="4">ROUND(+B118*D118*E118,2)</f>
        <v>0</v>
      </c>
      <c r="G118" s="101" t="s">
        <v>176</v>
      </c>
      <c r="I118" s="101"/>
    </row>
    <row r="119" spans="1:9" s="89" customFormat="1" hidden="1" x14ac:dyDescent="0.25">
      <c r="A119" s="392"/>
      <c r="B119" s="221"/>
      <c r="C119" s="221"/>
      <c r="D119" s="224"/>
      <c r="E119" s="221"/>
      <c r="F119" s="70">
        <f t="shared" si="4"/>
        <v>0</v>
      </c>
      <c r="G119" s="101" t="s">
        <v>176</v>
      </c>
      <c r="I119" s="101"/>
    </row>
    <row r="120" spans="1:9" s="89" customFormat="1" hidden="1" x14ac:dyDescent="0.25">
      <c r="A120" s="392"/>
      <c r="B120" s="221"/>
      <c r="C120" s="221"/>
      <c r="D120" s="224"/>
      <c r="E120" s="221"/>
      <c r="F120" s="70">
        <f t="shared" si="4"/>
        <v>0</v>
      </c>
      <c r="G120" s="101" t="s">
        <v>176</v>
      </c>
      <c r="I120" s="101"/>
    </row>
    <row r="121" spans="1:9" s="89" customFormat="1" hidden="1" x14ac:dyDescent="0.25">
      <c r="A121" s="392"/>
      <c r="B121" s="221"/>
      <c r="C121" s="221"/>
      <c r="D121" s="224"/>
      <c r="E121" s="221"/>
      <c r="F121" s="70">
        <f t="shared" si="4"/>
        <v>0</v>
      </c>
      <c r="G121" s="101" t="s">
        <v>176</v>
      </c>
      <c r="I121" s="101"/>
    </row>
    <row r="122" spans="1:9" s="89" customFormat="1" hidden="1" x14ac:dyDescent="0.25">
      <c r="A122" s="392"/>
      <c r="B122" s="221"/>
      <c r="C122" s="221"/>
      <c r="D122" s="224"/>
      <c r="E122" s="221"/>
      <c r="F122" s="70">
        <f t="shared" si="4"/>
        <v>0</v>
      </c>
      <c r="G122" s="101" t="s">
        <v>176</v>
      </c>
      <c r="I122" s="101"/>
    </row>
    <row r="123" spans="1:9" s="89" customFormat="1" hidden="1" x14ac:dyDescent="0.25">
      <c r="A123" s="392"/>
      <c r="B123" s="221"/>
      <c r="C123" s="221"/>
      <c r="D123" s="224"/>
      <c r="E123" s="221"/>
      <c r="F123" s="70">
        <f t="shared" si="4"/>
        <v>0</v>
      </c>
      <c r="G123" s="101" t="s">
        <v>176</v>
      </c>
      <c r="I123" s="101"/>
    </row>
    <row r="124" spans="1:9" s="89" customFormat="1" hidden="1" x14ac:dyDescent="0.25">
      <c r="A124" s="392"/>
      <c r="B124" s="221"/>
      <c r="C124" s="221"/>
      <c r="D124" s="224"/>
      <c r="E124" s="221"/>
      <c r="F124" s="70">
        <f t="shared" si="4"/>
        <v>0</v>
      </c>
      <c r="G124" s="101" t="s">
        <v>176</v>
      </c>
      <c r="I124" s="101"/>
    </row>
    <row r="125" spans="1:9" s="89" customFormat="1" hidden="1" x14ac:dyDescent="0.25">
      <c r="A125" s="392"/>
      <c r="B125" s="221"/>
      <c r="C125" s="221"/>
      <c r="D125" s="224"/>
      <c r="E125" s="221"/>
      <c r="F125" s="70">
        <f t="shared" si="4"/>
        <v>0</v>
      </c>
      <c r="G125" s="101" t="s">
        <v>176</v>
      </c>
      <c r="I125" s="101"/>
    </row>
    <row r="126" spans="1:9" s="89" customFormat="1" hidden="1" x14ac:dyDescent="0.25">
      <c r="A126" s="392"/>
      <c r="B126" s="221"/>
      <c r="C126" s="221"/>
      <c r="D126" s="224"/>
      <c r="E126" s="221"/>
      <c r="F126" s="70">
        <f t="shared" si="0"/>
        <v>0</v>
      </c>
      <c r="G126" s="101" t="s">
        <v>176</v>
      </c>
      <c r="I126" s="101"/>
    </row>
    <row r="127" spans="1:9" s="89" customFormat="1" hidden="1" x14ac:dyDescent="0.25">
      <c r="A127" s="392"/>
      <c r="B127" s="221"/>
      <c r="C127" s="221"/>
      <c r="D127" s="224"/>
      <c r="E127" s="221"/>
      <c r="F127" s="70">
        <f t="shared" si="0"/>
        <v>0</v>
      </c>
      <c r="G127" s="101" t="s">
        <v>176</v>
      </c>
      <c r="I127" s="101"/>
    </row>
    <row r="128" spans="1:9" s="89" customFormat="1" hidden="1" x14ac:dyDescent="0.25">
      <c r="A128" s="392"/>
      <c r="B128" s="221"/>
      <c r="C128" s="221"/>
      <c r="D128" s="224"/>
      <c r="E128" s="221"/>
      <c r="F128" s="70">
        <f t="shared" ref="F128:F129" si="5">ROUND(+B128*D128*E128,2)</f>
        <v>0</v>
      </c>
      <c r="G128" s="101" t="s">
        <v>176</v>
      </c>
      <c r="I128" s="101"/>
    </row>
    <row r="129" spans="1:9" s="89" customFormat="1" hidden="1" x14ac:dyDescent="0.25">
      <c r="A129" s="392"/>
      <c r="B129" s="221"/>
      <c r="C129" s="221"/>
      <c r="D129" s="224"/>
      <c r="E129" s="221"/>
      <c r="F129" s="70">
        <f t="shared" si="5"/>
        <v>0</v>
      </c>
      <c r="G129" s="101" t="s">
        <v>176</v>
      </c>
      <c r="I129" s="101"/>
    </row>
    <row r="130" spans="1:9" s="89" customFormat="1" hidden="1" x14ac:dyDescent="0.25">
      <c r="A130" s="392"/>
      <c r="B130" s="221"/>
      <c r="C130" s="221"/>
      <c r="D130" s="224"/>
      <c r="E130" s="221"/>
      <c r="F130" s="70">
        <f t="shared" ref="F130:F131" si="6">ROUND(+B130*D130*E130,2)</f>
        <v>0</v>
      </c>
      <c r="G130" s="101" t="s">
        <v>176</v>
      </c>
      <c r="I130" s="101"/>
    </row>
    <row r="131" spans="1:9" s="89" customFormat="1" hidden="1" x14ac:dyDescent="0.25">
      <c r="A131" s="392"/>
      <c r="B131" s="221"/>
      <c r="C131" s="221"/>
      <c r="D131" s="224"/>
      <c r="E131" s="221"/>
      <c r="F131" s="70">
        <f t="shared" si="6"/>
        <v>0</v>
      </c>
      <c r="G131" s="101" t="s">
        <v>176</v>
      </c>
      <c r="I131" s="101"/>
    </row>
    <row r="132" spans="1:9" s="89" customFormat="1" hidden="1" x14ac:dyDescent="0.25">
      <c r="A132" s="392"/>
      <c r="B132" s="221"/>
      <c r="C132" s="221"/>
      <c r="D132" s="224"/>
      <c r="E132" s="221"/>
      <c r="F132" s="70">
        <f t="shared" si="0"/>
        <v>0</v>
      </c>
      <c r="G132" s="101" t="s">
        <v>176</v>
      </c>
      <c r="I132" s="101"/>
    </row>
    <row r="133" spans="1:9" s="89" customFormat="1" hidden="1" x14ac:dyDescent="0.25">
      <c r="A133" s="392"/>
      <c r="B133" s="221"/>
      <c r="C133" s="221"/>
      <c r="D133" s="224"/>
      <c r="E133" s="221"/>
      <c r="F133" s="70">
        <f t="shared" si="0"/>
        <v>0</v>
      </c>
      <c r="G133" s="101" t="s">
        <v>176</v>
      </c>
      <c r="I133" s="101"/>
    </row>
    <row r="134" spans="1:9" s="89" customFormat="1" x14ac:dyDescent="0.25">
      <c r="A134" s="392"/>
      <c r="B134" s="221"/>
      <c r="C134" s="221"/>
      <c r="D134" s="224"/>
      <c r="E134" s="221"/>
      <c r="F134" s="242">
        <f>ROUND(+B134*D134*E134,2)</f>
        <v>0</v>
      </c>
      <c r="G134" s="101" t="s">
        <v>176</v>
      </c>
      <c r="I134" s="101"/>
    </row>
    <row r="135" spans="1:9" s="89" customFormat="1" x14ac:dyDescent="0.25">
      <c r="A135" s="391"/>
      <c r="B135" s="78"/>
      <c r="C135" s="78"/>
      <c r="D135" s="119"/>
      <c r="E135" s="179" t="s">
        <v>177</v>
      </c>
      <c r="F135" s="255">
        <f>ROUND(SUBTOTAL(109,F5:F134),2)</f>
        <v>0</v>
      </c>
      <c r="G135" s="101" t="s">
        <v>176</v>
      </c>
      <c r="I135" s="359" t="s">
        <v>193</v>
      </c>
    </row>
    <row r="136" spans="1:9" s="89" customFormat="1" x14ac:dyDescent="0.25">
      <c r="A136" s="391"/>
      <c r="B136" s="78"/>
      <c r="C136" s="78"/>
      <c r="D136" s="119"/>
      <c r="E136" s="78"/>
      <c r="F136" s="243"/>
      <c r="G136" s="101" t="s">
        <v>179</v>
      </c>
    </row>
    <row r="137" spans="1:9" s="89" customFormat="1" x14ac:dyDescent="0.25">
      <c r="A137" s="392"/>
      <c r="B137" s="221"/>
      <c r="C137" s="221"/>
      <c r="D137" s="224"/>
      <c r="E137" s="221"/>
      <c r="F137" s="70">
        <f>ROUND(+B137*D137*E137,2)</f>
        <v>0</v>
      </c>
      <c r="G137" s="101" t="s">
        <v>179</v>
      </c>
    </row>
    <row r="138" spans="1:9" s="89" customFormat="1" x14ac:dyDescent="0.25">
      <c r="A138" s="392"/>
      <c r="B138" s="221"/>
      <c r="C138" s="221"/>
      <c r="D138" s="224"/>
      <c r="E138" s="221"/>
      <c r="F138" s="70">
        <f t="shared" ref="F138:F265" si="7">ROUND(+B138*D138*E138,2)</f>
        <v>0</v>
      </c>
      <c r="G138" s="101" t="s">
        <v>179</v>
      </c>
      <c r="I138" s="101"/>
    </row>
    <row r="139" spans="1:9" s="89" customFormat="1" x14ac:dyDescent="0.25">
      <c r="A139" s="392"/>
      <c r="B139" s="221"/>
      <c r="C139" s="221"/>
      <c r="D139" s="224"/>
      <c r="E139" s="221"/>
      <c r="F139" s="70">
        <f t="shared" si="7"/>
        <v>0</v>
      </c>
      <c r="G139" s="101" t="s">
        <v>179</v>
      </c>
      <c r="I139" s="101"/>
    </row>
    <row r="140" spans="1:9" s="89" customFormat="1" hidden="1" x14ac:dyDescent="0.25">
      <c r="A140" s="392"/>
      <c r="B140" s="221"/>
      <c r="C140" s="221"/>
      <c r="D140" s="224"/>
      <c r="E140" s="221"/>
      <c r="F140" s="70">
        <f t="shared" si="7"/>
        <v>0</v>
      </c>
      <c r="G140" s="101" t="s">
        <v>179</v>
      </c>
      <c r="I140" s="101"/>
    </row>
    <row r="141" spans="1:9" s="89" customFormat="1" hidden="1" x14ac:dyDescent="0.25">
      <c r="A141" s="392"/>
      <c r="B141" s="221"/>
      <c r="C141" s="221"/>
      <c r="D141" s="224"/>
      <c r="E141" s="221"/>
      <c r="F141" s="70">
        <f t="shared" si="7"/>
        <v>0</v>
      </c>
      <c r="G141" s="101" t="s">
        <v>179</v>
      </c>
      <c r="I141" s="101"/>
    </row>
    <row r="142" spans="1:9" s="89" customFormat="1" hidden="1" x14ac:dyDescent="0.25">
      <c r="A142" s="392"/>
      <c r="B142" s="221"/>
      <c r="C142" s="221"/>
      <c r="D142" s="224"/>
      <c r="E142" s="221"/>
      <c r="F142" s="70">
        <f t="shared" si="7"/>
        <v>0</v>
      </c>
      <c r="G142" s="101" t="s">
        <v>179</v>
      </c>
      <c r="I142" s="101"/>
    </row>
    <row r="143" spans="1:9" s="89" customFormat="1" hidden="1" x14ac:dyDescent="0.25">
      <c r="A143" s="392"/>
      <c r="B143" s="221"/>
      <c r="C143" s="221"/>
      <c r="D143" s="224"/>
      <c r="E143" s="221"/>
      <c r="F143" s="70">
        <f t="shared" si="7"/>
        <v>0</v>
      </c>
      <c r="G143" s="101" t="s">
        <v>179</v>
      </c>
      <c r="I143" s="101"/>
    </row>
    <row r="144" spans="1:9" s="89" customFormat="1" hidden="1" x14ac:dyDescent="0.25">
      <c r="A144" s="392"/>
      <c r="B144" s="221"/>
      <c r="C144" s="221"/>
      <c r="D144" s="224"/>
      <c r="E144" s="221"/>
      <c r="F144" s="70">
        <f t="shared" si="7"/>
        <v>0</v>
      </c>
      <c r="G144" s="101" t="s">
        <v>179</v>
      </c>
      <c r="I144" s="101"/>
    </row>
    <row r="145" spans="1:9" s="89" customFormat="1" hidden="1" x14ac:dyDescent="0.25">
      <c r="A145" s="392"/>
      <c r="B145" s="221"/>
      <c r="C145" s="221"/>
      <c r="D145" s="224"/>
      <c r="E145" s="221"/>
      <c r="F145" s="70">
        <f t="shared" si="7"/>
        <v>0</v>
      </c>
      <c r="G145" s="101" t="s">
        <v>179</v>
      </c>
      <c r="I145" s="101"/>
    </row>
    <row r="146" spans="1:9" s="89" customFormat="1" hidden="1" x14ac:dyDescent="0.25">
      <c r="A146" s="392"/>
      <c r="B146" s="221"/>
      <c r="C146" s="221"/>
      <c r="D146" s="224"/>
      <c r="E146" s="221"/>
      <c r="F146" s="70">
        <f t="shared" si="7"/>
        <v>0</v>
      </c>
      <c r="G146" s="101" t="s">
        <v>179</v>
      </c>
      <c r="I146" s="101"/>
    </row>
    <row r="147" spans="1:9" s="89" customFormat="1" hidden="1" x14ac:dyDescent="0.25">
      <c r="A147" s="392"/>
      <c r="B147" s="221"/>
      <c r="C147" s="221"/>
      <c r="D147" s="224"/>
      <c r="E147" s="221"/>
      <c r="F147" s="70">
        <f t="shared" si="7"/>
        <v>0</v>
      </c>
      <c r="G147" s="101" t="s">
        <v>179</v>
      </c>
      <c r="I147" s="101"/>
    </row>
    <row r="148" spans="1:9" s="89" customFormat="1" hidden="1" x14ac:dyDescent="0.25">
      <c r="A148" s="392"/>
      <c r="B148" s="221"/>
      <c r="C148" s="221"/>
      <c r="D148" s="224"/>
      <c r="E148" s="221"/>
      <c r="F148" s="70">
        <f t="shared" si="7"/>
        <v>0</v>
      </c>
      <c r="G148" s="101" t="s">
        <v>179</v>
      </c>
      <c r="I148" s="101"/>
    </row>
    <row r="149" spans="1:9" s="89" customFormat="1" hidden="1" x14ac:dyDescent="0.25">
      <c r="A149" s="392"/>
      <c r="B149" s="221"/>
      <c r="C149" s="221"/>
      <c r="D149" s="224"/>
      <c r="E149" s="221"/>
      <c r="F149" s="70">
        <f t="shared" si="7"/>
        <v>0</v>
      </c>
      <c r="G149" s="101" t="s">
        <v>179</v>
      </c>
      <c r="I149" s="101"/>
    </row>
    <row r="150" spans="1:9" s="89" customFormat="1" hidden="1" x14ac:dyDescent="0.25">
      <c r="A150" s="392"/>
      <c r="B150" s="221"/>
      <c r="C150" s="221"/>
      <c r="D150" s="224"/>
      <c r="E150" s="221"/>
      <c r="F150" s="70">
        <f t="shared" si="7"/>
        <v>0</v>
      </c>
      <c r="G150" s="101" t="s">
        <v>179</v>
      </c>
      <c r="I150" s="101"/>
    </row>
    <row r="151" spans="1:9" s="89" customFormat="1" hidden="1" x14ac:dyDescent="0.25">
      <c r="A151" s="392"/>
      <c r="B151" s="221"/>
      <c r="C151" s="221"/>
      <c r="D151" s="224"/>
      <c r="E151" s="221"/>
      <c r="F151" s="70">
        <f t="shared" si="7"/>
        <v>0</v>
      </c>
      <c r="G151" s="101" t="s">
        <v>179</v>
      </c>
      <c r="I151" s="101"/>
    </row>
    <row r="152" spans="1:9" s="89" customFormat="1" hidden="1" x14ac:dyDescent="0.25">
      <c r="A152" s="392"/>
      <c r="B152" s="221"/>
      <c r="C152" s="221"/>
      <c r="D152" s="224"/>
      <c r="E152" s="221"/>
      <c r="F152" s="70">
        <f t="shared" si="7"/>
        <v>0</v>
      </c>
      <c r="G152" s="101" t="s">
        <v>179</v>
      </c>
      <c r="I152" s="101"/>
    </row>
    <row r="153" spans="1:9" s="89" customFormat="1" hidden="1" x14ac:dyDescent="0.25">
      <c r="A153" s="392"/>
      <c r="B153" s="221"/>
      <c r="C153" s="221"/>
      <c r="D153" s="224"/>
      <c r="E153" s="221"/>
      <c r="F153" s="70">
        <f t="shared" si="7"/>
        <v>0</v>
      </c>
      <c r="G153" s="101" t="s">
        <v>179</v>
      </c>
      <c r="I153" s="101"/>
    </row>
    <row r="154" spans="1:9" s="89" customFormat="1" hidden="1" x14ac:dyDescent="0.25">
      <c r="A154" s="392"/>
      <c r="B154" s="221"/>
      <c r="C154" s="221"/>
      <c r="D154" s="224"/>
      <c r="E154" s="221"/>
      <c r="F154" s="70">
        <f t="shared" si="7"/>
        <v>0</v>
      </c>
      <c r="G154" s="101" t="s">
        <v>179</v>
      </c>
      <c r="I154" s="101"/>
    </row>
    <row r="155" spans="1:9" s="89" customFormat="1" hidden="1" x14ac:dyDescent="0.25">
      <c r="A155" s="392"/>
      <c r="B155" s="221"/>
      <c r="C155" s="221"/>
      <c r="D155" s="224"/>
      <c r="E155" s="221"/>
      <c r="F155" s="70">
        <f t="shared" si="7"/>
        <v>0</v>
      </c>
      <c r="G155" s="101" t="s">
        <v>179</v>
      </c>
      <c r="I155" s="101"/>
    </row>
    <row r="156" spans="1:9" s="89" customFormat="1" hidden="1" x14ac:dyDescent="0.25">
      <c r="A156" s="392"/>
      <c r="B156" s="221"/>
      <c r="C156" s="221"/>
      <c r="D156" s="224"/>
      <c r="E156" s="221"/>
      <c r="F156" s="70">
        <f t="shared" si="7"/>
        <v>0</v>
      </c>
      <c r="G156" s="101" t="s">
        <v>179</v>
      </c>
      <c r="I156" s="101"/>
    </row>
    <row r="157" spans="1:9" s="89" customFormat="1" hidden="1" x14ac:dyDescent="0.25">
      <c r="A157" s="392"/>
      <c r="B157" s="221"/>
      <c r="C157" s="221"/>
      <c r="D157" s="224"/>
      <c r="E157" s="221"/>
      <c r="F157" s="70">
        <f t="shared" si="7"/>
        <v>0</v>
      </c>
      <c r="G157" s="101" t="s">
        <v>179</v>
      </c>
      <c r="I157" s="101"/>
    </row>
    <row r="158" spans="1:9" s="89" customFormat="1" hidden="1" x14ac:dyDescent="0.25">
      <c r="A158" s="392"/>
      <c r="B158" s="221"/>
      <c r="C158" s="221"/>
      <c r="D158" s="224"/>
      <c r="E158" s="221"/>
      <c r="F158" s="70">
        <f t="shared" si="7"/>
        <v>0</v>
      </c>
      <c r="G158" s="101" t="s">
        <v>179</v>
      </c>
      <c r="I158" s="101"/>
    </row>
    <row r="159" spans="1:9" s="89" customFormat="1" hidden="1" x14ac:dyDescent="0.25">
      <c r="A159" s="392"/>
      <c r="B159" s="221"/>
      <c r="C159" s="221"/>
      <c r="D159" s="224"/>
      <c r="E159" s="221"/>
      <c r="F159" s="70">
        <f t="shared" si="7"/>
        <v>0</v>
      </c>
      <c r="G159" s="101" t="s">
        <v>179</v>
      </c>
      <c r="I159" s="101"/>
    </row>
    <row r="160" spans="1:9" s="89" customFormat="1" hidden="1" x14ac:dyDescent="0.25">
      <c r="A160" s="392"/>
      <c r="B160" s="221"/>
      <c r="C160" s="221"/>
      <c r="D160" s="224"/>
      <c r="E160" s="221"/>
      <c r="F160" s="70">
        <f t="shared" si="7"/>
        <v>0</v>
      </c>
      <c r="G160" s="101" t="s">
        <v>179</v>
      </c>
      <c r="I160" s="101"/>
    </row>
    <row r="161" spans="1:9" s="89" customFormat="1" hidden="1" x14ac:dyDescent="0.25">
      <c r="A161" s="392"/>
      <c r="B161" s="221"/>
      <c r="C161" s="221"/>
      <c r="D161" s="224"/>
      <c r="E161" s="221"/>
      <c r="F161" s="70">
        <f t="shared" si="7"/>
        <v>0</v>
      </c>
      <c r="G161" s="101" t="s">
        <v>179</v>
      </c>
      <c r="I161" s="101"/>
    </row>
    <row r="162" spans="1:9" s="89" customFormat="1" hidden="1" x14ac:dyDescent="0.25">
      <c r="A162" s="392"/>
      <c r="B162" s="221"/>
      <c r="C162" s="221"/>
      <c r="D162" s="224"/>
      <c r="E162" s="221"/>
      <c r="F162" s="70">
        <f t="shared" si="7"/>
        <v>0</v>
      </c>
      <c r="G162" s="101" t="s">
        <v>179</v>
      </c>
      <c r="I162" s="101"/>
    </row>
    <row r="163" spans="1:9" s="89" customFormat="1" hidden="1" x14ac:dyDescent="0.25">
      <c r="A163" s="392"/>
      <c r="B163" s="221"/>
      <c r="C163" s="221"/>
      <c r="D163" s="224"/>
      <c r="E163" s="221"/>
      <c r="F163" s="70">
        <f t="shared" si="7"/>
        <v>0</v>
      </c>
      <c r="G163" s="101" t="s">
        <v>179</v>
      </c>
      <c r="I163" s="101"/>
    </row>
    <row r="164" spans="1:9" s="89" customFormat="1" hidden="1" x14ac:dyDescent="0.25">
      <c r="A164" s="392"/>
      <c r="B164" s="221"/>
      <c r="C164" s="221"/>
      <c r="D164" s="224"/>
      <c r="E164" s="221"/>
      <c r="F164" s="70">
        <f t="shared" si="7"/>
        <v>0</v>
      </c>
      <c r="G164" s="101" t="s">
        <v>179</v>
      </c>
      <c r="I164" s="101"/>
    </row>
    <row r="165" spans="1:9" s="89" customFormat="1" hidden="1" x14ac:dyDescent="0.25">
      <c r="A165" s="392"/>
      <c r="B165" s="221"/>
      <c r="C165" s="221"/>
      <c r="D165" s="224"/>
      <c r="E165" s="221"/>
      <c r="F165" s="70">
        <f t="shared" si="7"/>
        <v>0</v>
      </c>
      <c r="G165" s="101" t="s">
        <v>179</v>
      </c>
      <c r="I165" s="101"/>
    </row>
    <row r="166" spans="1:9" s="89" customFormat="1" hidden="1" x14ac:dyDescent="0.25">
      <c r="A166" s="392"/>
      <c r="B166" s="221"/>
      <c r="C166" s="221"/>
      <c r="D166" s="224"/>
      <c r="E166" s="221"/>
      <c r="F166" s="70">
        <f t="shared" si="7"/>
        <v>0</v>
      </c>
      <c r="G166" s="101" t="s">
        <v>179</v>
      </c>
      <c r="I166" s="101"/>
    </row>
    <row r="167" spans="1:9" s="89" customFormat="1" hidden="1" x14ac:dyDescent="0.25">
      <c r="A167" s="392"/>
      <c r="B167" s="221"/>
      <c r="C167" s="221"/>
      <c r="D167" s="224"/>
      <c r="E167" s="221"/>
      <c r="F167" s="70">
        <f t="shared" si="7"/>
        <v>0</v>
      </c>
      <c r="G167" s="101" t="s">
        <v>179</v>
      </c>
      <c r="I167" s="101"/>
    </row>
    <row r="168" spans="1:9" s="89" customFormat="1" hidden="1" x14ac:dyDescent="0.25">
      <c r="A168" s="392"/>
      <c r="B168" s="221"/>
      <c r="C168" s="221"/>
      <c r="D168" s="224"/>
      <c r="E168" s="221"/>
      <c r="F168" s="70">
        <f t="shared" si="7"/>
        <v>0</v>
      </c>
      <c r="G168" s="101" t="s">
        <v>179</v>
      </c>
      <c r="I168" s="101"/>
    </row>
    <row r="169" spans="1:9" s="89" customFormat="1" hidden="1" x14ac:dyDescent="0.25">
      <c r="A169" s="392"/>
      <c r="B169" s="221"/>
      <c r="C169" s="221"/>
      <c r="D169" s="224"/>
      <c r="E169" s="221"/>
      <c r="F169" s="70">
        <f t="shared" si="7"/>
        <v>0</v>
      </c>
      <c r="G169" s="101" t="s">
        <v>179</v>
      </c>
      <c r="I169" s="101"/>
    </row>
    <row r="170" spans="1:9" s="89" customFormat="1" hidden="1" x14ac:dyDescent="0.25">
      <c r="A170" s="392"/>
      <c r="B170" s="221"/>
      <c r="C170" s="221"/>
      <c r="D170" s="224"/>
      <c r="E170" s="221"/>
      <c r="F170" s="70">
        <f t="shared" si="7"/>
        <v>0</v>
      </c>
      <c r="G170" s="101" t="s">
        <v>179</v>
      </c>
      <c r="I170" s="101"/>
    </row>
    <row r="171" spans="1:9" s="89" customFormat="1" hidden="1" x14ac:dyDescent="0.25">
      <c r="A171" s="392"/>
      <c r="B171" s="221"/>
      <c r="C171" s="221"/>
      <c r="D171" s="224"/>
      <c r="E171" s="221"/>
      <c r="F171" s="70">
        <f t="shared" si="7"/>
        <v>0</v>
      </c>
      <c r="G171" s="101" t="s">
        <v>179</v>
      </c>
      <c r="I171" s="101"/>
    </row>
    <row r="172" spans="1:9" s="89" customFormat="1" hidden="1" x14ac:dyDescent="0.25">
      <c r="A172" s="392"/>
      <c r="B172" s="221"/>
      <c r="C172" s="221"/>
      <c r="D172" s="224"/>
      <c r="E172" s="221"/>
      <c r="F172" s="70">
        <f t="shared" si="7"/>
        <v>0</v>
      </c>
      <c r="G172" s="101" t="s">
        <v>179</v>
      </c>
      <c r="I172" s="101"/>
    </row>
    <row r="173" spans="1:9" s="89" customFormat="1" hidden="1" x14ac:dyDescent="0.25">
      <c r="A173" s="392"/>
      <c r="B173" s="221"/>
      <c r="C173" s="221"/>
      <c r="D173" s="224"/>
      <c r="E173" s="221"/>
      <c r="F173" s="70">
        <f t="shared" si="7"/>
        <v>0</v>
      </c>
      <c r="G173" s="101" t="s">
        <v>179</v>
      </c>
      <c r="I173" s="101"/>
    </row>
    <row r="174" spans="1:9" s="89" customFormat="1" hidden="1" x14ac:dyDescent="0.25">
      <c r="A174" s="392"/>
      <c r="B174" s="221"/>
      <c r="C174" s="221"/>
      <c r="D174" s="224"/>
      <c r="E174" s="221"/>
      <c r="F174" s="70">
        <f t="shared" si="7"/>
        <v>0</v>
      </c>
      <c r="G174" s="101" t="s">
        <v>179</v>
      </c>
      <c r="I174" s="101"/>
    </row>
    <row r="175" spans="1:9" s="89" customFormat="1" hidden="1" x14ac:dyDescent="0.25">
      <c r="A175" s="392"/>
      <c r="B175" s="221"/>
      <c r="C175" s="221"/>
      <c r="D175" s="224"/>
      <c r="E175" s="221"/>
      <c r="F175" s="70">
        <f t="shared" si="7"/>
        <v>0</v>
      </c>
      <c r="G175" s="101" t="s">
        <v>179</v>
      </c>
      <c r="I175" s="101"/>
    </row>
    <row r="176" spans="1:9" s="89" customFormat="1" hidden="1" x14ac:dyDescent="0.25">
      <c r="A176" s="392"/>
      <c r="B176" s="221"/>
      <c r="C176" s="221"/>
      <c r="D176" s="224"/>
      <c r="E176" s="221"/>
      <c r="F176" s="70">
        <f t="shared" si="7"/>
        <v>0</v>
      </c>
      <c r="G176" s="101" t="s">
        <v>179</v>
      </c>
      <c r="I176" s="101"/>
    </row>
    <row r="177" spans="1:9" s="89" customFormat="1" hidden="1" x14ac:dyDescent="0.25">
      <c r="A177" s="392"/>
      <c r="B177" s="221"/>
      <c r="C177" s="221"/>
      <c r="D177" s="224"/>
      <c r="E177" s="221"/>
      <c r="F177" s="70">
        <f t="shared" si="7"/>
        <v>0</v>
      </c>
      <c r="G177" s="101" t="s">
        <v>179</v>
      </c>
      <c r="I177" s="101"/>
    </row>
    <row r="178" spans="1:9" s="89" customFormat="1" hidden="1" x14ac:dyDescent="0.25">
      <c r="A178" s="392"/>
      <c r="B178" s="221"/>
      <c r="C178" s="221"/>
      <c r="D178" s="224"/>
      <c r="E178" s="221"/>
      <c r="F178" s="70">
        <f t="shared" si="7"/>
        <v>0</v>
      </c>
      <c r="G178" s="101" t="s">
        <v>179</v>
      </c>
      <c r="I178" s="101"/>
    </row>
    <row r="179" spans="1:9" s="89" customFormat="1" hidden="1" x14ac:dyDescent="0.25">
      <c r="A179" s="392"/>
      <c r="B179" s="221"/>
      <c r="C179" s="221"/>
      <c r="D179" s="224"/>
      <c r="E179" s="221"/>
      <c r="F179" s="70">
        <f t="shared" si="7"/>
        <v>0</v>
      </c>
      <c r="G179" s="101" t="s">
        <v>179</v>
      </c>
      <c r="I179" s="101"/>
    </row>
    <row r="180" spans="1:9" s="89" customFormat="1" hidden="1" x14ac:dyDescent="0.25">
      <c r="A180" s="392"/>
      <c r="B180" s="221"/>
      <c r="C180" s="221"/>
      <c r="D180" s="224"/>
      <c r="E180" s="221"/>
      <c r="F180" s="70">
        <f t="shared" si="7"/>
        <v>0</v>
      </c>
      <c r="G180" s="101" t="s">
        <v>179</v>
      </c>
      <c r="I180" s="101"/>
    </row>
    <row r="181" spans="1:9" s="89" customFormat="1" hidden="1" x14ac:dyDescent="0.25">
      <c r="A181" s="392"/>
      <c r="B181" s="221"/>
      <c r="C181" s="221"/>
      <c r="D181" s="224"/>
      <c r="E181" s="221"/>
      <c r="F181" s="70">
        <f t="shared" si="7"/>
        <v>0</v>
      </c>
      <c r="G181" s="101" t="s">
        <v>179</v>
      </c>
      <c r="I181" s="101"/>
    </row>
    <row r="182" spans="1:9" s="89" customFormat="1" hidden="1" x14ac:dyDescent="0.25">
      <c r="A182" s="392"/>
      <c r="B182" s="221"/>
      <c r="C182" s="221"/>
      <c r="D182" s="224"/>
      <c r="E182" s="221"/>
      <c r="F182" s="70">
        <f t="shared" si="7"/>
        <v>0</v>
      </c>
      <c r="G182" s="101" t="s">
        <v>179</v>
      </c>
      <c r="I182" s="101"/>
    </row>
    <row r="183" spans="1:9" s="89" customFormat="1" hidden="1" x14ac:dyDescent="0.25">
      <c r="A183" s="392"/>
      <c r="B183" s="221"/>
      <c r="C183" s="221"/>
      <c r="D183" s="224"/>
      <c r="E183" s="221"/>
      <c r="F183" s="70">
        <f t="shared" si="7"/>
        <v>0</v>
      </c>
      <c r="G183" s="101" t="s">
        <v>179</v>
      </c>
      <c r="I183" s="101"/>
    </row>
    <row r="184" spans="1:9" s="89" customFormat="1" hidden="1" x14ac:dyDescent="0.25">
      <c r="A184" s="392"/>
      <c r="B184" s="221"/>
      <c r="C184" s="221"/>
      <c r="D184" s="224"/>
      <c r="E184" s="221"/>
      <c r="F184" s="70">
        <f t="shared" si="7"/>
        <v>0</v>
      </c>
      <c r="G184" s="101" t="s">
        <v>179</v>
      </c>
      <c r="I184" s="101"/>
    </row>
    <row r="185" spans="1:9" s="89" customFormat="1" hidden="1" x14ac:dyDescent="0.25">
      <c r="A185" s="392"/>
      <c r="B185" s="221"/>
      <c r="C185" s="221"/>
      <c r="D185" s="224"/>
      <c r="E185" s="221"/>
      <c r="F185" s="70">
        <f t="shared" si="7"/>
        <v>0</v>
      </c>
      <c r="G185" s="101" t="s">
        <v>179</v>
      </c>
      <c r="I185" s="101"/>
    </row>
    <row r="186" spans="1:9" s="89" customFormat="1" hidden="1" x14ac:dyDescent="0.25">
      <c r="A186" s="392"/>
      <c r="B186" s="221"/>
      <c r="C186" s="221"/>
      <c r="D186" s="224"/>
      <c r="E186" s="221"/>
      <c r="F186" s="70">
        <f t="shared" si="7"/>
        <v>0</v>
      </c>
      <c r="G186" s="101" t="s">
        <v>179</v>
      </c>
      <c r="I186" s="101"/>
    </row>
    <row r="187" spans="1:9" s="89" customFormat="1" hidden="1" x14ac:dyDescent="0.25">
      <c r="A187" s="392"/>
      <c r="B187" s="221"/>
      <c r="C187" s="221"/>
      <c r="D187" s="224"/>
      <c r="E187" s="221"/>
      <c r="F187" s="70">
        <f t="shared" si="7"/>
        <v>0</v>
      </c>
      <c r="G187" s="101" t="s">
        <v>179</v>
      </c>
      <c r="I187" s="101"/>
    </row>
    <row r="188" spans="1:9" s="89" customFormat="1" hidden="1" x14ac:dyDescent="0.25">
      <c r="A188" s="392"/>
      <c r="B188" s="221"/>
      <c r="C188" s="221"/>
      <c r="D188" s="224"/>
      <c r="E188" s="221"/>
      <c r="F188" s="70">
        <f t="shared" si="7"/>
        <v>0</v>
      </c>
      <c r="G188" s="101" t="s">
        <v>179</v>
      </c>
      <c r="I188" s="101"/>
    </row>
    <row r="189" spans="1:9" s="89" customFormat="1" hidden="1" x14ac:dyDescent="0.25">
      <c r="A189" s="392"/>
      <c r="B189" s="221"/>
      <c r="C189" s="221"/>
      <c r="D189" s="224"/>
      <c r="E189" s="221"/>
      <c r="F189" s="70">
        <f t="shared" si="7"/>
        <v>0</v>
      </c>
      <c r="G189" s="101" t="s">
        <v>179</v>
      </c>
      <c r="I189" s="101"/>
    </row>
    <row r="190" spans="1:9" s="89" customFormat="1" hidden="1" x14ac:dyDescent="0.25">
      <c r="A190" s="392"/>
      <c r="B190" s="221"/>
      <c r="C190" s="221"/>
      <c r="D190" s="224"/>
      <c r="E190" s="221"/>
      <c r="F190" s="70">
        <f t="shared" si="7"/>
        <v>0</v>
      </c>
      <c r="G190" s="101" t="s">
        <v>179</v>
      </c>
      <c r="I190" s="101"/>
    </row>
    <row r="191" spans="1:9" s="89" customFormat="1" hidden="1" x14ac:dyDescent="0.25">
      <c r="A191" s="392"/>
      <c r="B191" s="221"/>
      <c r="C191" s="221"/>
      <c r="D191" s="224"/>
      <c r="E191" s="221"/>
      <c r="F191" s="70">
        <f t="shared" si="7"/>
        <v>0</v>
      </c>
      <c r="G191" s="101" t="s">
        <v>179</v>
      </c>
      <c r="I191" s="101"/>
    </row>
    <row r="192" spans="1:9" s="89" customFormat="1" hidden="1" x14ac:dyDescent="0.25">
      <c r="A192" s="392"/>
      <c r="B192" s="221"/>
      <c r="C192" s="221"/>
      <c r="D192" s="224"/>
      <c r="E192" s="221"/>
      <c r="F192" s="70">
        <f t="shared" si="7"/>
        <v>0</v>
      </c>
      <c r="G192" s="101" t="s">
        <v>179</v>
      </c>
      <c r="I192" s="101"/>
    </row>
    <row r="193" spans="1:9" s="89" customFormat="1" hidden="1" x14ac:dyDescent="0.25">
      <c r="A193" s="392"/>
      <c r="B193" s="221"/>
      <c r="C193" s="221"/>
      <c r="D193" s="224"/>
      <c r="E193" s="221"/>
      <c r="F193" s="70">
        <f t="shared" si="7"/>
        <v>0</v>
      </c>
      <c r="G193" s="101" t="s">
        <v>179</v>
      </c>
      <c r="I193" s="101"/>
    </row>
    <row r="194" spans="1:9" s="89" customFormat="1" hidden="1" x14ac:dyDescent="0.25">
      <c r="A194" s="392"/>
      <c r="B194" s="221"/>
      <c r="C194" s="221"/>
      <c r="D194" s="224"/>
      <c r="E194" s="221"/>
      <c r="F194" s="70">
        <f t="shared" si="7"/>
        <v>0</v>
      </c>
      <c r="G194" s="101" t="s">
        <v>179</v>
      </c>
      <c r="I194" s="101"/>
    </row>
    <row r="195" spans="1:9" s="89" customFormat="1" hidden="1" x14ac:dyDescent="0.25">
      <c r="A195" s="392"/>
      <c r="B195" s="221"/>
      <c r="C195" s="221"/>
      <c r="D195" s="224"/>
      <c r="E195" s="221"/>
      <c r="F195" s="70">
        <f t="shared" si="7"/>
        <v>0</v>
      </c>
      <c r="G195" s="101" t="s">
        <v>179</v>
      </c>
      <c r="I195" s="101"/>
    </row>
    <row r="196" spans="1:9" s="89" customFormat="1" hidden="1" x14ac:dyDescent="0.25">
      <c r="A196" s="392"/>
      <c r="B196" s="221"/>
      <c r="C196" s="221"/>
      <c r="D196" s="224"/>
      <c r="E196" s="221"/>
      <c r="F196" s="70">
        <f t="shared" si="7"/>
        <v>0</v>
      </c>
      <c r="G196" s="101" t="s">
        <v>179</v>
      </c>
      <c r="I196" s="101"/>
    </row>
    <row r="197" spans="1:9" s="89" customFormat="1" hidden="1" x14ac:dyDescent="0.25">
      <c r="A197" s="392"/>
      <c r="B197" s="221"/>
      <c r="C197" s="221"/>
      <c r="D197" s="224"/>
      <c r="E197" s="221"/>
      <c r="F197" s="70">
        <f t="shared" si="7"/>
        <v>0</v>
      </c>
      <c r="G197" s="101" t="s">
        <v>179</v>
      </c>
      <c r="I197" s="101"/>
    </row>
    <row r="198" spans="1:9" s="89" customFormat="1" hidden="1" x14ac:dyDescent="0.25">
      <c r="A198" s="392"/>
      <c r="B198" s="221"/>
      <c r="C198" s="221"/>
      <c r="D198" s="224"/>
      <c r="E198" s="221"/>
      <c r="F198" s="70">
        <f t="shared" si="7"/>
        <v>0</v>
      </c>
      <c r="G198" s="101" t="s">
        <v>179</v>
      </c>
      <c r="I198" s="101"/>
    </row>
    <row r="199" spans="1:9" s="89" customFormat="1" hidden="1" x14ac:dyDescent="0.25">
      <c r="A199" s="392"/>
      <c r="B199" s="221"/>
      <c r="C199" s="221"/>
      <c r="D199" s="224"/>
      <c r="E199" s="221"/>
      <c r="F199" s="70">
        <f t="shared" si="7"/>
        <v>0</v>
      </c>
      <c r="G199" s="101" t="s">
        <v>179</v>
      </c>
      <c r="I199" s="101"/>
    </row>
    <row r="200" spans="1:9" s="89" customFormat="1" hidden="1" x14ac:dyDescent="0.25">
      <c r="A200" s="392"/>
      <c r="B200" s="221"/>
      <c r="C200" s="221"/>
      <c r="D200" s="224"/>
      <c r="E200" s="221"/>
      <c r="F200" s="70">
        <f t="shared" si="7"/>
        <v>0</v>
      </c>
      <c r="G200" s="101" t="s">
        <v>179</v>
      </c>
      <c r="I200" s="101"/>
    </row>
    <row r="201" spans="1:9" s="89" customFormat="1" hidden="1" x14ac:dyDescent="0.25">
      <c r="A201" s="392"/>
      <c r="B201" s="221"/>
      <c r="C201" s="221"/>
      <c r="D201" s="224"/>
      <c r="E201" s="221"/>
      <c r="F201" s="70">
        <f t="shared" si="7"/>
        <v>0</v>
      </c>
      <c r="G201" s="101" t="s">
        <v>179</v>
      </c>
      <c r="I201" s="101"/>
    </row>
    <row r="202" spans="1:9" s="89" customFormat="1" hidden="1" x14ac:dyDescent="0.25">
      <c r="A202" s="392"/>
      <c r="B202" s="221"/>
      <c r="C202" s="221"/>
      <c r="D202" s="224"/>
      <c r="E202" s="221"/>
      <c r="F202" s="70">
        <f t="shared" si="7"/>
        <v>0</v>
      </c>
      <c r="G202" s="101" t="s">
        <v>179</v>
      </c>
      <c r="I202" s="101"/>
    </row>
    <row r="203" spans="1:9" s="89" customFormat="1" hidden="1" x14ac:dyDescent="0.25">
      <c r="A203" s="392"/>
      <c r="B203" s="221"/>
      <c r="C203" s="221"/>
      <c r="D203" s="224"/>
      <c r="E203" s="221"/>
      <c r="F203" s="70">
        <f t="shared" si="7"/>
        <v>0</v>
      </c>
      <c r="G203" s="101" t="s">
        <v>179</v>
      </c>
      <c r="I203" s="101"/>
    </row>
    <row r="204" spans="1:9" s="89" customFormat="1" hidden="1" x14ac:dyDescent="0.25">
      <c r="A204" s="392"/>
      <c r="B204" s="221"/>
      <c r="C204" s="221"/>
      <c r="D204" s="224"/>
      <c r="E204" s="221"/>
      <c r="F204" s="70">
        <f t="shared" si="7"/>
        <v>0</v>
      </c>
      <c r="G204" s="101" t="s">
        <v>179</v>
      </c>
      <c r="I204" s="101"/>
    </row>
    <row r="205" spans="1:9" s="89" customFormat="1" hidden="1" x14ac:dyDescent="0.25">
      <c r="A205" s="392"/>
      <c r="B205" s="221"/>
      <c r="C205" s="221"/>
      <c r="D205" s="224"/>
      <c r="E205" s="221"/>
      <c r="F205" s="70">
        <f t="shared" si="7"/>
        <v>0</v>
      </c>
      <c r="G205" s="101" t="s">
        <v>179</v>
      </c>
      <c r="I205" s="101"/>
    </row>
    <row r="206" spans="1:9" s="89" customFormat="1" hidden="1" x14ac:dyDescent="0.25">
      <c r="A206" s="392"/>
      <c r="B206" s="221"/>
      <c r="C206" s="221"/>
      <c r="D206" s="224"/>
      <c r="E206" s="221"/>
      <c r="F206" s="70">
        <f t="shared" si="7"/>
        <v>0</v>
      </c>
      <c r="G206" s="101" t="s">
        <v>179</v>
      </c>
      <c r="I206" s="101"/>
    </row>
    <row r="207" spans="1:9" s="89" customFormat="1" hidden="1" x14ac:dyDescent="0.25">
      <c r="A207" s="392"/>
      <c r="B207" s="221"/>
      <c r="C207" s="221"/>
      <c r="D207" s="224"/>
      <c r="E207" s="221"/>
      <c r="F207" s="70">
        <f t="shared" si="7"/>
        <v>0</v>
      </c>
      <c r="G207" s="101" t="s">
        <v>179</v>
      </c>
      <c r="I207" s="101"/>
    </row>
    <row r="208" spans="1:9" s="89" customFormat="1" hidden="1" x14ac:dyDescent="0.25">
      <c r="A208" s="392"/>
      <c r="B208" s="221"/>
      <c r="C208" s="221"/>
      <c r="D208" s="224"/>
      <c r="E208" s="221"/>
      <c r="F208" s="70">
        <f t="shared" si="7"/>
        <v>0</v>
      </c>
      <c r="G208" s="101" t="s">
        <v>179</v>
      </c>
      <c r="I208" s="101"/>
    </row>
    <row r="209" spans="1:9" s="89" customFormat="1" hidden="1" x14ac:dyDescent="0.25">
      <c r="A209" s="392"/>
      <c r="B209" s="221"/>
      <c r="C209" s="221"/>
      <c r="D209" s="224"/>
      <c r="E209" s="221"/>
      <c r="F209" s="70">
        <f t="shared" si="7"/>
        <v>0</v>
      </c>
      <c r="G209" s="101" t="s">
        <v>179</v>
      </c>
      <c r="I209" s="101"/>
    </row>
    <row r="210" spans="1:9" s="89" customFormat="1" hidden="1" x14ac:dyDescent="0.25">
      <c r="A210" s="392"/>
      <c r="B210" s="221"/>
      <c r="C210" s="221"/>
      <c r="D210" s="224"/>
      <c r="E210" s="221"/>
      <c r="F210" s="70">
        <f t="shared" si="7"/>
        <v>0</v>
      </c>
      <c r="G210" s="101" t="s">
        <v>179</v>
      </c>
      <c r="I210" s="101"/>
    </row>
    <row r="211" spans="1:9" s="89" customFormat="1" hidden="1" x14ac:dyDescent="0.25">
      <c r="A211" s="392"/>
      <c r="B211" s="221"/>
      <c r="C211" s="221"/>
      <c r="D211" s="224"/>
      <c r="E211" s="221"/>
      <c r="F211" s="70">
        <f t="shared" si="7"/>
        <v>0</v>
      </c>
      <c r="G211" s="101" t="s">
        <v>179</v>
      </c>
      <c r="I211" s="101"/>
    </row>
    <row r="212" spans="1:9" s="89" customFormat="1" hidden="1" x14ac:dyDescent="0.25">
      <c r="A212" s="392"/>
      <c r="B212" s="221"/>
      <c r="C212" s="221"/>
      <c r="D212" s="224"/>
      <c r="E212" s="221"/>
      <c r="F212" s="70">
        <f t="shared" si="7"/>
        <v>0</v>
      </c>
      <c r="G212" s="101" t="s">
        <v>179</v>
      </c>
      <c r="I212" s="101"/>
    </row>
    <row r="213" spans="1:9" s="89" customFormat="1" hidden="1" x14ac:dyDescent="0.25">
      <c r="A213" s="392"/>
      <c r="B213" s="221"/>
      <c r="C213" s="221"/>
      <c r="D213" s="224"/>
      <c r="E213" s="221"/>
      <c r="F213" s="70">
        <f t="shared" si="7"/>
        <v>0</v>
      </c>
      <c r="G213" s="101" t="s">
        <v>179</v>
      </c>
      <c r="I213" s="101"/>
    </row>
    <row r="214" spans="1:9" s="89" customFormat="1" hidden="1" x14ac:dyDescent="0.25">
      <c r="A214" s="392"/>
      <c r="B214" s="221"/>
      <c r="C214" s="221"/>
      <c r="D214" s="224"/>
      <c r="E214" s="221"/>
      <c r="F214" s="70">
        <f t="shared" si="7"/>
        <v>0</v>
      </c>
      <c r="G214" s="101" t="s">
        <v>179</v>
      </c>
      <c r="I214" s="101"/>
    </row>
    <row r="215" spans="1:9" s="89" customFormat="1" hidden="1" x14ac:dyDescent="0.25">
      <c r="A215" s="392"/>
      <c r="B215" s="221"/>
      <c r="C215" s="221"/>
      <c r="D215" s="224"/>
      <c r="E215" s="221"/>
      <c r="F215" s="70">
        <f t="shared" si="7"/>
        <v>0</v>
      </c>
      <c r="G215" s="101" t="s">
        <v>179</v>
      </c>
      <c r="I215" s="101"/>
    </row>
    <row r="216" spans="1:9" s="89" customFormat="1" hidden="1" x14ac:dyDescent="0.25">
      <c r="A216" s="392"/>
      <c r="B216" s="221"/>
      <c r="C216" s="221"/>
      <c r="D216" s="224"/>
      <c r="E216" s="221"/>
      <c r="F216" s="70">
        <f t="shared" si="7"/>
        <v>0</v>
      </c>
      <c r="G216" s="101" t="s">
        <v>179</v>
      </c>
      <c r="I216" s="101"/>
    </row>
    <row r="217" spans="1:9" s="89" customFormat="1" hidden="1" x14ac:dyDescent="0.25">
      <c r="A217" s="392"/>
      <c r="B217" s="221"/>
      <c r="C217" s="221"/>
      <c r="D217" s="224"/>
      <c r="E217" s="221"/>
      <c r="F217" s="70">
        <f t="shared" si="7"/>
        <v>0</v>
      </c>
      <c r="G217" s="101" t="s">
        <v>179</v>
      </c>
      <c r="I217" s="101"/>
    </row>
    <row r="218" spans="1:9" s="89" customFormat="1" hidden="1" x14ac:dyDescent="0.25">
      <c r="A218" s="392"/>
      <c r="B218" s="221"/>
      <c r="C218" s="221"/>
      <c r="D218" s="224"/>
      <c r="E218" s="221"/>
      <c r="F218" s="70">
        <f t="shared" si="7"/>
        <v>0</v>
      </c>
      <c r="G218" s="101" t="s">
        <v>179</v>
      </c>
      <c r="I218" s="101"/>
    </row>
    <row r="219" spans="1:9" s="89" customFormat="1" hidden="1" x14ac:dyDescent="0.25">
      <c r="A219" s="392"/>
      <c r="B219" s="221"/>
      <c r="C219" s="221"/>
      <c r="D219" s="224"/>
      <c r="E219" s="221"/>
      <c r="F219" s="70">
        <f t="shared" si="7"/>
        <v>0</v>
      </c>
      <c r="G219" s="101" t="s">
        <v>179</v>
      </c>
      <c r="I219" s="101"/>
    </row>
    <row r="220" spans="1:9" s="89" customFormat="1" hidden="1" x14ac:dyDescent="0.25">
      <c r="A220" s="392"/>
      <c r="B220" s="221"/>
      <c r="C220" s="221"/>
      <c r="D220" s="224"/>
      <c r="E220" s="221"/>
      <c r="F220" s="70">
        <f t="shared" si="7"/>
        <v>0</v>
      </c>
      <c r="G220" s="101" t="s">
        <v>179</v>
      </c>
      <c r="I220" s="101"/>
    </row>
    <row r="221" spans="1:9" s="89" customFormat="1" hidden="1" x14ac:dyDescent="0.25">
      <c r="A221" s="392"/>
      <c r="B221" s="221"/>
      <c r="C221" s="221"/>
      <c r="D221" s="224"/>
      <c r="E221" s="221"/>
      <c r="F221" s="70">
        <f t="shared" si="7"/>
        <v>0</v>
      </c>
      <c r="G221" s="101" t="s">
        <v>179</v>
      </c>
      <c r="I221" s="101"/>
    </row>
    <row r="222" spans="1:9" s="89" customFormat="1" hidden="1" x14ac:dyDescent="0.25">
      <c r="A222" s="392"/>
      <c r="B222" s="221"/>
      <c r="C222" s="221"/>
      <c r="D222" s="224"/>
      <c r="E222" s="221"/>
      <c r="F222" s="70">
        <f t="shared" si="7"/>
        <v>0</v>
      </c>
      <c r="G222" s="101" t="s">
        <v>179</v>
      </c>
      <c r="I222" s="101"/>
    </row>
    <row r="223" spans="1:9" s="89" customFormat="1" hidden="1" x14ac:dyDescent="0.25">
      <c r="A223" s="392"/>
      <c r="B223" s="221"/>
      <c r="C223" s="221"/>
      <c r="D223" s="224"/>
      <c r="E223" s="221"/>
      <c r="F223" s="70">
        <f t="shared" si="7"/>
        <v>0</v>
      </c>
      <c r="G223" s="101" t="s">
        <v>179</v>
      </c>
      <c r="I223" s="101"/>
    </row>
    <row r="224" spans="1:9" s="89" customFormat="1" hidden="1" x14ac:dyDescent="0.25">
      <c r="A224" s="392"/>
      <c r="B224" s="221"/>
      <c r="C224" s="221"/>
      <c r="D224" s="224"/>
      <c r="E224" s="221"/>
      <c r="F224" s="70">
        <f t="shared" si="7"/>
        <v>0</v>
      </c>
      <c r="G224" s="101" t="s">
        <v>179</v>
      </c>
      <c r="I224" s="101"/>
    </row>
    <row r="225" spans="1:9" s="89" customFormat="1" hidden="1" x14ac:dyDescent="0.25">
      <c r="A225" s="392"/>
      <c r="B225" s="221"/>
      <c r="C225" s="221"/>
      <c r="D225" s="224"/>
      <c r="E225" s="221"/>
      <c r="F225" s="70">
        <f t="shared" si="7"/>
        <v>0</v>
      </c>
      <c r="G225" s="101" t="s">
        <v>179</v>
      </c>
      <c r="I225" s="101"/>
    </row>
    <row r="226" spans="1:9" s="89" customFormat="1" hidden="1" x14ac:dyDescent="0.25">
      <c r="A226" s="392"/>
      <c r="B226" s="221"/>
      <c r="C226" s="221"/>
      <c r="D226" s="224"/>
      <c r="E226" s="221"/>
      <c r="F226" s="70">
        <f t="shared" si="7"/>
        <v>0</v>
      </c>
      <c r="G226" s="101" t="s">
        <v>179</v>
      </c>
      <c r="I226" s="101"/>
    </row>
    <row r="227" spans="1:9" s="89" customFormat="1" hidden="1" x14ac:dyDescent="0.25">
      <c r="A227" s="392"/>
      <c r="B227" s="221"/>
      <c r="C227" s="221"/>
      <c r="D227" s="224"/>
      <c r="E227" s="221"/>
      <c r="F227" s="70">
        <f t="shared" si="7"/>
        <v>0</v>
      </c>
      <c r="G227" s="101" t="s">
        <v>179</v>
      </c>
      <c r="I227" s="101"/>
    </row>
    <row r="228" spans="1:9" s="89" customFormat="1" hidden="1" x14ac:dyDescent="0.25">
      <c r="A228" s="392"/>
      <c r="B228" s="221"/>
      <c r="C228" s="221"/>
      <c r="D228" s="224"/>
      <c r="E228" s="221"/>
      <c r="F228" s="70">
        <f t="shared" si="7"/>
        <v>0</v>
      </c>
      <c r="G228" s="101" t="s">
        <v>179</v>
      </c>
      <c r="I228" s="101"/>
    </row>
    <row r="229" spans="1:9" s="89" customFormat="1" hidden="1" x14ac:dyDescent="0.25">
      <c r="A229" s="392"/>
      <c r="B229" s="221"/>
      <c r="C229" s="221"/>
      <c r="D229" s="224"/>
      <c r="E229" s="221"/>
      <c r="F229" s="70">
        <f t="shared" si="7"/>
        <v>0</v>
      </c>
      <c r="G229" s="101" t="s">
        <v>179</v>
      </c>
      <c r="I229" s="101"/>
    </row>
    <row r="230" spans="1:9" s="89" customFormat="1" hidden="1" x14ac:dyDescent="0.25">
      <c r="A230" s="392"/>
      <c r="B230" s="221"/>
      <c r="C230" s="221"/>
      <c r="D230" s="224"/>
      <c r="E230" s="221"/>
      <c r="F230" s="70">
        <f t="shared" si="7"/>
        <v>0</v>
      </c>
      <c r="G230" s="101" t="s">
        <v>179</v>
      </c>
      <c r="I230" s="101"/>
    </row>
    <row r="231" spans="1:9" s="89" customFormat="1" hidden="1" x14ac:dyDescent="0.25">
      <c r="A231" s="392"/>
      <c r="B231" s="221"/>
      <c r="C231" s="221"/>
      <c r="D231" s="224"/>
      <c r="E231" s="221"/>
      <c r="F231" s="70">
        <f t="shared" si="7"/>
        <v>0</v>
      </c>
      <c r="G231" s="101" t="s">
        <v>179</v>
      </c>
      <c r="I231" s="101"/>
    </row>
    <row r="232" spans="1:9" s="89" customFormat="1" hidden="1" x14ac:dyDescent="0.25">
      <c r="A232" s="392"/>
      <c r="B232" s="221"/>
      <c r="C232" s="221"/>
      <c r="D232" s="224"/>
      <c r="E232" s="221"/>
      <c r="F232" s="70">
        <f t="shared" si="7"/>
        <v>0</v>
      </c>
      <c r="G232" s="101" t="s">
        <v>179</v>
      </c>
      <c r="I232" s="101"/>
    </row>
    <row r="233" spans="1:9" s="89" customFormat="1" hidden="1" x14ac:dyDescent="0.25">
      <c r="A233" s="392"/>
      <c r="B233" s="221"/>
      <c r="C233" s="221"/>
      <c r="D233" s="224"/>
      <c r="E233" s="221"/>
      <c r="F233" s="70">
        <f t="shared" si="7"/>
        <v>0</v>
      </c>
      <c r="G233" s="101" t="s">
        <v>179</v>
      </c>
      <c r="I233" s="101"/>
    </row>
    <row r="234" spans="1:9" s="89" customFormat="1" hidden="1" x14ac:dyDescent="0.25">
      <c r="A234" s="392"/>
      <c r="B234" s="221"/>
      <c r="C234" s="221"/>
      <c r="D234" s="224"/>
      <c r="E234" s="221"/>
      <c r="F234" s="70">
        <f t="shared" si="7"/>
        <v>0</v>
      </c>
      <c r="G234" s="101" t="s">
        <v>179</v>
      </c>
      <c r="I234" s="101"/>
    </row>
    <row r="235" spans="1:9" s="89" customFormat="1" hidden="1" x14ac:dyDescent="0.25">
      <c r="A235" s="392"/>
      <c r="B235" s="221"/>
      <c r="C235" s="221"/>
      <c r="D235" s="224"/>
      <c r="E235" s="221"/>
      <c r="F235" s="70">
        <f t="shared" si="7"/>
        <v>0</v>
      </c>
      <c r="G235" s="101" t="s">
        <v>179</v>
      </c>
      <c r="I235" s="101"/>
    </row>
    <row r="236" spans="1:9" s="89" customFormat="1" hidden="1" x14ac:dyDescent="0.25">
      <c r="A236" s="392"/>
      <c r="B236" s="221"/>
      <c r="C236" s="221"/>
      <c r="D236" s="224"/>
      <c r="E236" s="221"/>
      <c r="F236" s="70">
        <f t="shared" si="7"/>
        <v>0</v>
      </c>
      <c r="G236" s="101" t="s">
        <v>179</v>
      </c>
      <c r="I236" s="101"/>
    </row>
    <row r="237" spans="1:9" s="89" customFormat="1" hidden="1" x14ac:dyDescent="0.25">
      <c r="A237" s="392"/>
      <c r="B237" s="221"/>
      <c r="C237" s="221"/>
      <c r="D237" s="224"/>
      <c r="E237" s="221"/>
      <c r="F237" s="70">
        <f t="shared" si="7"/>
        <v>0</v>
      </c>
      <c r="G237" s="101" t="s">
        <v>179</v>
      </c>
      <c r="I237" s="101"/>
    </row>
    <row r="238" spans="1:9" s="89" customFormat="1" hidden="1" x14ac:dyDescent="0.25">
      <c r="A238" s="392"/>
      <c r="B238" s="221"/>
      <c r="C238" s="221"/>
      <c r="D238" s="224"/>
      <c r="E238" s="221"/>
      <c r="F238" s="70">
        <f t="shared" si="7"/>
        <v>0</v>
      </c>
      <c r="G238" s="101" t="s">
        <v>179</v>
      </c>
      <c r="I238" s="101"/>
    </row>
    <row r="239" spans="1:9" s="89" customFormat="1" hidden="1" x14ac:dyDescent="0.25">
      <c r="A239" s="392"/>
      <c r="B239" s="221"/>
      <c r="C239" s="221"/>
      <c r="D239" s="224"/>
      <c r="E239" s="221"/>
      <c r="F239" s="70">
        <f t="shared" si="7"/>
        <v>0</v>
      </c>
      <c r="G239" s="101" t="s">
        <v>179</v>
      </c>
      <c r="I239" s="101"/>
    </row>
    <row r="240" spans="1:9" s="89" customFormat="1" hidden="1" x14ac:dyDescent="0.25">
      <c r="A240" s="392"/>
      <c r="B240" s="221"/>
      <c r="C240" s="221"/>
      <c r="D240" s="224"/>
      <c r="E240" s="221"/>
      <c r="F240" s="70">
        <f t="shared" si="7"/>
        <v>0</v>
      </c>
      <c r="G240" s="101" t="s">
        <v>179</v>
      </c>
      <c r="I240" s="101"/>
    </row>
    <row r="241" spans="1:9" s="89" customFormat="1" hidden="1" x14ac:dyDescent="0.25">
      <c r="A241" s="392"/>
      <c r="B241" s="221"/>
      <c r="C241" s="221"/>
      <c r="D241" s="224"/>
      <c r="E241" s="221"/>
      <c r="F241" s="70">
        <f t="shared" si="7"/>
        <v>0</v>
      </c>
      <c r="G241" s="101" t="s">
        <v>179</v>
      </c>
      <c r="I241" s="101"/>
    </row>
    <row r="242" spans="1:9" s="89" customFormat="1" hidden="1" x14ac:dyDescent="0.25">
      <c r="A242" s="392"/>
      <c r="B242" s="221"/>
      <c r="C242" s="221"/>
      <c r="D242" s="224"/>
      <c r="E242" s="221"/>
      <c r="F242" s="70">
        <f t="shared" si="7"/>
        <v>0</v>
      </c>
      <c r="G242" s="101" t="s">
        <v>179</v>
      </c>
      <c r="I242" s="101"/>
    </row>
    <row r="243" spans="1:9" s="89" customFormat="1" hidden="1" x14ac:dyDescent="0.25">
      <c r="A243" s="392"/>
      <c r="B243" s="221"/>
      <c r="C243" s="221"/>
      <c r="D243" s="224"/>
      <c r="E243" s="221"/>
      <c r="F243" s="70">
        <f t="shared" si="7"/>
        <v>0</v>
      </c>
      <c r="G243" s="101" t="s">
        <v>179</v>
      </c>
      <c r="I243" s="101"/>
    </row>
    <row r="244" spans="1:9" s="89" customFormat="1" hidden="1" x14ac:dyDescent="0.25">
      <c r="A244" s="392"/>
      <c r="B244" s="221"/>
      <c r="C244" s="221"/>
      <c r="D244" s="224"/>
      <c r="E244" s="221"/>
      <c r="F244" s="70">
        <f t="shared" si="7"/>
        <v>0</v>
      </c>
      <c r="G244" s="101" t="s">
        <v>179</v>
      </c>
      <c r="I244" s="101"/>
    </row>
    <row r="245" spans="1:9" s="89" customFormat="1" hidden="1" x14ac:dyDescent="0.25">
      <c r="A245" s="392"/>
      <c r="B245" s="221"/>
      <c r="C245" s="221"/>
      <c r="D245" s="224"/>
      <c r="E245" s="221"/>
      <c r="F245" s="70">
        <f t="shared" si="7"/>
        <v>0</v>
      </c>
      <c r="G245" s="101" t="s">
        <v>179</v>
      </c>
      <c r="I245" s="101"/>
    </row>
    <row r="246" spans="1:9" s="89" customFormat="1" hidden="1" x14ac:dyDescent="0.25">
      <c r="A246" s="392"/>
      <c r="B246" s="221"/>
      <c r="C246" s="221"/>
      <c r="D246" s="224"/>
      <c r="E246" s="221"/>
      <c r="F246" s="70">
        <f t="shared" si="7"/>
        <v>0</v>
      </c>
      <c r="G246" s="101" t="s">
        <v>179</v>
      </c>
      <c r="I246" s="101"/>
    </row>
    <row r="247" spans="1:9" s="89" customFormat="1" hidden="1" x14ac:dyDescent="0.25">
      <c r="A247" s="392"/>
      <c r="B247" s="221"/>
      <c r="C247" s="221"/>
      <c r="D247" s="224"/>
      <c r="E247" s="221"/>
      <c r="F247" s="70">
        <f t="shared" si="7"/>
        <v>0</v>
      </c>
      <c r="G247" s="101" t="s">
        <v>179</v>
      </c>
      <c r="I247" s="101"/>
    </row>
    <row r="248" spans="1:9" s="89" customFormat="1" hidden="1" x14ac:dyDescent="0.25">
      <c r="A248" s="392"/>
      <c r="B248" s="221"/>
      <c r="C248" s="221"/>
      <c r="D248" s="224"/>
      <c r="E248" s="221"/>
      <c r="F248" s="70">
        <f t="shared" si="7"/>
        <v>0</v>
      </c>
      <c r="G248" s="101" t="s">
        <v>179</v>
      </c>
      <c r="I248" s="101"/>
    </row>
    <row r="249" spans="1:9" s="89" customFormat="1" hidden="1" x14ac:dyDescent="0.25">
      <c r="A249" s="392"/>
      <c r="B249" s="221"/>
      <c r="C249" s="221"/>
      <c r="D249" s="224"/>
      <c r="E249" s="221"/>
      <c r="F249" s="70">
        <f t="shared" si="7"/>
        <v>0</v>
      </c>
      <c r="G249" s="101" t="s">
        <v>179</v>
      </c>
      <c r="I249" s="101"/>
    </row>
    <row r="250" spans="1:9" s="89" customFormat="1" hidden="1" x14ac:dyDescent="0.25">
      <c r="A250" s="392"/>
      <c r="B250" s="221"/>
      <c r="C250" s="221"/>
      <c r="D250" s="224"/>
      <c r="E250" s="221"/>
      <c r="F250" s="70">
        <f t="shared" si="7"/>
        <v>0</v>
      </c>
      <c r="G250" s="101" t="s">
        <v>179</v>
      </c>
      <c r="I250" s="101"/>
    </row>
    <row r="251" spans="1:9" s="89" customFormat="1" hidden="1" x14ac:dyDescent="0.25">
      <c r="A251" s="392"/>
      <c r="B251" s="221"/>
      <c r="C251" s="221"/>
      <c r="D251" s="224"/>
      <c r="E251" s="221"/>
      <c r="F251" s="70">
        <f t="shared" si="7"/>
        <v>0</v>
      </c>
      <c r="G251" s="101" t="s">
        <v>179</v>
      </c>
      <c r="I251" s="101"/>
    </row>
    <row r="252" spans="1:9" s="89" customFormat="1" hidden="1" x14ac:dyDescent="0.25">
      <c r="A252" s="392"/>
      <c r="B252" s="221"/>
      <c r="C252" s="221"/>
      <c r="D252" s="224"/>
      <c r="E252" s="221"/>
      <c r="F252" s="70">
        <f t="shared" si="7"/>
        <v>0</v>
      </c>
      <c r="G252" s="101" t="s">
        <v>179</v>
      </c>
      <c r="I252" s="101"/>
    </row>
    <row r="253" spans="1:9" s="89" customFormat="1" hidden="1" x14ac:dyDescent="0.25">
      <c r="A253" s="392"/>
      <c r="B253" s="221"/>
      <c r="C253" s="221"/>
      <c r="D253" s="224"/>
      <c r="E253" s="221"/>
      <c r="F253" s="70">
        <f t="shared" si="7"/>
        <v>0</v>
      </c>
      <c r="G253" s="101" t="s">
        <v>179</v>
      </c>
      <c r="I253" s="101"/>
    </row>
    <row r="254" spans="1:9" s="89" customFormat="1" hidden="1" x14ac:dyDescent="0.25">
      <c r="A254" s="392"/>
      <c r="B254" s="221"/>
      <c r="C254" s="221"/>
      <c r="D254" s="224"/>
      <c r="E254" s="221"/>
      <c r="F254" s="70">
        <f t="shared" si="7"/>
        <v>0</v>
      </c>
      <c r="G254" s="101" t="s">
        <v>179</v>
      </c>
      <c r="I254" s="101"/>
    </row>
    <row r="255" spans="1:9" s="89" customFormat="1" hidden="1" x14ac:dyDescent="0.25">
      <c r="A255" s="392"/>
      <c r="B255" s="221"/>
      <c r="C255" s="221"/>
      <c r="D255" s="224"/>
      <c r="E255" s="221"/>
      <c r="F255" s="70">
        <f t="shared" si="7"/>
        <v>0</v>
      </c>
      <c r="G255" s="101" t="s">
        <v>179</v>
      </c>
      <c r="I255" s="101"/>
    </row>
    <row r="256" spans="1:9" s="89" customFormat="1" hidden="1" x14ac:dyDescent="0.25">
      <c r="A256" s="392"/>
      <c r="B256" s="221"/>
      <c r="C256" s="221"/>
      <c r="D256" s="224"/>
      <c r="E256" s="221"/>
      <c r="F256" s="70">
        <f t="shared" si="7"/>
        <v>0</v>
      </c>
      <c r="G256" s="101" t="s">
        <v>179</v>
      </c>
      <c r="I256" s="101"/>
    </row>
    <row r="257" spans="1:17" s="89" customFormat="1" hidden="1" x14ac:dyDescent="0.25">
      <c r="A257" s="392"/>
      <c r="B257" s="221"/>
      <c r="C257" s="221"/>
      <c r="D257" s="224"/>
      <c r="E257" s="221"/>
      <c r="F257" s="70">
        <f t="shared" si="7"/>
        <v>0</v>
      </c>
      <c r="G257" s="101" t="s">
        <v>179</v>
      </c>
      <c r="I257" s="101"/>
    </row>
    <row r="258" spans="1:17" s="89" customFormat="1" hidden="1" x14ac:dyDescent="0.25">
      <c r="A258" s="392"/>
      <c r="B258" s="221"/>
      <c r="C258" s="221"/>
      <c r="D258" s="224"/>
      <c r="E258" s="221"/>
      <c r="F258" s="70">
        <f t="shared" si="7"/>
        <v>0</v>
      </c>
      <c r="G258" s="101" t="s">
        <v>179</v>
      </c>
      <c r="I258" s="101"/>
    </row>
    <row r="259" spans="1:17" s="89" customFormat="1" hidden="1" x14ac:dyDescent="0.25">
      <c r="A259" s="392"/>
      <c r="B259" s="221"/>
      <c r="C259" s="221"/>
      <c r="D259" s="224"/>
      <c r="E259" s="221"/>
      <c r="F259" s="70">
        <f t="shared" si="7"/>
        <v>0</v>
      </c>
      <c r="G259" s="101" t="s">
        <v>179</v>
      </c>
      <c r="I259" s="101"/>
    </row>
    <row r="260" spans="1:17" s="89" customFormat="1" hidden="1" x14ac:dyDescent="0.25">
      <c r="A260" s="392"/>
      <c r="B260" s="221"/>
      <c r="C260" s="221"/>
      <c r="D260" s="224"/>
      <c r="E260" s="221"/>
      <c r="F260" s="70">
        <f t="shared" si="7"/>
        <v>0</v>
      </c>
      <c r="G260" s="101" t="s">
        <v>179</v>
      </c>
      <c r="I260" s="101"/>
    </row>
    <row r="261" spans="1:17" s="89" customFormat="1" hidden="1" x14ac:dyDescent="0.25">
      <c r="A261" s="392"/>
      <c r="B261" s="221"/>
      <c r="C261" s="221"/>
      <c r="D261" s="224"/>
      <c r="E261" s="221"/>
      <c r="F261" s="70">
        <f t="shared" si="7"/>
        <v>0</v>
      </c>
      <c r="G261" s="101" t="s">
        <v>179</v>
      </c>
      <c r="I261" s="101"/>
    </row>
    <row r="262" spans="1:17" s="89" customFormat="1" hidden="1" x14ac:dyDescent="0.25">
      <c r="A262" s="392"/>
      <c r="B262" s="221"/>
      <c r="C262" s="221"/>
      <c r="D262" s="224"/>
      <c r="E262" s="221"/>
      <c r="F262" s="70">
        <f t="shared" si="7"/>
        <v>0</v>
      </c>
      <c r="G262" s="101" t="s">
        <v>179</v>
      </c>
      <c r="I262" s="101"/>
    </row>
    <row r="263" spans="1:17" s="89" customFormat="1" hidden="1" x14ac:dyDescent="0.25">
      <c r="A263" s="392"/>
      <c r="B263" s="221"/>
      <c r="C263" s="221"/>
      <c r="D263" s="224"/>
      <c r="E263" s="221"/>
      <c r="F263" s="70">
        <f t="shared" si="7"/>
        <v>0</v>
      </c>
      <c r="G263" s="101" t="s">
        <v>179</v>
      </c>
      <c r="I263" s="101"/>
    </row>
    <row r="264" spans="1:17" s="89" customFormat="1" hidden="1" x14ac:dyDescent="0.25">
      <c r="A264" s="392"/>
      <c r="B264" s="221"/>
      <c r="C264" s="221"/>
      <c r="D264" s="224"/>
      <c r="E264" s="221"/>
      <c r="F264" s="70">
        <f t="shared" si="7"/>
        <v>0</v>
      </c>
      <c r="G264" s="101" t="s">
        <v>179</v>
      </c>
      <c r="I264" s="101"/>
    </row>
    <row r="265" spans="1:17" s="89" customFormat="1" hidden="1" x14ac:dyDescent="0.25">
      <c r="A265" s="392"/>
      <c r="B265" s="221"/>
      <c r="C265" s="221"/>
      <c r="D265" s="224"/>
      <c r="E265" s="221"/>
      <c r="F265" s="70">
        <f t="shared" si="7"/>
        <v>0</v>
      </c>
      <c r="G265" s="101" t="s">
        <v>179</v>
      </c>
      <c r="I265" s="101"/>
    </row>
    <row r="266" spans="1:17" s="89" customFormat="1" x14ac:dyDescent="0.25">
      <c r="A266" s="392"/>
      <c r="B266" s="221"/>
      <c r="C266" s="221"/>
      <c r="D266" s="224"/>
      <c r="E266" s="221"/>
      <c r="F266" s="242">
        <f>ROUND(+B266*D266*E266,2)</f>
        <v>0</v>
      </c>
      <c r="G266" s="101" t="s">
        <v>179</v>
      </c>
    </row>
    <row r="267" spans="1:17" s="89" customFormat="1" x14ac:dyDescent="0.25">
      <c r="A267" s="391"/>
      <c r="B267" s="78"/>
      <c r="C267" s="78"/>
      <c r="D267" s="174"/>
      <c r="E267" s="178" t="s">
        <v>180</v>
      </c>
      <c r="F267" s="256">
        <f>ROUND(SUBTOTAL(109,F136:F266),2)</f>
        <v>0</v>
      </c>
      <c r="G267" s="101" t="s">
        <v>179</v>
      </c>
      <c r="I267" s="359" t="s">
        <v>193</v>
      </c>
    </row>
    <row r="268" spans="1:17" x14ac:dyDescent="0.25">
      <c r="F268" s="244"/>
      <c r="G268" s="101" t="s">
        <v>181</v>
      </c>
    </row>
    <row r="269" spans="1:17" x14ac:dyDescent="0.25">
      <c r="C269" s="533" t="s">
        <v>284</v>
      </c>
      <c r="D269" s="533"/>
      <c r="E269" s="533"/>
      <c r="F269" s="70">
        <f>+F267+F135</f>
        <v>0</v>
      </c>
      <c r="G269" s="101" t="s">
        <v>181</v>
      </c>
      <c r="I269" s="124" t="s">
        <v>183</v>
      </c>
    </row>
    <row r="270" spans="1:17" s="89" customFormat="1" x14ac:dyDescent="0.25">
      <c r="A270" s="391"/>
      <c r="B270" s="78"/>
      <c r="C270" s="78"/>
      <c r="D270" s="78"/>
      <c r="E270" s="78"/>
      <c r="F270" s="113"/>
      <c r="G270" s="101" t="s">
        <v>181</v>
      </c>
    </row>
    <row r="271" spans="1:17" s="89" customFormat="1" x14ac:dyDescent="0.25">
      <c r="A271" s="201" t="s">
        <v>285</v>
      </c>
      <c r="B271" s="94"/>
      <c r="C271" s="94"/>
      <c r="D271" s="94"/>
      <c r="E271" s="94"/>
      <c r="F271" s="95"/>
      <c r="G271" s="101" t="s">
        <v>176</v>
      </c>
      <c r="I271" s="125" t="s">
        <v>185</v>
      </c>
    </row>
    <row r="272" spans="1:17" s="89" customFormat="1" ht="45" customHeight="1" x14ac:dyDescent="0.25">
      <c r="A272" s="525"/>
      <c r="B272" s="526"/>
      <c r="C272" s="526"/>
      <c r="D272" s="526"/>
      <c r="E272" s="526"/>
      <c r="F272" s="527"/>
      <c r="G272" s="89" t="s">
        <v>176</v>
      </c>
      <c r="I272" s="522" t="s">
        <v>186</v>
      </c>
      <c r="J272" s="522"/>
      <c r="K272" s="522"/>
      <c r="L272" s="522"/>
      <c r="M272" s="522"/>
      <c r="N272" s="522"/>
      <c r="O272" s="522"/>
      <c r="P272" s="522"/>
      <c r="Q272" s="522"/>
    </row>
    <row r="273" spans="1:17" x14ac:dyDescent="0.25">
      <c r="G273" s="233" t="s">
        <v>179</v>
      </c>
      <c r="I273" s="127"/>
    </row>
    <row r="274" spans="1:17" s="89" customFormat="1" x14ac:dyDescent="0.25">
      <c r="A274" s="201" t="s">
        <v>286</v>
      </c>
      <c r="B274" s="98"/>
      <c r="C274" s="98"/>
      <c r="D274" s="98"/>
      <c r="E274" s="98"/>
      <c r="F274" s="99"/>
      <c r="G274" s="89" t="s">
        <v>179</v>
      </c>
      <c r="I274" s="125" t="s">
        <v>185</v>
      </c>
    </row>
    <row r="275" spans="1:17" s="89" customFormat="1" ht="45" customHeight="1" x14ac:dyDescent="0.25">
      <c r="A275" s="525"/>
      <c r="B275" s="526"/>
      <c r="C275" s="526"/>
      <c r="D275" s="526"/>
      <c r="E275" s="526"/>
      <c r="F275" s="527"/>
      <c r="G275" s="233" t="s">
        <v>179</v>
      </c>
      <c r="I275" s="522" t="s">
        <v>186</v>
      </c>
      <c r="J275" s="522"/>
      <c r="K275" s="522"/>
      <c r="L275" s="522"/>
      <c r="M275" s="522"/>
      <c r="N275" s="522"/>
      <c r="O275" s="522"/>
      <c r="P275" s="522"/>
      <c r="Q275" s="522"/>
    </row>
  </sheetData>
  <sheetProtection algorithmName="SHA-512" hashValue="WdBV6kVBw4OTG8Q63AiUXRtNvCcQeyPh7aWSjzeLgK16lg0WPPh1bR5a+PEW/QyULjKaAFmJGsWACQIqpBF9iQ==" saltValue="ER5bpw0Ie8cJL1vBT/NSbA==" spinCount="100000" sheet="1" formatCells="0" formatRows="0" sort="0" autoFilter="0"/>
  <autoFilter ref="G1:G275" xr:uid="{00000000-0001-0000-1400-000000000000}"/>
  <mergeCells count="7">
    <mergeCell ref="I272:Q272"/>
    <mergeCell ref="I275:Q275"/>
    <mergeCell ref="A1:E1"/>
    <mergeCell ref="C269:E269"/>
    <mergeCell ref="A2:F2"/>
    <mergeCell ref="A272:F272"/>
    <mergeCell ref="A275:F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9912F276-DEEA-42A3-A35A-1D07651D2460}">
            <xm:f>Categories!$A$26=FALSE</xm:f>
            <x14:dxf>
              <fill>
                <patternFill>
                  <bgColor theme="0" tint="-0.34998626667073579"/>
                </patternFill>
              </fill>
            </x14:dxf>
          </x14:cfRule>
          <xm:sqref>A1:F275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G138"/>
  <sheetViews>
    <sheetView view="pageBreakPreview" zoomScaleNormal="100" zoomScaleSheetLayoutView="100" workbookViewId="0">
      <selection activeCell="B2" sqref="B2"/>
    </sheetView>
  </sheetViews>
  <sheetFormatPr defaultColWidth="9.140625" defaultRowHeight="15" x14ac:dyDescent="0.25"/>
  <cols>
    <col min="1" max="1" width="22.140625" style="1" customWidth="1"/>
    <col min="2" max="2" width="32.85546875" style="3" customWidth="1"/>
    <col min="3" max="3" width="18.85546875" style="3" customWidth="1"/>
    <col min="4" max="4" width="26.5703125" style="3" customWidth="1"/>
    <col min="5" max="5" width="15.42578125" style="3" customWidth="1"/>
    <col min="6" max="6" width="19.7109375" style="3" customWidth="1"/>
    <col min="7" max="16384" width="9.140625" style="3"/>
  </cols>
  <sheetData>
    <row r="1" spans="1:7" ht="21" customHeight="1" x14ac:dyDescent="0.25">
      <c r="A1" s="209" t="s">
        <v>60</v>
      </c>
      <c r="B1" s="425" t="s">
        <v>61</v>
      </c>
      <c r="C1" s="426"/>
      <c r="D1" s="427"/>
      <c r="E1" s="440" t="s">
        <v>62</v>
      </c>
      <c r="F1" s="441"/>
    </row>
    <row r="2" spans="1:7" ht="36" customHeight="1" x14ac:dyDescent="0.25">
      <c r="A2" s="182" t="s">
        <v>63</v>
      </c>
      <c r="B2" s="203"/>
      <c r="C2" s="184" t="s">
        <v>64</v>
      </c>
      <c r="D2" s="205"/>
      <c r="E2" s="184" t="s">
        <v>65</v>
      </c>
      <c r="F2" s="206"/>
      <c r="G2" s="208" t="s">
        <v>66</v>
      </c>
    </row>
    <row r="3" spans="1:7" ht="36" customHeight="1" x14ac:dyDescent="0.25">
      <c r="A3" s="183" t="s">
        <v>67</v>
      </c>
      <c r="B3" s="204"/>
      <c r="C3" s="183" t="s">
        <v>68</v>
      </c>
      <c r="D3" s="187"/>
      <c r="E3" s="182" t="s">
        <v>69</v>
      </c>
      <c r="F3" s="206">
        <v>2026</v>
      </c>
      <c r="G3" s="17"/>
    </row>
    <row r="4" spans="1:7" ht="20.25" customHeight="1" x14ac:dyDescent="0.25">
      <c r="A4" s="444" t="s">
        <v>70</v>
      </c>
      <c r="B4" s="444"/>
      <c r="C4" s="444"/>
      <c r="D4" s="444"/>
      <c r="E4" s="185" t="s">
        <v>71</v>
      </c>
      <c r="F4" s="206"/>
      <c r="G4" s="188"/>
    </row>
    <row r="5" spans="1:7" ht="17.25" customHeight="1" x14ac:dyDescent="0.25">
      <c r="A5" s="430" t="s">
        <v>72</v>
      </c>
      <c r="B5" s="431"/>
      <c r="C5" s="431"/>
      <c r="D5" s="432"/>
      <c r="E5" s="428" t="s">
        <v>73</v>
      </c>
      <c r="F5" s="429"/>
    </row>
    <row r="6" spans="1:7" ht="17.25" customHeight="1" thickBot="1" x14ac:dyDescent="0.3">
      <c r="A6" s="433" t="s">
        <v>74</v>
      </c>
      <c r="B6" s="434"/>
      <c r="C6" s="434"/>
      <c r="D6" s="435"/>
      <c r="E6" s="436">
        <f>+E38</f>
        <v>0</v>
      </c>
      <c r="F6" s="437"/>
    </row>
    <row r="7" spans="1:7" ht="24" customHeight="1" thickBot="1" x14ac:dyDescent="0.3">
      <c r="A7" s="445" t="s">
        <v>75</v>
      </c>
      <c r="B7" s="446"/>
      <c r="C7" s="447"/>
      <c r="D7" s="448"/>
      <c r="E7" s="448"/>
      <c r="F7" s="449"/>
    </row>
    <row r="8" spans="1:7" ht="38.25" customHeight="1" x14ac:dyDescent="0.25">
      <c r="A8" s="442" t="s">
        <v>76</v>
      </c>
      <c r="B8" s="443"/>
      <c r="C8" s="442" t="s">
        <v>77</v>
      </c>
      <c r="D8" s="443"/>
      <c r="E8" s="438" t="s">
        <v>78</v>
      </c>
      <c r="F8" s="439"/>
    </row>
    <row r="9" spans="1:7" ht="18.95" customHeight="1" x14ac:dyDescent="0.25">
      <c r="A9" s="410" t="s">
        <v>79</v>
      </c>
      <c r="B9" s="410"/>
      <c r="C9" s="450">
        <v>200.43</v>
      </c>
      <c r="D9" s="450"/>
      <c r="E9" s="409">
        <f>+Personnel!G136</f>
        <v>0</v>
      </c>
      <c r="F9" s="409"/>
    </row>
    <row r="10" spans="1:7" ht="18.95" customHeight="1" x14ac:dyDescent="0.25">
      <c r="A10" s="410" t="s">
        <v>80</v>
      </c>
      <c r="B10" s="410"/>
      <c r="C10" s="408">
        <v>200.43100000000001</v>
      </c>
      <c r="D10" s="408"/>
      <c r="E10" s="409">
        <f>+'Fringe Benefits'!E135</f>
        <v>0</v>
      </c>
      <c r="F10" s="409"/>
    </row>
    <row r="11" spans="1:7" ht="18.95" customHeight="1" x14ac:dyDescent="0.25">
      <c r="A11" s="410" t="s">
        <v>81</v>
      </c>
      <c r="B11" s="410"/>
      <c r="C11" s="408">
        <v>200.47399999999999</v>
      </c>
      <c r="D11" s="408"/>
      <c r="E11" s="409">
        <f>+Travel!G135</f>
        <v>0</v>
      </c>
      <c r="F11" s="409"/>
    </row>
    <row r="12" spans="1:7" ht="18.95" customHeight="1" x14ac:dyDescent="0.25">
      <c r="A12" s="410" t="s">
        <v>82</v>
      </c>
      <c r="B12" s="410"/>
      <c r="C12" s="408">
        <v>200.43899999999999</v>
      </c>
      <c r="D12" s="408"/>
      <c r="E12" s="409">
        <f>+'Equipment '!D135</f>
        <v>0</v>
      </c>
      <c r="F12" s="409"/>
    </row>
    <row r="13" spans="1:7" ht="18.95" customHeight="1" x14ac:dyDescent="0.25">
      <c r="A13" s="410" t="s">
        <v>83</v>
      </c>
      <c r="B13" s="410"/>
      <c r="C13" s="408">
        <v>200.94</v>
      </c>
      <c r="D13" s="408"/>
      <c r="E13" s="409">
        <f>+Supplies!D134</f>
        <v>0</v>
      </c>
      <c r="F13" s="409"/>
    </row>
    <row r="14" spans="1:7" ht="18.95" customHeight="1" x14ac:dyDescent="0.25">
      <c r="A14" s="410" t="s">
        <v>84</v>
      </c>
      <c r="B14" s="410"/>
      <c r="C14" s="408" t="s">
        <v>85</v>
      </c>
      <c r="D14" s="408"/>
      <c r="E14" s="409">
        <f>+'Contractual Services'!C137</f>
        <v>0</v>
      </c>
      <c r="F14" s="409"/>
    </row>
    <row r="15" spans="1:7" ht="18.95" customHeight="1" x14ac:dyDescent="0.25">
      <c r="A15" s="410" t="s">
        <v>86</v>
      </c>
      <c r="B15" s="410"/>
      <c r="C15" s="408">
        <v>200.459</v>
      </c>
      <c r="D15" s="408"/>
      <c r="E15" s="409">
        <f>+Consultant!G407+Consultant!G134</f>
        <v>0</v>
      </c>
      <c r="F15" s="409"/>
    </row>
    <row r="16" spans="1:7" customFormat="1" ht="18.95" customHeight="1" x14ac:dyDescent="0.25">
      <c r="A16" s="410" t="s">
        <v>87</v>
      </c>
      <c r="B16" s="410"/>
      <c r="C16" s="408"/>
      <c r="D16" s="408"/>
      <c r="E16" s="409">
        <f>'Construction '!C134</f>
        <v>0</v>
      </c>
      <c r="F16" s="409"/>
    </row>
    <row r="17" spans="1:6" ht="18.95" customHeight="1" x14ac:dyDescent="0.25">
      <c r="A17" s="407" t="s">
        <v>88</v>
      </c>
      <c r="B17" s="407"/>
      <c r="C17" s="408">
        <v>200.465</v>
      </c>
      <c r="D17" s="408"/>
      <c r="E17" s="409">
        <f>+'Occupancy '!F135</f>
        <v>0</v>
      </c>
      <c r="F17" s="409"/>
    </row>
    <row r="18" spans="1:6" ht="18.95" customHeight="1" x14ac:dyDescent="0.25">
      <c r="A18" s="407" t="s">
        <v>89</v>
      </c>
      <c r="B18" s="407"/>
      <c r="C18" s="408">
        <v>200.87</v>
      </c>
      <c r="D18" s="408"/>
      <c r="E18" s="409">
        <f>+'R &amp; D '!C134</f>
        <v>0</v>
      </c>
      <c r="F18" s="409"/>
    </row>
    <row r="19" spans="1:6" ht="18.95" customHeight="1" x14ac:dyDescent="0.25">
      <c r="A19" s="407" t="s">
        <v>90</v>
      </c>
      <c r="B19" s="407"/>
      <c r="C19" s="408"/>
      <c r="D19" s="408"/>
      <c r="E19" s="409">
        <f>+'Telecommunications '!F135</f>
        <v>0</v>
      </c>
      <c r="F19" s="409"/>
    </row>
    <row r="20" spans="1:6" ht="18.95" customHeight="1" x14ac:dyDescent="0.25">
      <c r="A20" s="407" t="s">
        <v>91</v>
      </c>
      <c r="B20" s="407"/>
      <c r="C20" s="408">
        <v>200.47200000000001</v>
      </c>
      <c r="D20" s="408"/>
      <c r="E20" s="409">
        <f>+'Training &amp; Education'!F135</f>
        <v>0</v>
      </c>
      <c r="F20" s="409"/>
    </row>
    <row r="21" spans="1:6" ht="18.95" customHeight="1" x14ac:dyDescent="0.25">
      <c r="A21" s="407" t="s">
        <v>92</v>
      </c>
      <c r="B21" s="407"/>
      <c r="C21" s="408" t="s">
        <v>93</v>
      </c>
      <c r="D21" s="408"/>
      <c r="E21" s="409">
        <f>+'Direct Administrative '!G135</f>
        <v>0</v>
      </c>
      <c r="F21" s="409"/>
    </row>
    <row r="22" spans="1:6" ht="18.95" customHeight="1" x14ac:dyDescent="0.25">
      <c r="A22" s="407" t="s">
        <v>94</v>
      </c>
      <c r="B22" s="407"/>
      <c r="C22" s="408"/>
      <c r="D22" s="408"/>
      <c r="E22" s="409">
        <f>+'Miscellaneous (other) Costs '!F135</f>
        <v>0</v>
      </c>
      <c r="F22" s="409"/>
    </row>
    <row r="23" spans="1:6" ht="18.95" hidden="1" customHeight="1" x14ac:dyDescent="0.25">
      <c r="A23" s="407" t="str">
        <f>+'15A'!$A$2&amp;'15A'!$B$2</f>
        <v>15A.GRANT EXCLUSIVE LINE ITEM</v>
      </c>
      <c r="B23" s="407"/>
      <c r="C23" s="408"/>
      <c r="D23" s="408"/>
      <c r="E23" s="409">
        <f ca="1">+'15A'!F$136</f>
        <v>9043766.8399999999</v>
      </c>
      <c r="F23" s="409"/>
    </row>
    <row r="24" spans="1:6" ht="18.95" hidden="1" customHeight="1" x14ac:dyDescent="0.25">
      <c r="A24" s="407" t="str">
        <f>+'15B'!$A$2&amp;'15B'!$B$2</f>
        <v>15B.GRANT EXCLUSIVE LINE ITEM</v>
      </c>
      <c r="B24" s="407"/>
      <c r="C24" s="408"/>
      <c r="D24" s="408"/>
      <c r="E24" s="409">
        <f ca="1">+'15B'!F$136</f>
        <v>18972816.68</v>
      </c>
      <c r="F24" s="409"/>
    </row>
    <row r="25" spans="1:6" ht="18.95" hidden="1" customHeight="1" x14ac:dyDescent="0.25">
      <c r="A25" s="407" t="str">
        <f>+'15C'!$A$2&amp;'15C'!$B$2</f>
        <v>15C.GRANT EXCLUSIVE LINE ITEM</v>
      </c>
      <c r="B25" s="407"/>
      <c r="C25" s="408"/>
      <c r="D25" s="408"/>
      <c r="E25" s="409">
        <f ca="1">+'15C'!F$136</f>
        <v>10920775.869999999</v>
      </c>
      <c r="F25" s="409"/>
    </row>
    <row r="26" spans="1:6" ht="18.95" hidden="1" customHeight="1" x14ac:dyDescent="0.25">
      <c r="A26" s="407" t="str">
        <f>+'15D'!$A$2&amp;'15D'!$B$2</f>
        <v>15D.GRANT EXCLUSIVE LINE ITEM</v>
      </c>
      <c r="B26" s="407"/>
      <c r="C26" s="408"/>
      <c r="D26" s="408"/>
      <c r="E26" s="409">
        <f ca="1">+'15D'!F$136</f>
        <v>12385962.050000001</v>
      </c>
      <c r="F26" s="409"/>
    </row>
    <row r="27" spans="1:6" ht="18.95" hidden="1" customHeight="1" x14ac:dyDescent="0.25">
      <c r="A27" s="407" t="str">
        <f>+'15E'!$A$2&amp;'15E'!$B$2</f>
        <v>15E.GRANT EXCLUSIVE LINE ITEM</v>
      </c>
      <c r="B27" s="407"/>
      <c r="C27" s="408"/>
      <c r="D27" s="408"/>
      <c r="E27" s="409">
        <f ca="1">+'15E'!F$136</f>
        <v>14862246.51</v>
      </c>
      <c r="F27" s="409"/>
    </row>
    <row r="28" spans="1:6" ht="18.95" hidden="1" customHeight="1" x14ac:dyDescent="0.25">
      <c r="A28" s="407" t="str">
        <f>+'15F'!$A$2&amp;'15F'!$B$2</f>
        <v>15F.GRANT EXCLUSIVE LINE ITEM</v>
      </c>
      <c r="B28" s="407"/>
      <c r="C28" s="408"/>
      <c r="D28" s="408"/>
      <c r="E28" s="409">
        <f ca="1">+'15F'!F$136</f>
        <v>21528776.600000001</v>
      </c>
      <c r="F28" s="409"/>
    </row>
    <row r="29" spans="1:6" ht="18.95" hidden="1" customHeight="1" x14ac:dyDescent="0.25">
      <c r="A29" s="407" t="str">
        <f>+'15G'!$A$2&amp;'15G'!$B$2</f>
        <v>15G.GRANT EXCLUSIVE LINE ITEM</v>
      </c>
      <c r="B29" s="407"/>
      <c r="C29" s="408"/>
      <c r="D29" s="408"/>
      <c r="E29" s="409">
        <f ca="1">+'15G'!F$136</f>
        <v>15364152.93</v>
      </c>
      <c r="F29" s="409"/>
    </row>
    <row r="30" spans="1:6" ht="18.95" hidden="1" customHeight="1" x14ac:dyDescent="0.25">
      <c r="A30" s="407" t="str">
        <f>+'15H'!$A$2&amp;'15H'!$B$2</f>
        <v>15H.GRANT EXCLUSIVE LINE ITEM</v>
      </c>
      <c r="B30" s="407"/>
      <c r="C30" s="408"/>
      <c r="D30" s="408"/>
      <c r="E30" s="409">
        <f ca="1">+'15H'!F$136</f>
        <v>21503814.559999999</v>
      </c>
      <c r="F30" s="409"/>
    </row>
    <row r="31" spans="1:6" ht="18.95" hidden="1" customHeight="1" x14ac:dyDescent="0.25">
      <c r="A31" s="407" t="str">
        <f>+'15I'!$A$2&amp;'15I'!$B$2</f>
        <v>15I.GRANT EXCLUSIVE LINE ITEM</v>
      </c>
      <c r="B31" s="407"/>
      <c r="C31" s="408"/>
      <c r="D31" s="408"/>
      <c r="E31" s="409">
        <f ca="1">+'15I'!F$136</f>
        <v>11674706.390000001</v>
      </c>
      <c r="F31" s="409"/>
    </row>
    <row r="32" spans="1:6" ht="18.95" hidden="1" customHeight="1" x14ac:dyDescent="0.25">
      <c r="A32" s="407" t="str">
        <f>+'15J'!$A$2&amp;'15J'!$B$2</f>
        <v>15J.GRANT EXCLUSIVE LINE ITEM</v>
      </c>
      <c r="B32" s="407"/>
      <c r="C32" s="408"/>
      <c r="D32" s="408"/>
      <c r="E32" s="409">
        <f ca="1">+'15J'!F$136</f>
        <v>4764028.5</v>
      </c>
      <c r="F32" s="409"/>
    </row>
    <row r="33" spans="1:6" ht="18.95" hidden="1" customHeight="1" x14ac:dyDescent="0.25">
      <c r="A33" s="407" t="str">
        <f>+'15K'!$A$2&amp;'15K'!$B$2</f>
        <v>15K.GRANT EXCLUSIVE LINE ITEM</v>
      </c>
      <c r="B33" s="407"/>
      <c r="C33" s="408"/>
      <c r="D33" s="408"/>
      <c r="E33" s="409">
        <f ca="1">+'15K'!F$136</f>
        <v>14364797.699999999</v>
      </c>
      <c r="F33" s="409"/>
    </row>
    <row r="34" spans="1:6" ht="18.95" customHeight="1" x14ac:dyDescent="0.25">
      <c r="A34" s="407" t="s">
        <v>95</v>
      </c>
      <c r="B34" s="407"/>
      <c r="C34" s="421">
        <v>200.41300000000001</v>
      </c>
      <c r="D34" s="421"/>
      <c r="E34" s="409">
        <f>SUBTOTAL(109,E9:F33)</f>
        <v>0</v>
      </c>
      <c r="F34" s="409"/>
    </row>
    <row r="35" spans="1:6" ht="23.25" customHeight="1" x14ac:dyDescent="0.25">
      <c r="A35" s="424" t="s">
        <v>96</v>
      </c>
      <c r="B35" s="424"/>
      <c r="C35" s="422">
        <v>200.41399999999999</v>
      </c>
      <c r="D35" s="422"/>
      <c r="E35" s="409">
        <f>+'Indirect Costs'!D8</f>
        <v>0</v>
      </c>
      <c r="F35" s="409"/>
    </row>
    <row r="36" spans="1:6" x14ac:dyDescent="0.25">
      <c r="A36" s="366" t="s">
        <v>97</v>
      </c>
      <c r="B36" s="367"/>
      <c r="C36" s="411"/>
      <c r="D36" s="412"/>
      <c r="E36" s="415"/>
      <c r="F36" s="416"/>
    </row>
    <row r="37" spans="1:6" x14ac:dyDescent="0.25">
      <c r="A37" s="368" t="s">
        <v>98</v>
      </c>
      <c r="B37" s="369"/>
      <c r="C37" s="413"/>
      <c r="D37" s="414"/>
      <c r="E37" s="417"/>
      <c r="F37" s="418"/>
    </row>
    <row r="38" spans="1:6" ht="26.25" customHeight="1" x14ac:dyDescent="0.25">
      <c r="A38" s="423" t="s">
        <v>99</v>
      </c>
      <c r="B38" s="423"/>
      <c r="C38" s="423"/>
      <c r="D38" s="423"/>
      <c r="E38" s="419">
        <f>(E34+E35)</f>
        <v>0</v>
      </c>
      <c r="F38" s="420"/>
    </row>
    <row r="39" spans="1:6" ht="17.25" customHeight="1" x14ac:dyDescent="0.25">
      <c r="A39" s="3"/>
    </row>
    <row r="40" spans="1:6" ht="24" customHeight="1" x14ac:dyDescent="0.25">
      <c r="A40" s="42"/>
      <c r="B40" s="42"/>
      <c r="C40" s="42"/>
      <c r="D40" s="42"/>
      <c r="E40" s="42"/>
    </row>
    <row r="41" spans="1:6" x14ac:dyDescent="0.25">
      <c r="A41" s="3"/>
    </row>
    <row r="42" spans="1:6" x14ac:dyDescent="0.25">
      <c r="A42" s="3"/>
    </row>
    <row r="43" spans="1:6" x14ac:dyDescent="0.25">
      <c r="A43" s="3"/>
    </row>
    <row r="44" spans="1:6" x14ac:dyDescent="0.25">
      <c r="A44" s="3"/>
    </row>
    <row r="45" spans="1:6" x14ac:dyDescent="0.25">
      <c r="A45" s="3"/>
    </row>
    <row r="46" spans="1:6" x14ac:dyDescent="0.25">
      <c r="A46" s="3"/>
    </row>
    <row r="47" spans="1:6" x14ac:dyDescent="0.25">
      <c r="A47" s="3"/>
    </row>
    <row r="48" spans="1:6"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row r="92" spans="1:1" x14ac:dyDescent="0.25">
      <c r="A92" s="3"/>
    </row>
    <row r="93" spans="1:1" x14ac:dyDescent="0.25">
      <c r="A93" s="3"/>
    </row>
    <row r="94" spans="1:1" x14ac:dyDescent="0.25">
      <c r="A94" s="3"/>
    </row>
    <row r="95" spans="1:1" x14ac:dyDescent="0.25">
      <c r="A95" s="3"/>
    </row>
    <row r="96" spans="1:1" x14ac:dyDescent="0.25">
      <c r="A96" s="3"/>
    </row>
    <row r="97" spans="1:1" x14ac:dyDescent="0.25">
      <c r="A97" s="3"/>
    </row>
    <row r="98" spans="1:1" x14ac:dyDescent="0.25">
      <c r="A98" s="3"/>
    </row>
    <row r="99" spans="1:1" x14ac:dyDescent="0.25">
      <c r="A99" s="3"/>
    </row>
    <row r="100" spans="1:1" x14ac:dyDescent="0.25">
      <c r="A100" s="3"/>
    </row>
    <row r="101" spans="1:1" x14ac:dyDescent="0.25">
      <c r="A101" s="3"/>
    </row>
    <row r="102" spans="1:1" x14ac:dyDescent="0.25">
      <c r="A102" s="3"/>
    </row>
    <row r="103" spans="1:1" x14ac:dyDescent="0.25">
      <c r="A103" s="3"/>
    </row>
    <row r="104" spans="1:1" x14ac:dyDescent="0.25">
      <c r="A104" s="3"/>
    </row>
    <row r="105" spans="1:1" x14ac:dyDescent="0.25">
      <c r="A105" s="3"/>
    </row>
    <row r="106" spans="1:1" x14ac:dyDescent="0.25">
      <c r="A106" s="3"/>
    </row>
    <row r="107" spans="1:1" x14ac:dyDescent="0.25">
      <c r="A107" s="3"/>
    </row>
    <row r="108" spans="1:1" x14ac:dyDescent="0.25">
      <c r="A108" s="3"/>
    </row>
    <row r="109" spans="1:1" x14ac:dyDescent="0.25">
      <c r="A109" s="3"/>
    </row>
    <row r="110" spans="1:1" x14ac:dyDescent="0.25">
      <c r="A110" s="3"/>
    </row>
    <row r="111" spans="1:1" x14ac:dyDescent="0.25">
      <c r="A111" s="3"/>
    </row>
    <row r="112" spans="1:1" x14ac:dyDescent="0.25">
      <c r="A112" s="3"/>
    </row>
    <row r="113" spans="1:1" x14ac:dyDescent="0.25">
      <c r="A113" s="3"/>
    </row>
    <row r="114" spans="1:1" x14ac:dyDescent="0.25">
      <c r="A114" s="3"/>
    </row>
    <row r="115" spans="1:1" x14ac:dyDescent="0.25">
      <c r="A115" s="3"/>
    </row>
    <row r="116" spans="1:1" x14ac:dyDescent="0.25">
      <c r="A116" s="3"/>
    </row>
    <row r="117" spans="1:1" x14ac:dyDescent="0.25">
      <c r="A117" s="3"/>
    </row>
    <row r="118" spans="1:1" x14ac:dyDescent="0.25">
      <c r="A118" s="3"/>
    </row>
    <row r="119" spans="1:1" x14ac:dyDescent="0.25">
      <c r="A119" s="3"/>
    </row>
    <row r="120" spans="1:1" x14ac:dyDescent="0.25">
      <c r="A120" s="3"/>
    </row>
    <row r="121" spans="1:1" x14ac:dyDescent="0.25">
      <c r="A121" s="3"/>
    </row>
    <row r="122" spans="1:1" x14ac:dyDescent="0.25">
      <c r="A122" s="3"/>
    </row>
    <row r="123" spans="1:1" x14ac:dyDescent="0.25">
      <c r="A123" s="3"/>
    </row>
    <row r="124" spans="1:1" x14ac:dyDescent="0.25">
      <c r="A124" s="3"/>
    </row>
    <row r="125" spans="1:1" x14ac:dyDescent="0.25">
      <c r="A125" s="3"/>
    </row>
    <row r="126" spans="1:1" x14ac:dyDescent="0.25">
      <c r="A126" s="3"/>
    </row>
    <row r="127" spans="1:1" x14ac:dyDescent="0.25">
      <c r="A127" s="3"/>
    </row>
    <row r="128" spans="1:1" x14ac:dyDescent="0.25">
      <c r="A128" s="3"/>
    </row>
    <row r="129" spans="1:1" x14ac:dyDescent="0.25">
      <c r="A129" s="3"/>
    </row>
    <row r="130" spans="1:1" x14ac:dyDescent="0.25">
      <c r="A130" s="3"/>
    </row>
    <row r="131" spans="1:1" x14ac:dyDescent="0.25">
      <c r="A131" s="3"/>
    </row>
    <row r="132" spans="1:1" x14ac:dyDescent="0.25">
      <c r="A132" s="3"/>
    </row>
    <row r="133" spans="1:1" x14ac:dyDescent="0.25">
      <c r="A133" s="3"/>
    </row>
    <row r="134" spans="1:1" x14ac:dyDescent="0.25">
      <c r="A134" s="3"/>
    </row>
    <row r="135" spans="1:1" x14ac:dyDescent="0.25">
      <c r="A135" s="3"/>
    </row>
    <row r="136" spans="1:1" x14ac:dyDescent="0.25">
      <c r="A136" s="3"/>
    </row>
    <row r="137" spans="1:1" x14ac:dyDescent="0.25">
      <c r="A137" s="3"/>
    </row>
    <row r="138" spans="1:1" x14ac:dyDescent="0.25">
      <c r="A138" s="3"/>
    </row>
  </sheetData>
  <sheetProtection algorithmName="SHA-512" hashValue="+jOWcJx70i68Ifk0DGG+vKDtrACgVw+ob1x018CawkdEVzLQvl1568iosw3qMEUCExcSsl0QkzPLs1HfGqLWuw==" saltValue="D/bhtlepOwmHgdFeE1EB3Q==" spinCount="100000" sheet="1" formatRows="0"/>
  <autoFilter ref="A8:B38" xr:uid="{00000000-0001-0000-0100-000000000000}">
    <filterColumn colId="0" showButton="0">
      <colorFilter dxfId="116"/>
    </filterColumn>
  </autoFilter>
  <mergeCells count="96">
    <mergeCell ref="A33:B33"/>
    <mergeCell ref="A31:B31"/>
    <mergeCell ref="A21:B21"/>
    <mergeCell ref="C18:D18"/>
    <mergeCell ref="C19:D19"/>
    <mergeCell ref="C20:D20"/>
    <mergeCell ref="C21:D21"/>
    <mergeCell ref="A18:B18"/>
    <mergeCell ref="A19:B19"/>
    <mergeCell ref="A20:B20"/>
    <mergeCell ref="A29:B29"/>
    <mergeCell ref="A30:B30"/>
    <mergeCell ref="A32:B32"/>
    <mergeCell ref="A26:B26"/>
    <mergeCell ref="A27:B27"/>
    <mergeCell ref="C27:D27"/>
    <mergeCell ref="C12:D12"/>
    <mergeCell ref="C13:D13"/>
    <mergeCell ref="C14:D14"/>
    <mergeCell ref="C15:D15"/>
    <mergeCell ref="C17:D17"/>
    <mergeCell ref="E1:F1"/>
    <mergeCell ref="C8:D8"/>
    <mergeCell ref="A8:B8"/>
    <mergeCell ref="A4:D4"/>
    <mergeCell ref="C28:D28"/>
    <mergeCell ref="C22:D22"/>
    <mergeCell ref="C23:D23"/>
    <mergeCell ref="A22:B22"/>
    <mergeCell ref="A23:B23"/>
    <mergeCell ref="A28:B28"/>
    <mergeCell ref="A12:B12"/>
    <mergeCell ref="A13:B13"/>
    <mergeCell ref="A14:B14"/>
    <mergeCell ref="A15:B15"/>
    <mergeCell ref="A7:F7"/>
    <mergeCell ref="C9:D9"/>
    <mergeCell ref="A6:D6"/>
    <mergeCell ref="E6:F6"/>
    <mergeCell ref="A9:B9"/>
    <mergeCell ref="A10:B10"/>
    <mergeCell ref="A11:B11"/>
    <mergeCell ref="E8:F8"/>
    <mergeCell ref="E9:F9"/>
    <mergeCell ref="E10:F10"/>
    <mergeCell ref="E11:F11"/>
    <mergeCell ref="C10:D10"/>
    <mergeCell ref="C11:D11"/>
    <mergeCell ref="B1:D1"/>
    <mergeCell ref="E22:F22"/>
    <mergeCell ref="E23:F23"/>
    <mergeCell ref="E28:F28"/>
    <mergeCell ref="E34:F34"/>
    <mergeCell ref="E17:F17"/>
    <mergeCell ref="E18:F18"/>
    <mergeCell ref="E19:F19"/>
    <mergeCell ref="E20:F20"/>
    <mergeCell ref="E21:F21"/>
    <mergeCell ref="E12:F12"/>
    <mergeCell ref="E13:F13"/>
    <mergeCell ref="E14:F14"/>
    <mergeCell ref="E15:F15"/>
    <mergeCell ref="E5:F5"/>
    <mergeCell ref="A5:D5"/>
    <mergeCell ref="E38:F38"/>
    <mergeCell ref="C34:D34"/>
    <mergeCell ref="C35:D35"/>
    <mergeCell ref="A38:D38"/>
    <mergeCell ref="A35:B35"/>
    <mergeCell ref="E35:F35"/>
    <mergeCell ref="A34:B34"/>
    <mergeCell ref="E27:F27"/>
    <mergeCell ref="C36:D37"/>
    <mergeCell ref="E36:F37"/>
    <mergeCell ref="E24:F24"/>
    <mergeCell ref="C32:D32"/>
    <mergeCell ref="E32:F32"/>
    <mergeCell ref="C33:D33"/>
    <mergeCell ref="E33:F33"/>
    <mergeCell ref="C30:D30"/>
    <mergeCell ref="E30:F30"/>
    <mergeCell ref="C31:D31"/>
    <mergeCell ref="E31:F31"/>
    <mergeCell ref="C29:D29"/>
    <mergeCell ref="E29:F29"/>
    <mergeCell ref="C26:D26"/>
    <mergeCell ref="A25:B25"/>
    <mergeCell ref="C25:D25"/>
    <mergeCell ref="E25:F25"/>
    <mergeCell ref="E26:F26"/>
    <mergeCell ref="C16:D16"/>
    <mergeCell ref="E16:F16"/>
    <mergeCell ref="A24:B24"/>
    <mergeCell ref="C24:D24"/>
    <mergeCell ref="A16:B16"/>
    <mergeCell ref="A17:B17"/>
  </mergeCells>
  <conditionalFormatting sqref="E36:F37">
    <cfRule type="containsText" dxfId="87" priority="38" operator="containsText" text="cannot">
      <formula>NOT(ISERROR(SEARCH("cannot",E36)))</formula>
    </cfRule>
  </conditionalFormatting>
  <printOptions horizontalCentered="1"/>
  <pageMargins left="0.25" right="0.25" top="0.25" bottom="0.5" header="0.3" footer="0.3"/>
  <pageSetup scale="99"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A3F3311-0BBE-4C73-8F8A-D323CCA9E038}">
            <xm:f>Categories!$A$2=FALSE</xm:f>
            <x14:dxf>
              <fill>
                <patternFill>
                  <bgColor theme="0" tint="-0.34998626667073579"/>
                </patternFill>
              </fill>
            </x14:dxf>
          </x14:cfRule>
          <xm:sqref>A9:F9</xm:sqref>
        </x14:conditionalFormatting>
        <x14:conditionalFormatting xmlns:xm="http://schemas.microsoft.com/office/excel/2006/main">
          <x14:cfRule type="expression" priority="2" id="{0359D990-94CD-41F5-B95A-B9693ED44CC5}">
            <xm:f>Categories!$A$3=FALSE</xm:f>
            <x14:dxf>
              <fill>
                <patternFill>
                  <bgColor theme="0" tint="-0.34998626667073579"/>
                </patternFill>
              </fill>
            </x14:dxf>
          </x14:cfRule>
          <xm:sqref>A10:F10</xm:sqref>
        </x14:conditionalFormatting>
        <x14:conditionalFormatting xmlns:xm="http://schemas.microsoft.com/office/excel/2006/main">
          <x14:cfRule type="expression" priority="3" id="{E7E57E74-E876-464F-A621-695DC49A381A}">
            <xm:f>Categories!$A$4=FALSE</xm:f>
            <x14:dxf>
              <fill>
                <patternFill>
                  <bgColor theme="0" tint="-0.34998626667073579"/>
                </patternFill>
              </fill>
            </x14:dxf>
          </x14:cfRule>
          <xm:sqref>A11:F11</xm:sqref>
        </x14:conditionalFormatting>
        <x14:conditionalFormatting xmlns:xm="http://schemas.microsoft.com/office/excel/2006/main">
          <x14:cfRule type="expression" priority="4" id="{35F5C9CC-7E2F-42FB-AE33-460930B296AB}">
            <xm:f>Categories!$A$5=FALSE</xm:f>
            <x14:dxf>
              <fill>
                <patternFill>
                  <bgColor theme="0" tint="-0.34998626667073579"/>
                </patternFill>
              </fill>
            </x14:dxf>
          </x14:cfRule>
          <xm:sqref>A12:F12</xm:sqref>
        </x14:conditionalFormatting>
        <x14:conditionalFormatting xmlns:xm="http://schemas.microsoft.com/office/excel/2006/main">
          <x14:cfRule type="expression" priority="5" id="{85C6B2DB-93E6-468D-836A-F1026A0E0B4D}">
            <xm:f>Categories!$A$6=FALSE</xm:f>
            <x14:dxf>
              <fill>
                <patternFill>
                  <bgColor theme="0" tint="-0.34998626667073579"/>
                </patternFill>
              </fill>
            </x14:dxf>
          </x14:cfRule>
          <xm:sqref>A13:F13</xm:sqref>
        </x14:conditionalFormatting>
        <x14:conditionalFormatting xmlns:xm="http://schemas.microsoft.com/office/excel/2006/main">
          <x14:cfRule type="expression" priority="6" id="{58778C1B-F056-46A4-8CB4-2111CBC54D76}">
            <xm:f>Categories!$A$7=FALSE</xm:f>
            <x14:dxf>
              <fill>
                <patternFill>
                  <bgColor theme="0" tint="-0.34998626667073579"/>
                </patternFill>
              </fill>
            </x14:dxf>
          </x14:cfRule>
          <xm:sqref>A14:F14</xm:sqref>
        </x14:conditionalFormatting>
        <x14:conditionalFormatting xmlns:xm="http://schemas.microsoft.com/office/excel/2006/main">
          <x14:cfRule type="expression" priority="7" id="{33FB7683-7DDB-4D9D-A4E1-BF29A4FAA5C9}">
            <xm:f>Categories!$A$8=FALSE</xm:f>
            <x14:dxf>
              <fill>
                <patternFill>
                  <bgColor theme="0" tint="-0.34998626667073579"/>
                </patternFill>
              </fill>
            </x14:dxf>
          </x14:cfRule>
          <xm:sqref>A15:F15</xm:sqref>
        </x14:conditionalFormatting>
        <x14:conditionalFormatting xmlns:xm="http://schemas.microsoft.com/office/excel/2006/main">
          <x14:cfRule type="expression" priority="8" id="{B7253527-FD47-47EC-B2E8-176FBB50F755}">
            <xm:f>Categories!$A$9=FALSE</xm:f>
            <x14:dxf>
              <fill>
                <patternFill>
                  <bgColor theme="0" tint="-0.34998626667073579"/>
                </patternFill>
              </fill>
            </x14:dxf>
          </x14:cfRule>
          <xm:sqref>A16:F16</xm:sqref>
        </x14:conditionalFormatting>
        <x14:conditionalFormatting xmlns:xm="http://schemas.microsoft.com/office/excel/2006/main">
          <x14:cfRule type="expression" priority="20" id="{A34BE34C-918B-433B-938F-2426D5FCD9EB}">
            <xm:f>Categories!$A$21=FALSE</xm:f>
            <x14:dxf>
              <fill>
                <patternFill>
                  <bgColor theme="0" tint="-0.34998626667073579"/>
                </patternFill>
              </fill>
            </x14:dxf>
          </x14:cfRule>
          <xm:sqref>A17:F17</xm:sqref>
        </x14:conditionalFormatting>
        <x14:conditionalFormatting xmlns:xm="http://schemas.microsoft.com/office/excel/2006/main">
          <x14:cfRule type="expression" priority="21" id="{372EE83B-2B70-477A-A1DC-99F4B8BC6009}">
            <xm:f>Categories!$A$22=FALSE</xm:f>
            <x14:dxf>
              <fill>
                <patternFill>
                  <bgColor theme="0" tint="-0.34998626667073579"/>
                </patternFill>
              </fill>
            </x14:dxf>
          </x14:cfRule>
          <xm:sqref>A18:F18</xm:sqref>
        </x14:conditionalFormatting>
        <x14:conditionalFormatting xmlns:xm="http://schemas.microsoft.com/office/excel/2006/main">
          <x14:cfRule type="expression" priority="22" id="{486D2871-E600-4A5B-89AE-053895BB32E4}">
            <xm:f>Categories!$A$23=FALSE</xm:f>
            <x14:dxf>
              <fill>
                <patternFill>
                  <bgColor theme="0" tint="-0.34998626667073579"/>
                </patternFill>
              </fill>
            </x14:dxf>
          </x14:cfRule>
          <xm:sqref>A19:F19</xm:sqref>
        </x14:conditionalFormatting>
        <x14:conditionalFormatting xmlns:xm="http://schemas.microsoft.com/office/excel/2006/main">
          <x14:cfRule type="expression" priority="23" id="{ED36BA65-56AC-4ADA-8F86-77A30B2C0B6E}">
            <xm:f>Categories!$A$24=FALSE</xm:f>
            <x14:dxf>
              <fill>
                <patternFill>
                  <bgColor theme="0" tint="-0.34998626667073579"/>
                </patternFill>
              </fill>
            </x14:dxf>
          </x14:cfRule>
          <xm:sqref>A20:F20</xm:sqref>
        </x14:conditionalFormatting>
        <x14:conditionalFormatting xmlns:xm="http://schemas.microsoft.com/office/excel/2006/main">
          <x14:cfRule type="expression" priority="24" id="{815615B6-3AF7-4771-83BF-BD8AF4304C8D}">
            <xm:f>Categories!$A$25=FALSE</xm:f>
            <x14:dxf>
              <fill>
                <patternFill>
                  <bgColor theme="0" tint="-0.34998626667073579"/>
                </patternFill>
              </fill>
            </x14:dxf>
          </x14:cfRule>
          <xm:sqref>A21:F21</xm:sqref>
        </x14:conditionalFormatting>
        <x14:conditionalFormatting xmlns:xm="http://schemas.microsoft.com/office/excel/2006/main">
          <x14:cfRule type="expression" priority="25" id="{3B0B78DC-48D2-4537-BFA4-CF7BCF25C3E9}">
            <xm:f>Categories!$A$26=FALSE</xm:f>
            <x14:dxf>
              <fill>
                <patternFill>
                  <bgColor theme="0" tint="-0.34998626667073579"/>
                </patternFill>
              </fill>
            </x14:dxf>
          </x14:cfRule>
          <xm:sqref>A22:F22</xm:sqref>
        </x14:conditionalFormatting>
        <x14:conditionalFormatting xmlns:xm="http://schemas.microsoft.com/office/excel/2006/main">
          <x14:cfRule type="expression" priority="26" id="{D3E47D7D-5640-41C8-9F73-D880A4F457A1}">
            <xm:f>Categories!$A$27=FALSE</xm:f>
            <x14:dxf>
              <fill>
                <patternFill>
                  <bgColor theme="0" tint="-0.34998626667073579"/>
                </patternFill>
              </fill>
            </x14:dxf>
          </x14:cfRule>
          <xm:sqref>A23:F23</xm:sqref>
        </x14:conditionalFormatting>
        <x14:conditionalFormatting xmlns:xm="http://schemas.microsoft.com/office/excel/2006/main">
          <x14:cfRule type="expression" priority="27" id="{430FD13A-7FE9-4C9E-AE0D-C02006564857}">
            <xm:f>Categories!$A$28=FALSE</xm:f>
            <x14:dxf>
              <fill>
                <patternFill>
                  <bgColor theme="0" tint="-0.34998626667073579"/>
                </patternFill>
              </fill>
            </x14:dxf>
          </x14:cfRule>
          <xm:sqref>A24:F24</xm:sqref>
        </x14:conditionalFormatting>
        <x14:conditionalFormatting xmlns:xm="http://schemas.microsoft.com/office/excel/2006/main">
          <x14:cfRule type="expression" priority="28" id="{89923480-2787-4967-B623-734A6EEFF891}">
            <xm:f>Categories!$A$29=FALSE</xm:f>
            <x14:dxf>
              <fill>
                <patternFill>
                  <bgColor theme="0" tint="-0.34998626667073579"/>
                </patternFill>
              </fill>
            </x14:dxf>
          </x14:cfRule>
          <xm:sqref>A25:F25</xm:sqref>
        </x14:conditionalFormatting>
        <x14:conditionalFormatting xmlns:xm="http://schemas.microsoft.com/office/excel/2006/main">
          <x14:cfRule type="expression" priority="29" id="{D957BAE7-3765-42DE-B522-90BE9FB58A90}">
            <xm:f>Categories!$A$30=FALSE</xm:f>
            <x14:dxf>
              <fill>
                <patternFill>
                  <bgColor theme="0" tint="-0.34998626667073579"/>
                </patternFill>
              </fill>
            </x14:dxf>
          </x14:cfRule>
          <xm:sqref>A26:F26</xm:sqref>
        </x14:conditionalFormatting>
        <x14:conditionalFormatting xmlns:xm="http://schemas.microsoft.com/office/excel/2006/main">
          <x14:cfRule type="expression" priority="30" id="{7C6E6C77-45DC-4857-A20B-45F3C2B88930}">
            <xm:f>Categories!$A$31=FALSE</xm:f>
            <x14:dxf>
              <fill>
                <patternFill>
                  <bgColor theme="0" tint="-0.34998626667073579"/>
                </patternFill>
              </fill>
            </x14:dxf>
          </x14:cfRule>
          <xm:sqref>A27:F27</xm:sqref>
        </x14:conditionalFormatting>
        <x14:conditionalFormatting xmlns:xm="http://schemas.microsoft.com/office/excel/2006/main">
          <x14:cfRule type="expression" priority="31" id="{9C5D1EEF-4C13-4673-9688-E9BC739C035B}">
            <xm:f>Categories!$A$32=FALSE</xm:f>
            <x14:dxf>
              <fill>
                <patternFill>
                  <bgColor theme="0" tint="-0.34998626667073579"/>
                </patternFill>
              </fill>
            </x14:dxf>
          </x14:cfRule>
          <xm:sqref>A28:F28</xm:sqref>
        </x14:conditionalFormatting>
        <x14:conditionalFormatting xmlns:xm="http://schemas.microsoft.com/office/excel/2006/main">
          <x14:cfRule type="expression" priority="32" id="{BB295B40-26F3-4638-B9E3-A5593F029EDC}">
            <xm:f>Categories!$A$33=FALSE</xm:f>
            <x14:dxf>
              <fill>
                <patternFill>
                  <bgColor theme="0" tint="-0.34998626667073579"/>
                </patternFill>
              </fill>
            </x14:dxf>
          </x14:cfRule>
          <xm:sqref>A29:F29</xm:sqref>
        </x14:conditionalFormatting>
        <x14:conditionalFormatting xmlns:xm="http://schemas.microsoft.com/office/excel/2006/main">
          <x14:cfRule type="expression" priority="33" id="{104C5D3F-92D6-4D93-B03D-30A4FB89D928}">
            <xm:f>Categories!$A$34=FALSE</xm:f>
            <x14:dxf>
              <fill>
                <patternFill>
                  <bgColor theme="0" tint="-0.34998626667073579"/>
                </patternFill>
              </fill>
            </x14:dxf>
          </x14:cfRule>
          <xm:sqref>A30:F30</xm:sqref>
        </x14:conditionalFormatting>
        <x14:conditionalFormatting xmlns:xm="http://schemas.microsoft.com/office/excel/2006/main">
          <x14:cfRule type="expression" priority="34" id="{81D726EE-EC6E-47E4-AA6B-ED6CCC876804}">
            <xm:f>Categories!$A$35=FALSE</xm:f>
            <x14:dxf>
              <fill>
                <patternFill>
                  <bgColor theme="0" tint="-0.34998626667073579"/>
                </patternFill>
              </fill>
            </x14:dxf>
          </x14:cfRule>
          <xm:sqref>A31:F31</xm:sqref>
        </x14:conditionalFormatting>
        <x14:conditionalFormatting xmlns:xm="http://schemas.microsoft.com/office/excel/2006/main">
          <x14:cfRule type="expression" priority="35" id="{B3F66FE6-8330-41D1-B17E-CA41602BBD5F}">
            <xm:f>Categories!$A$36=FALSE</xm:f>
            <x14:dxf>
              <fill>
                <patternFill>
                  <bgColor theme="0" tint="-0.34998626667073579"/>
                </patternFill>
              </fill>
            </x14:dxf>
          </x14:cfRule>
          <xm:sqref>A32:F32</xm:sqref>
        </x14:conditionalFormatting>
        <x14:conditionalFormatting xmlns:xm="http://schemas.microsoft.com/office/excel/2006/main">
          <x14:cfRule type="expression" priority="36" id="{384A29C1-A887-4C62-8AFD-5D10A477BB21}">
            <xm:f>Categories!$A$37=FALSE</xm:f>
            <x14:dxf>
              <fill>
                <patternFill>
                  <bgColor theme="0" tint="-0.34998626667073579"/>
                </patternFill>
              </fill>
            </x14:dxf>
          </x14:cfRule>
          <xm:sqref>A33:F33</xm:sqref>
        </x14:conditionalFormatting>
        <x14:conditionalFormatting xmlns:xm="http://schemas.microsoft.com/office/excel/2006/main">
          <x14:cfRule type="expression" priority="37" id="{09D5B909-5C5D-4985-B61E-7F0639F4DAE4}">
            <xm:f>Categories!$A$38=FALSE</xm:f>
            <x14:dxf>
              <fill>
                <patternFill>
                  <bgColor theme="0" tint="-0.34998626667073579"/>
                </patternFill>
              </fill>
            </x14:dxf>
          </x14:cfRule>
          <xm:sqref>A35:F37</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49" t="s">
        <v>165</v>
      </c>
      <c r="B1" s="549"/>
      <c r="C1" s="549"/>
      <c r="D1" s="549"/>
      <c r="E1" s="549"/>
      <c r="F1" s="240">
        <f>+'Section A'!B2</f>
        <v>0</v>
      </c>
      <c r="G1" s="47" t="s">
        <v>174</v>
      </c>
    </row>
    <row r="2" spans="1:9" s="240" customFormat="1" ht="20.25" customHeight="1" x14ac:dyDescent="0.25">
      <c r="A2" s="241" t="s">
        <v>287</v>
      </c>
      <c r="B2" s="551" t="s">
        <v>288</v>
      </c>
      <c r="C2" s="551"/>
      <c r="D2" s="551"/>
      <c r="E2" s="551"/>
      <c r="F2" s="551"/>
      <c r="G2" s="348"/>
    </row>
    <row r="3" spans="1:9" s="240" customFormat="1" ht="42" customHeight="1" x14ac:dyDescent="0.25">
      <c r="A3" s="451" t="s">
        <v>289</v>
      </c>
      <c r="B3" s="451"/>
      <c r="C3" s="451"/>
      <c r="D3" s="451"/>
      <c r="E3" s="451"/>
      <c r="F3" s="451"/>
      <c r="G3" s="240" t="s">
        <v>181</v>
      </c>
    </row>
    <row r="4" spans="1:9" x14ac:dyDescent="0.25">
      <c r="A4" s="8"/>
      <c r="B4" s="8"/>
      <c r="C4" s="8"/>
      <c r="D4" s="8"/>
      <c r="E4" s="8"/>
      <c r="F4" s="8"/>
      <c r="G4" t="s">
        <v>181</v>
      </c>
    </row>
    <row r="5" spans="1:9" x14ac:dyDescent="0.25">
      <c r="A5" s="198" t="s">
        <v>256</v>
      </c>
      <c r="B5" s="198" t="s">
        <v>203</v>
      </c>
      <c r="C5" s="198" t="s">
        <v>202</v>
      </c>
      <c r="D5" s="198" t="s">
        <v>219</v>
      </c>
      <c r="E5" s="198" t="s">
        <v>172</v>
      </c>
      <c r="F5" s="198" t="s">
        <v>290</v>
      </c>
      <c r="G5" s="232" t="s">
        <v>181</v>
      </c>
      <c r="I5" s="125" t="s">
        <v>175</v>
      </c>
    </row>
    <row r="6" spans="1:9" s="89" customFormat="1" x14ac:dyDescent="0.25">
      <c r="A6" s="194" t="s">
        <v>256</v>
      </c>
      <c r="B6" s="221">
        <v>3</v>
      </c>
      <c r="C6" s="221" t="s">
        <v>291</v>
      </c>
      <c r="D6" s="224">
        <f ca="1">RAND()*400000</f>
        <v>159685.71876712958</v>
      </c>
      <c r="E6" s="221">
        <v>7</v>
      </c>
      <c r="F6" s="70">
        <f t="shared" ref="F6:F134" ca="1" si="0">ROUND(+B6*D6*E6,2)</f>
        <v>3353400.09</v>
      </c>
      <c r="G6" s="101" t="s">
        <v>176</v>
      </c>
      <c r="I6" s="101"/>
    </row>
    <row r="7" spans="1:9" s="89" customFormat="1" x14ac:dyDescent="0.25">
      <c r="A7" s="392" t="s">
        <v>292</v>
      </c>
      <c r="B7" s="221">
        <v>3</v>
      </c>
      <c r="C7" s="221" t="s">
        <v>291</v>
      </c>
      <c r="D7" s="224">
        <f t="shared" ref="D7:D8" ca="1" si="1">RAND()*400000</f>
        <v>11974.430749008525</v>
      </c>
      <c r="E7" s="221">
        <v>7</v>
      </c>
      <c r="F7" s="70">
        <f t="shared" ca="1" si="0"/>
        <v>251463.05</v>
      </c>
      <c r="G7" s="101" t="s">
        <v>176</v>
      </c>
      <c r="I7" s="101"/>
    </row>
    <row r="8" spans="1:9" s="89" customFormat="1" x14ac:dyDescent="0.25">
      <c r="A8" s="392" t="s">
        <v>293</v>
      </c>
      <c r="B8" s="221">
        <v>3</v>
      </c>
      <c r="C8" s="221" t="s">
        <v>291</v>
      </c>
      <c r="D8" s="224">
        <f t="shared" ca="1" si="1"/>
        <v>17252.699955372464</v>
      </c>
      <c r="E8" s="221">
        <v>7</v>
      </c>
      <c r="F8" s="70">
        <f t="shared" ca="1" si="0"/>
        <v>362306.7</v>
      </c>
      <c r="G8" s="101" t="s">
        <v>176</v>
      </c>
      <c r="I8" s="101"/>
    </row>
    <row r="9" spans="1:9" s="89" customFormat="1" hidden="1" x14ac:dyDescent="0.25">
      <c r="A9" s="392"/>
      <c r="B9" s="221"/>
      <c r="C9" s="221"/>
      <c r="D9" s="224"/>
      <c r="E9" s="221"/>
      <c r="F9" s="70">
        <f t="shared" si="0"/>
        <v>0</v>
      </c>
      <c r="G9" s="101" t="s">
        <v>176</v>
      </c>
      <c r="I9" s="101"/>
    </row>
    <row r="10" spans="1:9" s="89" customFormat="1" hidden="1" x14ac:dyDescent="0.25">
      <c r="A10" s="392"/>
      <c r="B10" s="221"/>
      <c r="C10" s="221"/>
      <c r="D10" s="224"/>
      <c r="E10" s="221"/>
      <c r="F10" s="70">
        <f t="shared" si="0"/>
        <v>0</v>
      </c>
      <c r="G10" s="101" t="s">
        <v>176</v>
      </c>
      <c r="I10" s="101"/>
    </row>
    <row r="11" spans="1:9" s="89" customFormat="1" hidden="1" x14ac:dyDescent="0.25">
      <c r="A11" s="392"/>
      <c r="B11" s="221"/>
      <c r="C11" s="221"/>
      <c r="D11" s="224"/>
      <c r="E11" s="221"/>
      <c r="F11" s="70">
        <f t="shared" si="0"/>
        <v>0</v>
      </c>
      <c r="G11" s="101" t="s">
        <v>176</v>
      </c>
      <c r="I11" s="101"/>
    </row>
    <row r="12" spans="1:9" s="89" customFormat="1" hidden="1" x14ac:dyDescent="0.25">
      <c r="A12" s="392"/>
      <c r="B12" s="221"/>
      <c r="C12" s="221"/>
      <c r="D12" s="224"/>
      <c r="E12" s="221"/>
      <c r="F12" s="70">
        <f t="shared" si="0"/>
        <v>0</v>
      </c>
      <c r="G12" s="101" t="s">
        <v>176</v>
      </c>
      <c r="I12" s="101"/>
    </row>
    <row r="13" spans="1:9" s="89" customFormat="1" hidden="1" x14ac:dyDescent="0.25">
      <c r="A13" s="392"/>
      <c r="B13" s="221"/>
      <c r="C13" s="221"/>
      <c r="D13" s="224"/>
      <c r="E13" s="221"/>
      <c r="F13" s="70">
        <f t="shared" si="0"/>
        <v>0</v>
      </c>
      <c r="G13" s="101" t="s">
        <v>176</v>
      </c>
      <c r="I13" s="101"/>
    </row>
    <row r="14" spans="1:9" s="89" customFormat="1" hidden="1" x14ac:dyDescent="0.25">
      <c r="A14" s="392"/>
      <c r="B14" s="221"/>
      <c r="C14" s="221"/>
      <c r="D14" s="224"/>
      <c r="E14" s="221"/>
      <c r="F14" s="70">
        <f t="shared" si="0"/>
        <v>0</v>
      </c>
      <c r="G14" s="101" t="s">
        <v>176</v>
      </c>
      <c r="I14" s="101"/>
    </row>
    <row r="15" spans="1:9" s="89" customFormat="1" hidden="1" x14ac:dyDescent="0.25">
      <c r="A15" s="392"/>
      <c r="B15" s="221"/>
      <c r="C15" s="221"/>
      <c r="D15" s="224"/>
      <c r="E15" s="221"/>
      <c r="F15" s="70">
        <f t="shared" si="0"/>
        <v>0</v>
      </c>
      <c r="G15" s="101" t="s">
        <v>176</v>
      </c>
      <c r="I15" s="101"/>
    </row>
    <row r="16" spans="1:9" s="89" customFormat="1" hidden="1" x14ac:dyDescent="0.25">
      <c r="A16" s="392"/>
      <c r="B16" s="221"/>
      <c r="C16" s="221"/>
      <c r="D16" s="224"/>
      <c r="E16" s="221"/>
      <c r="F16" s="70">
        <f t="shared" si="0"/>
        <v>0</v>
      </c>
      <c r="G16" s="101" t="s">
        <v>176</v>
      </c>
      <c r="I16" s="101"/>
    </row>
    <row r="17" spans="1:9" s="89" customFormat="1" hidden="1" x14ac:dyDescent="0.25">
      <c r="A17" s="392"/>
      <c r="B17" s="221"/>
      <c r="C17" s="221"/>
      <c r="D17" s="224"/>
      <c r="E17" s="221"/>
      <c r="F17" s="70">
        <f t="shared" si="0"/>
        <v>0</v>
      </c>
      <c r="G17" s="101" t="s">
        <v>176</v>
      </c>
      <c r="I17" s="101"/>
    </row>
    <row r="18" spans="1:9" s="89" customFormat="1" hidden="1" x14ac:dyDescent="0.25">
      <c r="A18" s="392"/>
      <c r="B18" s="221"/>
      <c r="C18" s="221"/>
      <c r="D18" s="224"/>
      <c r="E18" s="221"/>
      <c r="F18" s="70">
        <f t="shared" si="0"/>
        <v>0</v>
      </c>
      <c r="G18" s="101" t="s">
        <v>176</v>
      </c>
      <c r="I18" s="101"/>
    </row>
    <row r="19" spans="1:9" s="89" customFormat="1" hidden="1" x14ac:dyDescent="0.25">
      <c r="A19" s="392"/>
      <c r="B19" s="221"/>
      <c r="C19" s="221"/>
      <c r="D19" s="224"/>
      <c r="E19" s="221"/>
      <c r="F19" s="70">
        <f t="shared" si="0"/>
        <v>0</v>
      </c>
      <c r="G19" s="101" t="s">
        <v>176</v>
      </c>
      <c r="I19" s="101"/>
    </row>
    <row r="20" spans="1:9" s="89" customFormat="1" hidden="1" x14ac:dyDescent="0.25">
      <c r="A20" s="392"/>
      <c r="B20" s="221"/>
      <c r="C20" s="221"/>
      <c r="D20" s="224"/>
      <c r="E20" s="221"/>
      <c r="F20" s="70">
        <f t="shared" si="0"/>
        <v>0</v>
      </c>
      <c r="G20" s="101" t="s">
        <v>176</v>
      </c>
      <c r="I20" s="101"/>
    </row>
    <row r="21" spans="1:9" s="89" customFormat="1" hidden="1" x14ac:dyDescent="0.25">
      <c r="A21" s="392"/>
      <c r="B21" s="221"/>
      <c r="C21" s="221"/>
      <c r="D21" s="224"/>
      <c r="E21" s="221"/>
      <c r="F21" s="70">
        <f t="shared" si="0"/>
        <v>0</v>
      </c>
      <c r="G21" s="101" t="s">
        <v>176</v>
      </c>
      <c r="I21" s="101"/>
    </row>
    <row r="22" spans="1:9" s="89" customFormat="1" hidden="1" x14ac:dyDescent="0.25">
      <c r="A22" s="392"/>
      <c r="B22" s="221"/>
      <c r="C22" s="221"/>
      <c r="D22" s="224"/>
      <c r="E22" s="221"/>
      <c r="F22" s="70">
        <f t="shared" si="0"/>
        <v>0</v>
      </c>
      <c r="G22" s="101" t="s">
        <v>176</v>
      </c>
      <c r="I22" s="101"/>
    </row>
    <row r="23" spans="1:9" s="89" customFormat="1" hidden="1" x14ac:dyDescent="0.25">
      <c r="A23" s="392"/>
      <c r="B23" s="221"/>
      <c r="C23" s="221"/>
      <c r="D23" s="224"/>
      <c r="E23" s="221"/>
      <c r="F23" s="70">
        <f t="shared" si="0"/>
        <v>0</v>
      </c>
      <c r="G23" s="101" t="s">
        <v>176</v>
      </c>
      <c r="I23" s="101"/>
    </row>
    <row r="24" spans="1:9" s="89" customFormat="1" hidden="1" x14ac:dyDescent="0.25">
      <c r="A24" s="392"/>
      <c r="B24" s="221"/>
      <c r="C24" s="221"/>
      <c r="D24" s="224"/>
      <c r="E24" s="221"/>
      <c r="F24" s="70">
        <f t="shared" si="0"/>
        <v>0</v>
      </c>
      <c r="G24" s="101" t="s">
        <v>176</v>
      </c>
      <c r="I24" s="101"/>
    </row>
    <row r="25" spans="1:9" s="89" customFormat="1" hidden="1" x14ac:dyDescent="0.25">
      <c r="A25" s="392"/>
      <c r="B25" s="221"/>
      <c r="C25" s="221"/>
      <c r="D25" s="224"/>
      <c r="E25" s="221"/>
      <c r="F25" s="70">
        <f t="shared" si="0"/>
        <v>0</v>
      </c>
      <c r="G25" s="101" t="s">
        <v>176</v>
      </c>
      <c r="I25" s="101"/>
    </row>
    <row r="26" spans="1:9" s="89" customFormat="1" hidden="1" x14ac:dyDescent="0.25">
      <c r="A26" s="392"/>
      <c r="B26" s="221"/>
      <c r="C26" s="221"/>
      <c r="D26" s="224"/>
      <c r="E26" s="221"/>
      <c r="F26" s="70">
        <f t="shared" si="0"/>
        <v>0</v>
      </c>
      <c r="G26" s="101" t="s">
        <v>176</v>
      </c>
      <c r="I26" s="101"/>
    </row>
    <row r="27" spans="1:9" s="89" customFormat="1" hidden="1" x14ac:dyDescent="0.25">
      <c r="A27" s="392"/>
      <c r="B27" s="221"/>
      <c r="C27" s="221"/>
      <c r="D27" s="224"/>
      <c r="E27" s="221"/>
      <c r="F27" s="70">
        <f t="shared" si="0"/>
        <v>0</v>
      </c>
      <c r="G27" s="101" t="s">
        <v>176</v>
      </c>
      <c r="I27" s="101"/>
    </row>
    <row r="28" spans="1:9" s="89" customFormat="1" hidden="1" x14ac:dyDescent="0.25">
      <c r="A28" s="392"/>
      <c r="B28" s="221"/>
      <c r="C28" s="221"/>
      <c r="D28" s="224"/>
      <c r="E28" s="221"/>
      <c r="F28" s="70">
        <f t="shared" si="0"/>
        <v>0</v>
      </c>
      <c r="G28" s="101" t="s">
        <v>176</v>
      </c>
      <c r="I28" s="101"/>
    </row>
    <row r="29" spans="1:9" s="89" customFormat="1" hidden="1" x14ac:dyDescent="0.25">
      <c r="A29" s="392"/>
      <c r="B29" s="221"/>
      <c r="C29" s="221"/>
      <c r="D29" s="224"/>
      <c r="E29" s="221"/>
      <c r="F29" s="70">
        <f t="shared" si="0"/>
        <v>0</v>
      </c>
      <c r="G29" s="101" t="s">
        <v>176</v>
      </c>
      <c r="I29" s="101"/>
    </row>
    <row r="30" spans="1:9" s="89" customFormat="1" hidden="1" x14ac:dyDescent="0.25">
      <c r="A30" s="392"/>
      <c r="B30" s="221"/>
      <c r="C30" s="221"/>
      <c r="D30" s="224"/>
      <c r="E30" s="221"/>
      <c r="F30" s="70">
        <f t="shared" si="0"/>
        <v>0</v>
      </c>
      <c r="G30" s="101" t="s">
        <v>176</v>
      </c>
      <c r="I30" s="101"/>
    </row>
    <row r="31" spans="1:9" s="89" customFormat="1" hidden="1" x14ac:dyDescent="0.25">
      <c r="A31" s="392"/>
      <c r="B31" s="221"/>
      <c r="C31" s="221"/>
      <c r="D31" s="224"/>
      <c r="E31" s="221"/>
      <c r="F31" s="70">
        <f t="shared" si="0"/>
        <v>0</v>
      </c>
      <c r="G31" s="101" t="s">
        <v>176</v>
      </c>
      <c r="I31" s="101"/>
    </row>
    <row r="32" spans="1:9" s="89" customFormat="1" hidden="1" x14ac:dyDescent="0.25">
      <c r="A32" s="392"/>
      <c r="B32" s="221"/>
      <c r="C32" s="221"/>
      <c r="D32" s="224"/>
      <c r="E32" s="221"/>
      <c r="F32" s="70">
        <f t="shared" si="0"/>
        <v>0</v>
      </c>
      <c r="G32" s="101" t="s">
        <v>176</v>
      </c>
      <c r="I32" s="101"/>
    </row>
    <row r="33" spans="1:9" s="89" customFormat="1" hidden="1" x14ac:dyDescent="0.25">
      <c r="A33" s="392"/>
      <c r="B33" s="221"/>
      <c r="C33" s="221"/>
      <c r="D33" s="224"/>
      <c r="E33" s="221"/>
      <c r="F33" s="70">
        <f t="shared" si="0"/>
        <v>0</v>
      </c>
      <c r="G33" s="101" t="s">
        <v>176</v>
      </c>
      <c r="I33" s="101"/>
    </row>
    <row r="34" spans="1:9" s="89" customFormat="1" hidden="1" x14ac:dyDescent="0.25">
      <c r="A34" s="392"/>
      <c r="B34" s="221"/>
      <c r="C34" s="221"/>
      <c r="D34" s="224"/>
      <c r="E34" s="221"/>
      <c r="F34" s="70">
        <f t="shared" si="0"/>
        <v>0</v>
      </c>
      <c r="G34" s="101" t="s">
        <v>176</v>
      </c>
      <c r="I34" s="101"/>
    </row>
    <row r="35" spans="1:9" s="89" customFormat="1" hidden="1" x14ac:dyDescent="0.25">
      <c r="A35" s="392"/>
      <c r="B35" s="221"/>
      <c r="C35" s="221"/>
      <c r="D35" s="224"/>
      <c r="E35" s="221"/>
      <c r="F35" s="70">
        <f t="shared" si="0"/>
        <v>0</v>
      </c>
      <c r="G35" s="101" t="s">
        <v>176</v>
      </c>
      <c r="I35" s="101"/>
    </row>
    <row r="36" spans="1:9" s="89" customFormat="1" hidden="1" x14ac:dyDescent="0.25">
      <c r="A36" s="392"/>
      <c r="B36" s="221"/>
      <c r="C36" s="221"/>
      <c r="D36" s="224"/>
      <c r="E36" s="221"/>
      <c r="F36" s="70">
        <f t="shared" si="0"/>
        <v>0</v>
      </c>
      <c r="G36" s="101" t="s">
        <v>176</v>
      </c>
      <c r="I36" s="101"/>
    </row>
    <row r="37" spans="1:9" s="89" customFormat="1" hidden="1" x14ac:dyDescent="0.25">
      <c r="A37" s="392"/>
      <c r="B37" s="221"/>
      <c r="C37" s="221"/>
      <c r="D37" s="224"/>
      <c r="E37" s="221"/>
      <c r="F37" s="70">
        <f t="shared" si="0"/>
        <v>0</v>
      </c>
      <c r="G37" s="101" t="s">
        <v>176</v>
      </c>
      <c r="I37" s="101"/>
    </row>
    <row r="38" spans="1:9" s="89" customFormat="1" hidden="1" x14ac:dyDescent="0.25">
      <c r="A38" s="392"/>
      <c r="B38" s="221"/>
      <c r="C38" s="221"/>
      <c r="D38" s="224"/>
      <c r="E38" s="221"/>
      <c r="F38" s="70">
        <f t="shared" si="0"/>
        <v>0</v>
      </c>
      <c r="G38" s="101" t="s">
        <v>176</v>
      </c>
      <c r="I38" s="101"/>
    </row>
    <row r="39" spans="1:9" s="89" customFormat="1" hidden="1" x14ac:dyDescent="0.25">
      <c r="A39" s="392"/>
      <c r="B39" s="221"/>
      <c r="C39" s="221"/>
      <c r="D39" s="224"/>
      <c r="E39" s="221"/>
      <c r="F39" s="70">
        <f t="shared" ref="F39:F70" si="2">ROUND(+B39*D39*E39,2)</f>
        <v>0</v>
      </c>
      <c r="G39" s="101" t="s">
        <v>176</v>
      </c>
      <c r="I39" s="101"/>
    </row>
    <row r="40" spans="1:9" s="89" customFormat="1" hidden="1" x14ac:dyDescent="0.25">
      <c r="A40" s="392"/>
      <c r="B40" s="221"/>
      <c r="C40" s="221"/>
      <c r="D40" s="224"/>
      <c r="E40" s="221"/>
      <c r="F40" s="70">
        <f t="shared" si="2"/>
        <v>0</v>
      </c>
      <c r="G40" s="101" t="s">
        <v>176</v>
      </c>
      <c r="I40" s="101"/>
    </row>
    <row r="41" spans="1:9" s="89" customFormat="1" hidden="1" x14ac:dyDescent="0.25">
      <c r="A41" s="392"/>
      <c r="B41" s="221"/>
      <c r="C41" s="221"/>
      <c r="D41" s="224"/>
      <c r="E41" s="221"/>
      <c r="F41" s="70">
        <f t="shared" si="2"/>
        <v>0</v>
      </c>
      <c r="G41" s="101" t="s">
        <v>176</v>
      </c>
      <c r="I41" s="101"/>
    </row>
    <row r="42" spans="1:9" s="89" customFormat="1" hidden="1" x14ac:dyDescent="0.25">
      <c r="A42" s="392"/>
      <c r="B42" s="221"/>
      <c r="C42" s="221"/>
      <c r="D42" s="224"/>
      <c r="E42" s="221"/>
      <c r="F42" s="70">
        <f t="shared" si="2"/>
        <v>0</v>
      </c>
      <c r="G42" s="101" t="s">
        <v>176</v>
      </c>
      <c r="I42" s="101"/>
    </row>
    <row r="43" spans="1:9" s="89" customFormat="1" hidden="1" x14ac:dyDescent="0.25">
      <c r="A43" s="392"/>
      <c r="B43" s="221"/>
      <c r="C43" s="221"/>
      <c r="D43" s="224"/>
      <c r="E43" s="221"/>
      <c r="F43" s="70">
        <f t="shared" si="2"/>
        <v>0</v>
      </c>
      <c r="G43" s="101" t="s">
        <v>176</v>
      </c>
      <c r="I43" s="101"/>
    </row>
    <row r="44" spans="1:9" s="89" customFormat="1" hidden="1" x14ac:dyDescent="0.25">
      <c r="A44" s="392"/>
      <c r="B44" s="221"/>
      <c r="C44" s="221"/>
      <c r="D44" s="224"/>
      <c r="E44" s="221"/>
      <c r="F44" s="70">
        <f t="shared" si="2"/>
        <v>0</v>
      </c>
      <c r="G44" s="101" t="s">
        <v>176</v>
      </c>
      <c r="I44" s="101"/>
    </row>
    <row r="45" spans="1:9" s="89" customFormat="1" hidden="1" x14ac:dyDescent="0.25">
      <c r="A45" s="392"/>
      <c r="B45" s="221"/>
      <c r="C45" s="221"/>
      <c r="D45" s="224"/>
      <c r="E45" s="221"/>
      <c r="F45" s="70">
        <f t="shared" si="2"/>
        <v>0</v>
      </c>
      <c r="G45" s="101" t="s">
        <v>176</v>
      </c>
      <c r="I45" s="101"/>
    </row>
    <row r="46" spans="1:9" s="89" customFormat="1" hidden="1" x14ac:dyDescent="0.25">
      <c r="A46" s="392"/>
      <c r="B46" s="221"/>
      <c r="C46" s="221"/>
      <c r="D46" s="224"/>
      <c r="E46" s="221"/>
      <c r="F46" s="70">
        <f t="shared" si="2"/>
        <v>0</v>
      </c>
      <c r="G46" s="101" t="s">
        <v>176</v>
      </c>
      <c r="I46" s="101"/>
    </row>
    <row r="47" spans="1:9" s="89" customFormat="1" hidden="1" x14ac:dyDescent="0.25">
      <c r="A47" s="392"/>
      <c r="B47" s="221"/>
      <c r="C47" s="221"/>
      <c r="D47" s="224"/>
      <c r="E47" s="221"/>
      <c r="F47" s="70">
        <f t="shared" si="2"/>
        <v>0</v>
      </c>
      <c r="G47" s="101" t="s">
        <v>176</v>
      </c>
      <c r="I47" s="101"/>
    </row>
    <row r="48" spans="1:9" s="89" customFormat="1" hidden="1" x14ac:dyDescent="0.25">
      <c r="A48" s="392"/>
      <c r="B48" s="221"/>
      <c r="C48" s="221"/>
      <c r="D48" s="224"/>
      <c r="E48" s="221"/>
      <c r="F48" s="70">
        <f t="shared" si="2"/>
        <v>0</v>
      </c>
      <c r="G48" s="101" t="s">
        <v>176</v>
      </c>
      <c r="I48" s="101"/>
    </row>
    <row r="49" spans="1:9" s="89" customFormat="1" hidden="1" x14ac:dyDescent="0.25">
      <c r="A49" s="392"/>
      <c r="B49" s="221"/>
      <c r="C49" s="221"/>
      <c r="D49" s="224"/>
      <c r="E49" s="221"/>
      <c r="F49" s="70">
        <f t="shared" si="2"/>
        <v>0</v>
      </c>
      <c r="G49" s="101" t="s">
        <v>176</v>
      </c>
      <c r="I49" s="101"/>
    </row>
    <row r="50" spans="1:9" s="89" customFormat="1" hidden="1" x14ac:dyDescent="0.25">
      <c r="A50" s="392"/>
      <c r="B50" s="221"/>
      <c r="C50" s="221"/>
      <c r="D50" s="224"/>
      <c r="E50" s="221"/>
      <c r="F50" s="70">
        <f t="shared" si="2"/>
        <v>0</v>
      </c>
      <c r="G50" s="101" t="s">
        <v>176</v>
      </c>
      <c r="I50" s="101"/>
    </row>
    <row r="51" spans="1:9" s="89" customFormat="1" hidden="1" x14ac:dyDescent="0.25">
      <c r="A51" s="392"/>
      <c r="B51" s="221"/>
      <c r="C51" s="221"/>
      <c r="D51" s="224"/>
      <c r="E51" s="221"/>
      <c r="F51" s="70">
        <f t="shared" si="2"/>
        <v>0</v>
      </c>
      <c r="G51" s="101" t="s">
        <v>176</v>
      </c>
      <c r="I51" s="101"/>
    </row>
    <row r="52" spans="1:9" s="89" customFormat="1" hidden="1" x14ac:dyDescent="0.25">
      <c r="A52" s="392"/>
      <c r="B52" s="221"/>
      <c r="C52" s="221"/>
      <c r="D52" s="224"/>
      <c r="E52" s="221"/>
      <c r="F52" s="70">
        <f t="shared" si="2"/>
        <v>0</v>
      </c>
      <c r="G52" s="101" t="s">
        <v>176</v>
      </c>
      <c r="I52" s="101"/>
    </row>
    <row r="53" spans="1:9" s="89" customFormat="1" hidden="1" x14ac:dyDescent="0.25">
      <c r="A53" s="392"/>
      <c r="B53" s="221"/>
      <c r="C53" s="221"/>
      <c r="D53" s="224"/>
      <c r="E53" s="221"/>
      <c r="F53" s="70">
        <f t="shared" si="2"/>
        <v>0</v>
      </c>
      <c r="G53" s="101" t="s">
        <v>176</v>
      </c>
      <c r="I53" s="101"/>
    </row>
    <row r="54" spans="1:9" s="89" customFormat="1" hidden="1" x14ac:dyDescent="0.25">
      <c r="A54" s="392"/>
      <c r="B54" s="221"/>
      <c r="C54" s="221"/>
      <c r="D54" s="224"/>
      <c r="E54" s="221"/>
      <c r="F54" s="70">
        <f t="shared" si="2"/>
        <v>0</v>
      </c>
      <c r="G54" s="101" t="s">
        <v>176</v>
      </c>
      <c r="I54" s="101"/>
    </row>
    <row r="55" spans="1:9" s="89" customFormat="1" hidden="1" x14ac:dyDescent="0.25">
      <c r="A55" s="392"/>
      <c r="B55" s="221"/>
      <c r="C55" s="221"/>
      <c r="D55" s="224"/>
      <c r="E55" s="221"/>
      <c r="F55" s="70">
        <f t="shared" si="2"/>
        <v>0</v>
      </c>
      <c r="G55" s="101" t="s">
        <v>176</v>
      </c>
      <c r="I55" s="101"/>
    </row>
    <row r="56" spans="1:9" s="89" customFormat="1" hidden="1" x14ac:dyDescent="0.25">
      <c r="A56" s="392"/>
      <c r="B56" s="221"/>
      <c r="C56" s="221"/>
      <c r="D56" s="224"/>
      <c r="E56" s="221"/>
      <c r="F56" s="70">
        <f t="shared" si="2"/>
        <v>0</v>
      </c>
      <c r="G56" s="101" t="s">
        <v>176</v>
      </c>
      <c r="I56" s="101"/>
    </row>
    <row r="57" spans="1:9" s="89" customFormat="1" hidden="1" x14ac:dyDescent="0.25">
      <c r="A57" s="392"/>
      <c r="B57" s="221"/>
      <c r="C57" s="221"/>
      <c r="D57" s="224"/>
      <c r="E57" s="221"/>
      <c r="F57" s="70">
        <f t="shared" si="2"/>
        <v>0</v>
      </c>
      <c r="G57" s="101" t="s">
        <v>176</v>
      </c>
      <c r="I57" s="101"/>
    </row>
    <row r="58" spans="1:9" s="89" customFormat="1" hidden="1" x14ac:dyDescent="0.25">
      <c r="A58" s="392"/>
      <c r="B58" s="221"/>
      <c r="C58" s="221"/>
      <c r="D58" s="224"/>
      <c r="E58" s="221"/>
      <c r="F58" s="70">
        <f t="shared" si="2"/>
        <v>0</v>
      </c>
      <c r="G58" s="101" t="s">
        <v>176</v>
      </c>
      <c r="I58" s="101"/>
    </row>
    <row r="59" spans="1:9" s="89" customFormat="1" hidden="1" x14ac:dyDescent="0.25">
      <c r="A59" s="392"/>
      <c r="B59" s="221"/>
      <c r="C59" s="221"/>
      <c r="D59" s="224"/>
      <c r="E59" s="221"/>
      <c r="F59" s="70">
        <f t="shared" si="2"/>
        <v>0</v>
      </c>
      <c r="G59" s="101" t="s">
        <v>176</v>
      </c>
      <c r="I59" s="101"/>
    </row>
    <row r="60" spans="1:9" s="89" customFormat="1" hidden="1" x14ac:dyDescent="0.25">
      <c r="A60" s="392"/>
      <c r="B60" s="221"/>
      <c r="C60" s="221"/>
      <c r="D60" s="224"/>
      <c r="E60" s="221"/>
      <c r="F60" s="70">
        <f t="shared" si="2"/>
        <v>0</v>
      </c>
      <c r="G60" s="101" t="s">
        <v>176</v>
      </c>
      <c r="I60" s="101"/>
    </row>
    <row r="61" spans="1:9" s="89" customFormat="1" hidden="1" x14ac:dyDescent="0.25">
      <c r="A61" s="392"/>
      <c r="B61" s="221"/>
      <c r="C61" s="221"/>
      <c r="D61" s="224"/>
      <c r="E61" s="221"/>
      <c r="F61" s="70">
        <f t="shared" si="2"/>
        <v>0</v>
      </c>
      <c r="G61" s="101" t="s">
        <v>176</v>
      </c>
      <c r="I61" s="101"/>
    </row>
    <row r="62" spans="1:9" s="89" customFormat="1" hidden="1" x14ac:dyDescent="0.25">
      <c r="A62" s="392"/>
      <c r="B62" s="221"/>
      <c r="C62" s="221"/>
      <c r="D62" s="224"/>
      <c r="E62" s="221"/>
      <c r="F62" s="70">
        <f t="shared" si="2"/>
        <v>0</v>
      </c>
      <c r="G62" s="101" t="s">
        <v>176</v>
      </c>
      <c r="I62" s="101"/>
    </row>
    <row r="63" spans="1:9" s="89" customFormat="1" hidden="1" x14ac:dyDescent="0.25">
      <c r="A63" s="392"/>
      <c r="B63" s="221"/>
      <c r="C63" s="221"/>
      <c r="D63" s="224"/>
      <c r="E63" s="221"/>
      <c r="F63" s="70">
        <f t="shared" si="2"/>
        <v>0</v>
      </c>
      <c r="G63" s="101" t="s">
        <v>176</v>
      </c>
      <c r="I63" s="101"/>
    </row>
    <row r="64" spans="1:9" s="89" customFormat="1" hidden="1" x14ac:dyDescent="0.25">
      <c r="A64" s="392"/>
      <c r="B64" s="221"/>
      <c r="C64" s="221"/>
      <c r="D64" s="224"/>
      <c r="E64" s="221"/>
      <c r="F64" s="70">
        <f t="shared" si="2"/>
        <v>0</v>
      </c>
      <c r="G64" s="101" t="s">
        <v>176</v>
      </c>
      <c r="I64" s="101"/>
    </row>
    <row r="65" spans="1:9" s="89" customFormat="1" hidden="1" x14ac:dyDescent="0.25">
      <c r="A65" s="392"/>
      <c r="B65" s="221"/>
      <c r="C65" s="221"/>
      <c r="D65" s="224"/>
      <c r="E65" s="221"/>
      <c r="F65" s="70">
        <f t="shared" si="2"/>
        <v>0</v>
      </c>
      <c r="G65" s="101" t="s">
        <v>176</v>
      </c>
      <c r="I65" s="101"/>
    </row>
    <row r="66" spans="1:9" s="89" customFormat="1" hidden="1" x14ac:dyDescent="0.25">
      <c r="A66" s="392"/>
      <c r="B66" s="221"/>
      <c r="C66" s="221"/>
      <c r="D66" s="224"/>
      <c r="E66" s="221"/>
      <c r="F66" s="70">
        <f t="shared" si="2"/>
        <v>0</v>
      </c>
      <c r="G66" s="101" t="s">
        <v>176</v>
      </c>
      <c r="I66" s="101"/>
    </row>
    <row r="67" spans="1:9" s="89" customFormat="1" hidden="1" x14ac:dyDescent="0.25">
      <c r="A67" s="392"/>
      <c r="B67" s="221"/>
      <c r="C67" s="221"/>
      <c r="D67" s="224"/>
      <c r="E67" s="221"/>
      <c r="F67" s="70">
        <f t="shared" si="2"/>
        <v>0</v>
      </c>
      <c r="G67" s="101" t="s">
        <v>176</v>
      </c>
      <c r="I67" s="101"/>
    </row>
    <row r="68" spans="1:9" s="89" customFormat="1" hidden="1" x14ac:dyDescent="0.25">
      <c r="A68" s="392"/>
      <c r="B68" s="221"/>
      <c r="C68" s="221"/>
      <c r="D68" s="224"/>
      <c r="E68" s="221"/>
      <c r="F68" s="70">
        <f t="shared" si="2"/>
        <v>0</v>
      </c>
      <c r="G68" s="101" t="s">
        <v>176</v>
      </c>
      <c r="I68" s="101"/>
    </row>
    <row r="69" spans="1:9" s="89" customFormat="1" hidden="1" x14ac:dyDescent="0.25">
      <c r="A69" s="392"/>
      <c r="B69" s="221"/>
      <c r="C69" s="221"/>
      <c r="D69" s="224"/>
      <c r="E69" s="221"/>
      <c r="F69" s="70">
        <f t="shared" si="2"/>
        <v>0</v>
      </c>
      <c r="G69" s="101" t="s">
        <v>176</v>
      </c>
      <c r="I69" s="101"/>
    </row>
    <row r="70" spans="1:9" s="89" customFormat="1" hidden="1" x14ac:dyDescent="0.25">
      <c r="A70" s="392"/>
      <c r="B70" s="221"/>
      <c r="C70" s="221"/>
      <c r="D70" s="224"/>
      <c r="E70" s="221"/>
      <c r="F70" s="70">
        <f t="shared" si="2"/>
        <v>0</v>
      </c>
      <c r="G70" s="101" t="s">
        <v>176</v>
      </c>
      <c r="I70" s="101"/>
    </row>
    <row r="71" spans="1:9" s="89" customFormat="1" hidden="1" x14ac:dyDescent="0.25">
      <c r="A71" s="392"/>
      <c r="B71" s="221"/>
      <c r="C71" s="221"/>
      <c r="D71" s="224"/>
      <c r="E71" s="221"/>
      <c r="F71" s="70">
        <f t="shared" ref="F71:F102" si="3">ROUND(+B71*D71*E71,2)</f>
        <v>0</v>
      </c>
      <c r="G71" s="101" t="s">
        <v>176</v>
      </c>
      <c r="I71" s="101"/>
    </row>
    <row r="72" spans="1:9" s="89" customFormat="1" hidden="1" x14ac:dyDescent="0.25">
      <c r="A72" s="392"/>
      <c r="B72" s="221"/>
      <c r="C72" s="221"/>
      <c r="D72" s="224"/>
      <c r="E72" s="221"/>
      <c r="F72" s="70">
        <f t="shared" si="3"/>
        <v>0</v>
      </c>
      <c r="G72" s="101" t="s">
        <v>176</v>
      </c>
      <c r="I72" s="101"/>
    </row>
    <row r="73" spans="1:9" s="89" customFormat="1" hidden="1" x14ac:dyDescent="0.25">
      <c r="A73" s="392"/>
      <c r="B73" s="221"/>
      <c r="C73" s="221"/>
      <c r="D73" s="224"/>
      <c r="E73" s="221"/>
      <c r="F73" s="70">
        <f t="shared" si="3"/>
        <v>0</v>
      </c>
      <c r="G73" s="101" t="s">
        <v>176</v>
      </c>
      <c r="I73" s="101"/>
    </row>
    <row r="74" spans="1:9" s="89" customFormat="1" hidden="1" x14ac:dyDescent="0.25">
      <c r="A74" s="392"/>
      <c r="B74" s="221"/>
      <c r="C74" s="221"/>
      <c r="D74" s="224"/>
      <c r="E74" s="221"/>
      <c r="F74" s="70">
        <f t="shared" si="3"/>
        <v>0</v>
      </c>
      <c r="G74" s="101" t="s">
        <v>176</v>
      </c>
      <c r="I74" s="101"/>
    </row>
    <row r="75" spans="1:9" s="89" customFormat="1" hidden="1" x14ac:dyDescent="0.25">
      <c r="A75" s="392"/>
      <c r="B75" s="221"/>
      <c r="C75" s="221"/>
      <c r="D75" s="224"/>
      <c r="E75" s="221"/>
      <c r="F75" s="70">
        <f t="shared" si="3"/>
        <v>0</v>
      </c>
      <c r="G75" s="101" t="s">
        <v>176</v>
      </c>
      <c r="I75" s="101"/>
    </row>
    <row r="76" spans="1:9" s="89" customFormat="1" hidden="1" x14ac:dyDescent="0.25">
      <c r="A76" s="392"/>
      <c r="B76" s="221"/>
      <c r="C76" s="221"/>
      <c r="D76" s="224"/>
      <c r="E76" s="221"/>
      <c r="F76" s="70">
        <f t="shared" si="3"/>
        <v>0</v>
      </c>
      <c r="G76" s="101" t="s">
        <v>176</v>
      </c>
      <c r="I76" s="101"/>
    </row>
    <row r="77" spans="1:9" s="89" customFormat="1" hidden="1" x14ac:dyDescent="0.25">
      <c r="A77" s="392"/>
      <c r="B77" s="221"/>
      <c r="C77" s="221"/>
      <c r="D77" s="224"/>
      <c r="E77" s="221"/>
      <c r="F77" s="70">
        <f t="shared" si="3"/>
        <v>0</v>
      </c>
      <c r="G77" s="101" t="s">
        <v>176</v>
      </c>
      <c r="I77" s="101"/>
    </row>
    <row r="78" spans="1:9" s="89" customFormat="1" hidden="1" x14ac:dyDescent="0.25">
      <c r="A78" s="392"/>
      <c r="B78" s="221"/>
      <c r="C78" s="221"/>
      <c r="D78" s="224"/>
      <c r="E78" s="221"/>
      <c r="F78" s="70">
        <f t="shared" si="3"/>
        <v>0</v>
      </c>
      <c r="G78" s="101" t="s">
        <v>176</v>
      </c>
      <c r="I78" s="101"/>
    </row>
    <row r="79" spans="1:9" s="89" customFormat="1" hidden="1" x14ac:dyDescent="0.25">
      <c r="A79" s="392"/>
      <c r="B79" s="221"/>
      <c r="C79" s="221"/>
      <c r="D79" s="224"/>
      <c r="E79" s="221"/>
      <c r="F79" s="70">
        <f t="shared" si="3"/>
        <v>0</v>
      </c>
      <c r="G79" s="101" t="s">
        <v>176</v>
      </c>
      <c r="I79" s="101"/>
    </row>
    <row r="80" spans="1:9" s="89" customFormat="1" hidden="1" x14ac:dyDescent="0.25">
      <c r="A80" s="392"/>
      <c r="B80" s="221"/>
      <c r="C80" s="221"/>
      <c r="D80" s="224"/>
      <c r="E80" s="221"/>
      <c r="F80" s="70">
        <f t="shared" si="3"/>
        <v>0</v>
      </c>
      <c r="G80" s="101" t="s">
        <v>176</v>
      </c>
      <c r="I80" s="101"/>
    </row>
    <row r="81" spans="1:9" s="89" customFormat="1" hidden="1" x14ac:dyDescent="0.25">
      <c r="A81" s="392"/>
      <c r="B81" s="221"/>
      <c r="C81" s="221"/>
      <c r="D81" s="224"/>
      <c r="E81" s="221"/>
      <c r="F81" s="70">
        <f t="shared" si="3"/>
        <v>0</v>
      </c>
      <c r="G81" s="101" t="s">
        <v>176</v>
      </c>
      <c r="I81" s="101"/>
    </row>
    <row r="82" spans="1:9" s="89" customFormat="1" hidden="1" x14ac:dyDescent="0.25">
      <c r="A82" s="392"/>
      <c r="B82" s="221"/>
      <c r="C82" s="221"/>
      <c r="D82" s="224"/>
      <c r="E82" s="221"/>
      <c r="F82" s="70">
        <f t="shared" si="3"/>
        <v>0</v>
      </c>
      <c r="G82" s="101" t="s">
        <v>176</v>
      </c>
      <c r="I82" s="101"/>
    </row>
    <row r="83" spans="1:9" s="89" customFormat="1" hidden="1" x14ac:dyDescent="0.25">
      <c r="A83" s="392"/>
      <c r="B83" s="221"/>
      <c r="C83" s="221"/>
      <c r="D83" s="224"/>
      <c r="E83" s="221"/>
      <c r="F83" s="70">
        <f t="shared" si="3"/>
        <v>0</v>
      </c>
      <c r="G83" s="101" t="s">
        <v>176</v>
      </c>
      <c r="I83" s="101"/>
    </row>
    <row r="84" spans="1:9" s="89" customFormat="1" hidden="1" x14ac:dyDescent="0.25">
      <c r="A84" s="392"/>
      <c r="B84" s="221"/>
      <c r="C84" s="221"/>
      <c r="D84" s="224"/>
      <c r="E84" s="221"/>
      <c r="F84" s="70">
        <f t="shared" si="3"/>
        <v>0</v>
      </c>
      <c r="G84" s="101" t="s">
        <v>176</v>
      </c>
      <c r="I84" s="101"/>
    </row>
    <row r="85" spans="1:9" s="89" customFormat="1" hidden="1" x14ac:dyDescent="0.25">
      <c r="A85" s="392"/>
      <c r="B85" s="221"/>
      <c r="C85" s="221"/>
      <c r="D85" s="224"/>
      <c r="E85" s="221"/>
      <c r="F85" s="70">
        <f t="shared" si="3"/>
        <v>0</v>
      </c>
      <c r="G85" s="101" t="s">
        <v>176</v>
      </c>
      <c r="I85" s="101"/>
    </row>
    <row r="86" spans="1:9" s="89" customFormat="1" hidden="1" x14ac:dyDescent="0.25">
      <c r="A86" s="392"/>
      <c r="B86" s="221"/>
      <c r="C86" s="221"/>
      <c r="D86" s="224"/>
      <c r="E86" s="221"/>
      <c r="F86" s="70">
        <f t="shared" si="3"/>
        <v>0</v>
      </c>
      <c r="G86" s="101" t="s">
        <v>176</v>
      </c>
      <c r="I86" s="101"/>
    </row>
    <row r="87" spans="1:9" s="89" customFormat="1" hidden="1" x14ac:dyDescent="0.25">
      <c r="A87" s="392"/>
      <c r="B87" s="221"/>
      <c r="C87" s="221"/>
      <c r="D87" s="224"/>
      <c r="E87" s="221"/>
      <c r="F87" s="70">
        <f t="shared" si="3"/>
        <v>0</v>
      </c>
      <c r="G87" s="101" t="s">
        <v>176</v>
      </c>
      <c r="I87" s="101"/>
    </row>
    <row r="88" spans="1:9" s="89" customFormat="1" hidden="1" x14ac:dyDescent="0.25">
      <c r="A88" s="392"/>
      <c r="B88" s="221"/>
      <c r="C88" s="221"/>
      <c r="D88" s="224"/>
      <c r="E88" s="221"/>
      <c r="F88" s="70">
        <f t="shared" si="3"/>
        <v>0</v>
      </c>
      <c r="G88" s="101" t="s">
        <v>176</v>
      </c>
      <c r="I88" s="101"/>
    </row>
    <row r="89" spans="1:9" s="89" customFormat="1" hidden="1" x14ac:dyDescent="0.25">
      <c r="A89" s="392"/>
      <c r="B89" s="221"/>
      <c r="C89" s="221"/>
      <c r="D89" s="224"/>
      <c r="E89" s="221"/>
      <c r="F89" s="70">
        <f t="shared" si="3"/>
        <v>0</v>
      </c>
      <c r="G89" s="101" t="s">
        <v>176</v>
      </c>
      <c r="I89" s="101"/>
    </row>
    <row r="90" spans="1:9" s="89" customFormat="1" hidden="1" x14ac:dyDescent="0.25">
      <c r="A90" s="392"/>
      <c r="B90" s="221"/>
      <c r="C90" s="221"/>
      <c r="D90" s="224"/>
      <c r="E90" s="221"/>
      <c r="F90" s="70">
        <f t="shared" si="3"/>
        <v>0</v>
      </c>
      <c r="G90" s="101" t="s">
        <v>176</v>
      </c>
      <c r="I90" s="101"/>
    </row>
    <row r="91" spans="1:9" s="89" customFormat="1" hidden="1" x14ac:dyDescent="0.25">
      <c r="A91" s="392"/>
      <c r="B91" s="221"/>
      <c r="C91" s="221"/>
      <c r="D91" s="224"/>
      <c r="E91" s="221"/>
      <c r="F91" s="70">
        <f t="shared" si="3"/>
        <v>0</v>
      </c>
      <c r="G91" s="101" t="s">
        <v>176</v>
      </c>
      <c r="I91" s="101"/>
    </row>
    <row r="92" spans="1:9" s="89" customFormat="1" hidden="1" x14ac:dyDescent="0.25">
      <c r="A92" s="392"/>
      <c r="B92" s="221"/>
      <c r="C92" s="221"/>
      <c r="D92" s="224"/>
      <c r="E92" s="221"/>
      <c r="F92" s="70">
        <f t="shared" si="3"/>
        <v>0</v>
      </c>
      <c r="G92" s="101" t="s">
        <v>176</v>
      </c>
      <c r="I92" s="101"/>
    </row>
    <row r="93" spans="1:9" s="89" customFormat="1" hidden="1" x14ac:dyDescent="0.25">
      <c r="A93" s="392"/>
      <c r="B93" s="221"/>
      <c r="C93" s="221"/>
      <c r="D93" s="224"/>
      <c r="E93" s="221"/>
      <c r="F93" s="70">
        <f t="shared" si="3"/>
        <v>0</v>
      </c>
      <c r="G93" s="101" t="s">
        <v>176</v>
      </c>
      <c r="I93" s="101"/>
    </row>
    <row r="94" spans="1:9" s="89" customFormat="1" hidden="1" x14ac:dyDescent="0.25">
      <c r="A94" s="392"/>
      <c r="B94" s="221"/>
      <c r="C94" s="221"/>
      <c r="D94" s="224"/>
      <c r="E94" s="221"/>
      <c r="F94" s="70">
        <f t="shared" si="3"/>
        <v>0</v>
      </c>
      <c r="G94" s="101" t="s">
        <v>176</v>
      </c>
      <c r="I94" s="101"/>
    </row>
    <row r="95" spans="1:9" s="89" customFormat="1" hidden="1" x14ac:dyDescent="0.25">
      <c r="A95" s="392"/>
      <c r="B95" s="221"/>
      <c r="C95" s="221"/>
      <c r="D95" s="224"/>
      <c r="E95" s="221"/>
      <c r="F95" s="70">
        <f t="shared" si="3"/>
        <v>0</v>
      </c>
      <c r="G95" s="101" t="s">
        <v>176</v>
      </c>
      <c r="I95" s="101"/>
    </row>
    <row r="96" spans="1:9" s="89" customFormat="1" hidden="1" x14ac:dyDescent="0.25">
      <c r="A96" s="392"/>
      <c r="B96" s="221"/>
      <c r="C96" s="221"/>
      <c r="D96" s="224"/>
      <c r="E96" s="221"/>
      <c r="F96" s="70">
        <f t="shared" si="3"/>
        <v>0</v>
      </c>
      <c r="G96" s="101" t="s">
        <v>176</v>
      </c>
      <c r="I96" s="101"/>
    </row>
    <row r="97" spans="1:9" s="89" customFormat="1" hidden="1" x14ac:dyDescent="0.25">
      <c r="A97" s="392"/>
      <c r="B97" s="221"/>
      <c r="C97" s="221"/>
      <c r="D97" s="224"/>
      <c r="E97" s="221"/>
      <c r="F97" s="70">
        <f t="shared" si="3"/>
        <v>0</v>
      </c>
      <c r="G97" s="101" t="s">
        <v>176</v>
      </c>
      <c r="I97" s="101"/>
    </row>
    <row r="98" spans="1:9" s="89" customFormat="1" hidden="1" x14ac:dyDescent="0.25">
      <c r="A98" s="392"/>
      <c r="B98" s="221"/>
      <c r="C98" s="221"/>
      <c r="D98" s="224"/>
      <c r="E98" s="221"/>
      <c r="F98" s="70">
        <f t="shared" si="3"/>
        <v>0</v>
      </c>
      <c r="G98" s="101" t="s">
        <v>176</v>
      </c>
      <c r="I98" s="101"/>
    </row>
    <row r="99" spans="1:9" s="89" customFormat="1" hidden="1" x14ac:dyDescent="0.25">
      <c r="A99" s="392"/>
      <c r="B99" s="221"/>
      <c r="C99" s="221"/>
      <c r="D99" s="224"/>
      <c r="E99" s="221"/>
      <c r="F99" s="70">
        <f t="shared" si="3"/>
        <v>0</v>
      </c>
      <c r="G99" s="101" t="s">
        <v>176</v>
      </c>
      <c r="I99" s="101"/>
    </row>
    <row r="100" spans="1:9" s="89" customFormat="1" hidden="1" x14ac:dyDescent="0.25">
      <c r="A100" s="392"/>
      <c r="B100" s="221"/>
      <c r="C100" s="221"/>
      <c r="D100" s="224"/>
      <c r="E100" s="221"/>
      <c r="F100" s="70">
        <f t="shared" si="3"/>
        <v>0</v>
      </c>
      <c r="G100" s="101" t="s">
        <v>176</v>
      </c>
      <c r="I100" s="101"/>
    </row>
    <row r="101" spans="1:9" s="89" customFormat="1" hidden="1" x14ac:dyDescent="0.25">
      <c r="A101" s="392"/>
      <c r="B101" s="221"/>
      <c r="C101" s="221"/>
      <c r="D101" s="224"/>
      <c r="E101" s="221"/>
      <c r="F101" s="70">
        <f t="shared" si="3"/>
        <v>0</v>
      </c>
      <c r="G101" s="101" t="s">
        <v>176</v>
      </c>
      <c r="I101" s="101"/>
    </row>
    <row r="102" spans="1:9" s="89" customFormat="1" hidden="1" x14ac:dyDescent="0.25">
      <c r="A102" s="392"/>
      <c r="B102" s="221"/>
      <c r="C102" s="221"/>
      <c r="D102" s="224"/>
      <c r="E102" s="221"/>
      <c r="F102" s="70">
        <f t="shared" si="3"/>
        <v>0</v>
      </c>
      <c r="G102" s="101" t="s">
        <v>176</v>
      </c>
      <c r="I102" s="101"/>
    </row>
    <row r="103" spans="1:9" s="89" customFormat="1" hidden="1" x14ac:dyDescent="0.25">
      <c r="A103" s="392"/>
      <c r="B103" s="221"/>
      <c r="C103" s="221"/>
      <c r="D103" s="224"/>
      <c r="E103" s="221"/>
      <c r="F103" s="70">
        <f t="shared" si="0"/>
        <v>0</v>
      </c>
      <c r="G103" s="101" t="s">
        <v>176</v>
      </c>
      <c r="I103" s="101"/>
    </row>
    <row r="104" spans="1:9" s="89" customFormat="1" hidden="1" x14ac:dyDescent="0.25">
      <c r="A104" s="392"/>
      <c r="B104" s="221"/>
      <c r="C104" s="221"/>
      <c r="D104" s="224"/>
      <c r="E104" s="221"/>
      <c r="F104" s="70">
        <f t="shared" si="0"/>
        <v>0</v>
      </c>
      <c r="G104" s="101" t="s">
        <v>176</v>
      </c>
      <c r="I104" s="101"/>
    </row>
    <row r="105" spans="1:9" s="89" customFormat="1" hidden="1" x14ac:dyDescent="0.25">
      <c r="A105" s="392"/>
      <c r="B105" s="221"/>
      <c r="C105" s="221"/>
      <c r="D105" s="224"/>
      <c r="E105" s="221"/>
      <c r="F105" s="70">
        <f t="shared" si="0"/>
        <v>0</v>
      </c>
      <c r="G105" s="101" t="s">
        <v>176</v>
      </c>
      <c r="I105" s="101"/>
    </row>
    <row r="106" spans="1:9" s="89" customFormat="1" hidden="1" x14ac:dyDescent="0.25">
      <c r="A106" s="392"/>
      <c r="B106" s="221"/>
      <c r="C106" s="221"/>
      <c r="D106" s="224"/>
      <c r="E106" s="221"/>
      <c r="F106" s="70">
        <f t="shared" si="0"/>
        <v>0</v>
      </c>
      <c r="G106" s="101" t="s">
        <v>176</v>
      </c>
      <c r="I106" s="101"/>
    </row>
    <row r="107" spans="1:9" s="89" customFormat="1" hidden="1" x14ac:dyDescent="0.25">
      <c r="A107" s="392"/>
      <c r="B107" s="221"/>
      <c r="C107" s="221"/>
      <c r="D107" s="224"/>
      <c r="E107" s="221"/>
      <c r="F107" s="70">
        <f t="shared" si="0"/>
        <v>0</v>
      </c>
      <c r="G107" s="101" t="s">
        <v>176</v>
      </c>
      <c r="I107" s="101"/>
    </row>
    <row r="108" spans="1:9" s="89" customFormat="1" hidden="1" x14ac:dyDescent="0.25">
      <c r="A108" s="392"/>
      <c r="B108" s="221"/>
      <c r="C108" s="221"/>
      <c r="D108" s="224"/>
      <c r="E108" s="221"/>
      <c r="F108" s="70">
        <f t="shared" si="0"/>
        <v>0</v>
      </c>
      <c r="G108" s="101" t="s">
        <v>176</v>
      </c>
      <c r="I108" s="101"/>
    </row>
    <row r="109" spans="1:9" s="89" customFormat="1" hidden="1" x14ac:dyDescent="0.25">
      <c r="A109" s="392"/>
      <c r="B109" s="221"/>
      <c r="C109" s="221"/>
      <c r="D109" s="224"/>
      <c r="E109" s="221"/>
      <c r="F109" s="70">
        <f t="shared" si="0"/>
        <v>0</v>
      </c>
      <c r="G109" s="101" t="s">
        <v>176</v>
      </c>
      <c r="I109" s="101"/>
    </row>
    <row r="110" spans="1:9" s="89" customFormat="1" hidden="1" x14ac:dyDescent="0.25">
      <c r="A110" s="392"/>
      <c r="B110" s="221"/>
      <c r="C110" s="221"/>
      <c r="D110" s="224"/>
      <c r="E110" s="221"/>
      <c r="F110" s="70">
        <f t="shared" si="0"/>
        <v>0</v>
      </c>
      <c r="G110" s="101" t="s">
        <v>176</v>
      </c>
      <c r="I110" s="101"/>
    </row>
    <row r="111" spans="1:9" s="89" customFormat="1" hidden="1" x14ac:dyDescent="0.25">
      <c r="A111" s="392"/>
      <c r="B111" s="221"/>
      <c r="C111" s="221"/>
      <c r="D111" s="224"/>
      <c r="E111" s="221"/>
      <c r="F111" s="70">
        <f t="shared" ref="F111:F118" si="4">ROUND(+B111*D111*E111,2)</f>
        <v>0</v>
      </c>
      <c r="G111" s="101" t="s">
        <v>176</v>
      </c>
      <c r="I111" s="101"/>
    </row>
    <row r="112" spans="1:9" s="89" customFormat="1" hidden="1" x14ac:dyDescent="0.25">
      <c r="A112" s="392"/>
      <c r="B112" s="221"/>
      <c r="C112" s="221"/>
      <c r="D112" s="224"/>
      <c r="E112" s="221"/>
      <c r="F112" s="70">
        <f t="shared" si="4"/>
        <v>0</v>
      </c>
      <c r="G112" s="101" t="s">
        <v>176</v>
      </c>
      <c r="I112" s="101"/>
    </row>
    <row r="113" spans="1:9" s="89" customFormat="1" hidden="1" x14ac:dyDescent="0.25">
      <c r="A113" s="392"/>
      <c r="B113" s="221"/>
      <c r="C113" s="221"/>
      <c r="D113" s="224"/>
      <c r="E113" s="221"/>
      <c r="F113" s="70">
        <f t="shared" si="4"/>
        <v>0</v>
      </c>
      <c r="G113" s="101" t="s">
        <v>176</v>
      </c>
      <c r="I113" s="101"/>
    </row>
    <row r="114" spans="1:9" s="89" customFormat="1" hidden="1" x14ac:dyDescent="0.25">
      <c r="A114" s="392"/>
      <c r="B114" s="221"/>
      <c r="C114" s="221"/>
      <c r="D114" s="224"/>
      <c r="E114" s="221"/>
      <c r="F114" s="70">
        <f t="shared" si="4"/>
        <v>0</v>
      </c>
      <c r="G114" s="101" t="s">
        <v>176</v>
      </c>
      <c r="I114" s="101"/>
    </row>
    <row r="115" spans="1:9" s="89" customFormat="1" hidden="1" x14ac:dyDescent="0.25">
      <c r="A115" s="392"/>
      <c r="B115" s="221"/>
      <c r="C115" s="221"/>
      <c r="D115" s="224"/>
      <c r="E115" s="221"/>
      <c r="F115" s="70">
        <f t="shared" si="4"/>
        <v>0</v>
      </c>
      <c r="G115" s="101" t="s">
        <v>176</v>
      </c>
      <c r="I115" s="101"/>
    </row>
    <row r="116" spans="1:9" s="89" customFormat="1" hidden="1" x14ac:dyDescent="0.25">
      <c r="A116" s="392"/>
      <c r="B116" s="221"/>
      <c r="C116" s="221"/>
      <c r="D116" s="224"/>
      <c r="E116" s="221"/>
      <c r="F116" s="70">
        <f t="shared" si="4"/>
        <v>0</v>
      </c>
      <c r="G116" s="101" t="s">
        <v>176</v>
      </c>
      <c r="I116" s="101"/>
    </row>
    <row r="117" spans="1:9" s="89" customFormat="1" hidden="1" x14ac:dyDescent="0.25">
      <c r="A117" s="392"/>
      <c r="B117" s="221"/>
      <c r="C117" s="221"/>
      <c r="D117" s="224"/>
      <c r="E117" s="221"/>
      <c r="F117" s="70">
        <f t="shared" si="4"/>
        <v>0</v>
      </c>
      <c r="G117" s="101" t="s">
        <v>176</v>
      </c>
      <c r="I117" s="101"/>
    </row>
    <row r="118" spans="1:9" s="89" customFormat="1" hidden="1" x14ac:dyDescent="0.25">
      <c r="A118" s="392"/>
      <c r="B118" s="221"/>
      <c r="C118" s="221"/>
      <c r="D118" s="224"/>
      <c r="E118" s="221"/>
      <c r="F118" s="70">
        <f t="shared" si="4"/>
        <v>0</v>
      </c>
      <c r="G118" s="101" t="s">
        <v>176</v>
      </c>
      <c r="I118" s="101"/>
    </row>
    <row r="119" spans="1:9" s="89" customFormat="1" hidden="1" x14ac:dyDescent="0.25">
      <c r="A119" s="392"/>
      <c r="B119" s="221"/>
      <c r="C119" s="221"/>
      <c r="D119" s="224"/>
      <c r="E119" s="221"/>
      <c r="F119" s="70">
        <f t="shared" ref="F119:F126" si="5">ROUND(+B119*D119*E119,2)</f>
        <v>0</v>
      </c>
      <c r="G119" s="101" t="s">
        <v>176</v>
      </c>
      <c r="I119" s="101"/>
    </row>
    <row r="120" spans="1:9" s="89" customFormat="1" hidden="1" x14ac:dyDescent="0.25">
      <c r="A120" s="392"/>
      <c r="B120" s="221"/>
      <c r="C120" s="221"/>
      <c r="D120" s="224"/>
      <c r="E120" s="221"/>
      <c r="F120" s="70">
        <f t="shared" si="5"/>
        <v>0</v>
      </c>
      <c r="G120" s="101" t="s">
        <v>176</v>
      </c>
      <c r="I120" s="101"/>
    </row>
    <row r="121" spans="1:9" s="89" customFormat="1" hidden="1" x14ac:dyDescent="0.25">
      <c r="A121" s="392"/>
      <c r="B121" s="221"/>
      <c r="C121" s="221"/>
      <c r="D121" s="224"/>
      <c r="E121" s="221"/>
      <c r="F121" s="70">
        <f t="shared" si="5"/>
        <v>0</v>
      </c>
      <c r="G121" s="101" t="s">
        <v>176</v>
      </c>
      <c r="I121" s="101"/>
    </row>
    <row r="122" spans="1:9" s="89" customFormat="1" hidden="1" x14ac:dyDescent="0.25">
      <c r="A122" s="392"/>
      <c r="B122" s="221"/>
      <c r="C122" s="221"/>
      <c r="D122" s="224"/>
      <c r="E122" s="221"/>
      <c r="F122" s="70">
        <f t="shared" si="5"/>
        <v>0</v>
      </c>
      <c r="G122" s="101" t="s">
        <v>176</v>
      </c>
      <c r="I122" s="101"/>
    </row>
    <row r="123" spans="1:9" s="89" customFormat="1" hidden="1" x14ac:dyDescent="0.25">
      <c r="A123" s="392"/>
      <c r="B123" s="221"/>
      <c r="C123" s="221"/>
      <c r="D123" s="224"/>
      <c r="E123" s="221"/>
      <c r="F123" s="70">
        <f t="shared" si="5"/>
        <v>0</v>
      </c>
      <c r="G123" s="101" t="s">
        <v>176</v>
      </c>
      <c r="I123" s="101"/>
    </row>
    <row r="124" spans="1:9" s="89" customFormat="1" hidden="1" x14ac:dyDescent="0.25">
      <c r="A124" s="392"/>
      <c r="B124" s="221"/>
      <c r="C124" s="221"/>
      <c r="D124" s="224"/>
      <c r="E124" s="221"/>
      <c r="F124" s="70">
        <f t="shared" si="5"/>
        <v>0</v>
      </c>
      <c r="G124" s="101" t="s">
        <v>176</v>
      </c>
      <c r="I124" s="101"/>
    </row>
    <row r="125" spans="1:9" s="89" customFormat="1" hidden="1" x14ac:dyDescent="0.25">
      <c r="A125" s="392"/>
      <c r="B125" s="221"/>
      <c r="C125" s="221"/>
      <c r="D125" s="224"/>
      <c r="E125" s="221"/>
      <c r="F125" s="70">
        <f t="shared" si="5"/>
        <v>0</v>
      </c>
      <c r="G125" s="101" t="s">
        <v>176</v>
      </c>
      <c r="I125" s="101"/>
    </row>
    <row r="126" spans="1:9" s="89" customFormat="1" hidden="1" x14ac:dyDescent="0.25">
      <c r="A126" s="392"/>
      <c r="B126" s="221"/>
      <c r="C126" s="221"/>
      <c r="D126" s="224"/>
      <c r="E126" s="221"/>
      <c r="F126" s="70">
        <f t="shared" si="5"/>
        <v>0</v>
      </c>
      <c r="G126" s="101" t="s">
        <v>176</v>
      </c>
      <c r="I126" s="101"/>
    </row>
    <row r="127" spans="1:9" s="89" customFormat="1" hidden="1" x14ac:dyDescent="0.25">
      <c r="A127" s="392"/>
      <c r="B127" s="221"/>
      <c r="C127" s="221"/>
      <c r="D127" s="224"/>
      <c r="E127" s="221"/>
      <c r="F127" s="70">
        <f t="shared" si="0"/>
        <v>0</v>
      </c>
      <c r="G127" s="101" t="s">
        <v>176</v>
      </c>
      <c r="I127" s="101"/>
    </row>
    <row r="128" spans="1:9" s="89" customFormat="1" hidden="1" x14ac:dyDescent="0.25">
      <c r="A128" s="392"/>
      <c r="B128" s="221"/>
      <c r="C128" s="221"/>
      <c r="D128" s="224"/>
      <c r="E128" s="221"/>
      <c r="F128" s="70">
        <f t="shared" si="0"/>
        <v>0</v>
      </c>
      <c r="G128" s="101" t="s">
        <v>176</v>
      </c>
      <c r="I128" s="101"/>
    </row>
    <row r="129" spans="1:9" s="89" customFormat="1" hidden="1" x14ac:dyDescent="0.25">
      <c r="A129" s="392"/>
      <c r="B129" s="221"/>
      <c r="C129" s="221"/>
      <c r="D129" s="224"/>
      <c r="E129" s="221"/>
      <c r="F129" s="70">
        <f t="shared" ref="F129:F130" si="6">ROUND(+B129*D129*E129,2)</f>
        <v>0</v>
      </c>
      <c r="G129" s="101" t="s">
        <v>176</v>
      </c>
      <c r="I129" s="101"/>
    </row>
    <row r="130" spans="1:9" s="89" customFormat="1" hidden="1" x14ac:dyDescent="0.25">
      <c r="A130" s="392"/>
      <c r="B130" s="221"/>
      <c r="C130" s="221"/>
      <c r="D130" s="224"/>
      <c r="E130" s="221"/>
      <c r="F130" s="70">
        <f t="shared" si="6"/>
        <v>0</v>
      </c>
      <c r="G130" s="101" t="s">
        <v>176</v>
      </c>
      <c r="I130" s="101"/>
    </row>
    <row r="131" spans="1:9" s="89" customFormat="1" hidden="1" x14ac:dyDescent="0.25">
      <c r="A131" s="392"/>
      <c r="B131" s="221"/>
      <c r="C131" s="221"/>
      <c r="D131" s="224"/>
      <c r="E131" s="221"/>
      <c r="F131" s="70">
        <f t="shared" ref="F131:F132" si="7">ROUND(+B131*D131*E131,2)</f>
        <v>0</v>
      </c>
      <c r="G131" s="101" t="s">
        <v>176</v>
      </c>
      <c r="I131" s="101"/>
    </row>
    <row r="132" spans="1:9" s="89" customFormat="1" hidden="1" x14ac:dyDescent="0.25">
      <c r="A132" s="392"/>
      <c r="B132" s="221"/>
      <c r="C132" s="221"/>
      <c r="D132" s="224"/>
      <c r="E132" s="221"/>
      <c r="F132" s="70">
        <f t="shared" si="7"/>
        <v>0</v>
      </c>
      <c r="G132" s="101" t="s">
        <v>176</v>
      </c>
      <c r="I132" s="101"/>
    </row>
    <row r="133" spans="1:9" s="89" customFormat="1" hidden="1" x14ac:dyDescent="0.25">
      <c r="A133" s="392"/>
      <c r="B133" s="221"/>
      <c r="C133" s="221"/>
      <c r="D133" s="224"/>
      <c r="E133" s="221"/>
      <c r="F133" s="70">
        <f t="shared" si="0"/>
        <v>0</v>
      </c>
      <c r="G133" s="101" t="s">
        <v>176</v>
      </c>
      <c r="I133" s="101"/>
    </row>
    <row r="134" spans="1:9" s="89" customFormat="1" hidden="1" x14ac:dyDescent="0.25">
      <c r="A134" s="392"/>
      <c r="B134" s="221"/>
      <c r="C134" s="221"/>
      <c r="D134" s="224"/>
      <c r="E134" s="221"/>
      <c r="F134" s="70">
        <f t="shared" si="0"/>
        <v>0</v>
      </c>
      <c r="G134" s="101" t="s">
        <v>176</v>
      </c>
      <c r="I134" s="101"/>
    </row>
    <row r="135" spans="1:9" s="89" customFormat="1" x14ac:dyDescent="0.25">
      <c r="A135" s="392" t="s">
        <v>256</v>
      </c>
      <c r="B135" s="221">
        <v>3</v>
      </c>
      <c r="C135" s="221" t="s">
        <v>291</v>
      </c>
      <c r="D135" s="224">
        <f t="shared" ref="D135:D140" ca="1" si="8">RAND()*400000</f>
        <v>241742.71411637589</v>
      </c>
      <c r="E135" s="221">
        <v>7</v>
      </c>
      <c r="F135" s="242">
        <f ca="1">ROUND(+B135*D135*E135,2)</f>
        <v>5076597</v>
      </c>
      <c r="G135" s="101" t="s">
        <v>176</v>
      </c>
      <c r="I135" s="101"/>
    </row>
    <row r="136" spans="1:9" s="89" customFormat="1" x14ac:dyDescent="0.25">
      <c r="A136" s="391"/>
      <c r="B136" s="78"/>
      <c r="C136" s="78"/>
      <c r="D136" s="119"/>
      <c r="E136" s="179" t="s">
        <v>177</v>
      </c>
      <c r="F136" s="180">
        <f ca="1">ROUND(SUBTOTAL(109,F6:F135),2)</f>
        <v>9043766.8399999999</v>
      </c>
      <c r="G136" s="101" t="s">
        <v>176</v>
      </c>
      <c r="I136" s="359" t="s">
        <v>193</v>
      </c>
    </row>
    <row r="137" spans="1:9" s="89" customFormat="1" x14ac:dyDescent="0.25">
      <c r="A137" s="391"/>
      <c r="B137" s="78"/>
      <c r="C137" s="78"/>
      <c r="D137" s="119"/>
      <c r="E137" s="78"/>
      <c r="F137" s="243"/>
      <c r="G137" s="101" t="s">
        <v>179</v>
      </c>
    </row>
    <row r="138" spans="1:9" s="89" customFormat="1" x14ac:dyDescent="0.25">
      <c r="A138" s="392" t="s">
        <v>294</v>
      </c>
      <c r="B138" s="221">
        <v>3</v>
      </c>
      <c r="C138" s="221" t="s">
        <v>291</v>
      </c>
      <c r="D138" s="224">
        <f t="shared" ca="1" si="8"/>
        <v>89896.186903016816</v>
      </c>
      <c r="E138" s="221">
        <v>7</v>
      </c>
      <c r="F138" s="70">
        <f ca="1">ROUND(+B138*D138*E138,2)</f>
        <v>1887819.92</v>
      </c>
      <c r="G138" s="101" t="s">
        <v>179</v>
      </c>
    </row>
    <row r="139" spans="1:9" s="89" customFormat="1" x14ac:dyDescent="0.25">
      <c r="A139" s="392" t="s">
        <v>292</v>
      </c>
      <c r="B139" s="221">
        <v>3</v>
      </c>
      <c r="C139" s="221" t="s">
        <v>291</v>
      </c>
      <c r="D139" s="224">
        <f t="shared" ca="1" si="8"/>
        <v>290447.52381921251</v>
      </c>
      <c r="E139" s="221">
        <v>7</v>
      </c>
      <c r="F139" s="70">
        <f t="shared" ref="F139:F266" ca="1" si="9">ROUND(+B139*D139*E139,2)</f>
        <v>6099398</v>
      </c>
      <c r="G139" s="101" t="s">
        <v>179</v>
      </c>
      <c r="I139" s="101"/>
    </row>
    <row r="140" spans="1:9" s="89" customFormat="1" x14ac:dyDescent="0.25">
      <c r="A140" s="392" t="s">
        <v>293</v>
      </c>
      <c r="B140" s="221">
        <v>3</v>
      </c>
      <c r="C140" s="221" t="s">
        <v>291</v>
      </c>
      <c r="D140" s="224">
        <f t="shared" ca="1" si="8"/>
        <v>22986.712926019904</v>
      </c>
      <c r="E140" s="221">
        <v>7</v>
      </c>
      <c r="F140" s="70">
        <f t="shared" ca="1" si="9"/>
        <v>482720.97</v>
      </c>
      <c r="G140" s="101" t="s">
        <v>179</v>
      </c>
      <c r="I140" s="101"/>
    </row>
    <row r="141" spans="1:9" s="89" customFormat="1" hidden="1" x14ac:dyDescent="0.25">
      <c r="A141" s="392"/>
      <c r="B141" s="221"/>
      <c r="C141" s="221"/>
      <c r="D141" s="224"/>
      <c r="E141" s="221"/>
      <c r="F141" s="70">
        <f t="shared" si="9"/>
        <v>0</v>
      </c>
      <c r="G141" s="101" t="s">
        <v>179</v>
      </c>
      <c r="I141" s="101"/>
    </row>
    <row r="142" spans="1:9" s="89" customFormat="1" hidden="1" x14ac:dyDescent="0.25">
      <c r="A142" s="392"/>
      <c r="B142" s="221"/>
      <c r="C142" s="221"/>
      <c r="D142" s="224"/>
      <c r="E142" s="221"/>
      <c r="F142" s="70">
        <f t="shared" si="9"/>
        <v>0</v>
      </c>
      <c r="G142" s="101" t="s">
        <v>179</v>
      </c>
      <c r="I142" s="101"/>
    </row>
    <row r="143" spans="1:9" s="89" customFormat="1" hidden="1" x14ac:dyDescent="0.25">
      <c r="A143" s="392"/>
      <c r="B143" s="221"/>
      <c r="C143" s="221"/>
      <c r="D143" s="224"/>
      <c r="E143" s="221"/>
      <c r="F143" s="70">
        <f t="shared" si="9"/>
        <v>0</v>
      </c>
      <c r="G143" s="101" t="s">
        <v>179</v>
      </c>
      <c r="I143" s="101"/>
    </row>
    <row r="144" spans="1:9" s="89" customFormat="1" hidden="1" x14ac:dyDescent="0.25">
      <c r="A144" s="392"/>
      <c r="B144" s="221"/>
      <c r="C144" s="221"/>
      <c r="D144" s="224"/>
      <c r="E144" s="221"/>
      <c r="F144" s="70">
        <f t="shared" si="9"/>
        <v>0</v>
      </c>
      <c r="G144" s="101" t="s">
        <v>179</v>
      </c>
      <c r="I144" s="101"/>
    </row>
    <row r="145" spans="1:9" s="89" customFormat="1" hidden="1" x14ac:dyDescent="0.25">
      <c r="A145" s="392"/>
      <c r="B145" s="221"/>
      <c r="C145" s="221"/>
      <c r="D145" s="224"/>
      <c r="E145" s="221"/>
      <c r="F145" s="70">
        <f t="shared" si="9"/>
        <v>0</v>
      </c>
      <c r="G145" s="101" t="s">
        <v>179</v>
      </c>
      <c r="I145" s="101"/>
    </row>
    <row r="146" spans="1:9" s="89" customFormat="1" hidden="1" x14ac:dyDescent="0.25">
      <c r="A146" s="392"/>
      <c r="B146" s="221"/>
      <c r="C146" s="221"/>
      <c r="D146" s="224"/>
      <c r="E146" s="221"/>
      <c r="F146" s="70">
        <f t="shared" si="9"/>
        <v>0</v>
      </c>
      <c r="G146" s="101" t="s">
        <v>179</v>
      </c>
      <c r="I146" s="101"/>
    </row>
    <row r="147" spans="1:9" s="89" customFormat="1" hidden="1" x14ac:dyDescent="0.25">
      <c r="A147" s="392"/>
      <c r="B147" s="221"/>
      <c r="C147" s="221"/>
      <c r="D147" s="224"/>
      <c r="E147" s="221"/>
      <c r="F147" s="70">
        <f t="shared" si="9"/>
        <v>0</v>
      </c>
      <c r="G147" s="101" t="s">
        <v>179</v>
      </c>
      <c r="I147" s="101"/>
    </row>
    <row r="148" spans="1:9" s="89" customFormat="1" hidden="1" x14ac:dyDescent="0.25">
      <c r="A148" s="392"/>
      <c r="B148" s="221"/>
      <c r="C148" s="221"/>
      <c r="D148" s="224"/>
      <c r="E148" s="221"/>
      <c r="F148" s="70">
        <f t="shared" si="9"/>
        <v>0</v>
      </c>
      <c r="G148" s="101" t="s">
        <v>179</v>
      </c>
      <c r="I148" s="101"/>
    </row>
    <row r="149" spans="1:9" s="89" customFormat="1" hidden="1" x14ac:dyDescent="0.25">
      <c r="A149" s="392"/>
      <c r="B149" s="221"/>
      <c r="C149" s="221"/>
      <c r="D149" s="224"/>
      <c r="E149" s="221"/>
      <c r="F149" s="70">
        <f t="shared" si="9"/>
        <v>0</v>
      </c>
      <c r="G149" s="101" t="s">
        <v>179</v>
      </c>
      <c r="I149" s="101"/>
    </row>
    <row r="150" spans="1:9" s="89" customFormat="1" hidden="1" x14ac:dyDescent="0.25">
      <c r="A150" s="392"/>
      <c r="B150" s="221"/>
      <c r="C150" s="221"/>
      <c r="D150" s="224"/>
      <c r="E150" s="221"/>
      <c r="F150" s="70">
        <f t="shared" si="9"/>
        <v>0</v>
      </c>
      <c r="G150" s="101" t="s">
        <v>179</v>
      </c>
      <c r="I150" s="101"/>
    </row>
    <row r="151" spans="1:9" s="89" customFormat="1" hidden="1" x14ac:dyDescent="0.25">
      <c r="A151" s="392"/>
      <c r="B151" s="221"/>
      <c r="C151" s="221"/>
      <c r="D151" s="224"/>
      <c r="E151" s="221"/>
      <c r="F151" s="70">
        <f t="shared" si="9"/>
        <v>0</v>
      </c>
      <c r="G151" s="101" t="s">
        <v>179</v>
      </c>
      <c r="I151" s="101"/>
    </row>
    <row r="152" spans="1:9" s="89" customFormat="1" hidden="1" x14ac:dyDescent="0.25">
      <c r="A152" s="392"/>
      <c r="B152" s="221"/>
      <c r="C152" s="221"/>
      <c r="D152" s="224"/>
      <c r="E152" s="221"/>
      <c r="F152" s="70">
        <f t="shared" si="9"/>
        <v>0</v>
      </c>
      <c r="G152" s="101" t="s">
        <v>179</v>
      </c>
      <c r="I152" s="101"/>
    </row>
    <row r="153" spans="1:9" s="89" customFormat="1" hidden="1" x14ac:dyDescent="0.25">
      <c r="A153" s="392"/>
      <c r="B153" s="221"/>
      <c r="C153" s="221"/>
      <c r="D153" s="224"/>
      <c r="E153" s="221"/>
      <c r="F153" s="70">
        <f t="shared" si="9"/>
        <v>0</v>
      </c>
      <c r="G153" s="101" t="s">
        <v>179</v>
      </c>
      <c r="I153" s="101"/>
    </row>
    <row r="154" spans="1:9" s="89" customFormat="1" hidden="1" x14ac:dyDescent="0.25">
      <c r="A154" s="392"/>
      <c r="B154" s="221"/>
      <c r="C154" s="221"/>
      <c r="D154" s="224"/>
      <c r="E154" s="221"/>
      <c r="F154" s="70">
        <f t="shared" si="9"/>
        <v>0</v>
      </c>
      <c r="G154" s="101" t="s">
        <v>179</v>
      </c>
      <c r="I154" s="101"/>
    </row>
    <row r="155" spans="1:9" s="89" customFormat="1" hidden="1" x14ac:dyDescent="0.25">
      <c r="A155" s="392"/>
      <c r="B155" s="221"/>
      <c r="C155" s="221"/>
      <c r="D155" s="224"/>
      <c r="E155" s="221"/>
      <c r="F155" s="70">
        <f t="shared" si="9"/>
        <v>0</v>
      </c>
      <c r="G155" s="101" t="s">
        <v>179</v>
      </c>
      <c r="I155" s="101"/>
    </row>
    <row r="156" spans="1:9" s="89" customFormat="1" hidden="1" x14ac:dyDescent="0.25">
      <c r="A156" s="392"/>
      <c r="B156" s="221"/>
      <c r="C156" s="221"/>
      <c r="D156" s="224"/>
      <c r="E156" s="221"/>
      <c r="F156" s="70">
        <f t="shared" si="9"/>
        <v>0</v>
      </c>
      <c r="G156" s="101" t="s">
        <v>179</v>
      </c>
      <c r="I156" s="101"/>
    </row>
    <row r="157" spans="1:9" s="89" customFormat="1" hidden="1" x14ac:dyDescent="0.25">
      <c r="A157" s="392"/>
      <c r="B157" s="221"/>
      <c r="C157" s="221"/>
      <c r="D157" s="224"/>
      <c r="E157" s="221"/>
      <c r="F157" s="70">
        <f t="shared" si="9"/>
        <v>0</v>
      </c>
      <c r="G157" s="101" t="s">
        <v>179</v>
      </c>
      <c r="I157" s="101"/>
    </row>
    <row r="158" spans="1:9" s="89" customFormat="1" hidden="1" x14ac:dyDescent="0.25">
      <c r="A158" s="392"/>
      <c r="B158" s="221"/>
      <c r="C158" s="221"/>
      <c r="D158" s="224"/>
      <c r="E158" s="221"/>
      <c r="F158" s="70">
        <f t="shared" si="9"/>
        <v>0</v>
      </c>
      <c r="G158" s="101" t="s">
        <v>179</v>
      </c>
      <c r="I158" s="101"/>
    </row>
    <row r="159" spans="1:9" s="89" customFormat="1" hidden="1" x14ac:dyDescent="0.25">
      <c r="A159" s="392"/>
      <c r="B159" s="221"/>
      <c r="C159" s="221"/>
      <c r="D159" s="224"/>
      <c r="E159" s="221"/>
      <c r="F159" s="70">
        <f t="shared" si="9"/>
        <v>0</v>
      </c>
      <c r="G159" s="101" t="s">
        <v>179</v>
      </c>
      <c r="I159" s="101"/>
    </row>
    <row r="160" spans="1:9" s="89" customFormat="1" hidden="1" x14ac:dyDescent="0.25">
      <c r="A160" s="392"/>
      <c r="B160" s="221"/>
      <c r="C160" s="221"/>
      <c r="D160" s="224"/>
      <c r="E160" s="221"/>
      <c r="F160" s="70">
        <f t="shared" si="9"/>
        <v>0</v>
      </c>
      <c r="G160" s="101" t="s">
        <v>179</v>
      </c>
      <c r="I160" s="101"/>
    </row>
    <row r="161" spans="1:9" s="89" customFormat="1" hidden="1" x14ac:dyDescent="0.25">
      <c r="A161" s="392"/>
      <c r="B161" s="221"/>
      <c r="C161" s="221"/>
      <c r="D161" s="224"/>
      <c r="E161" s="221"/>
      <c r="F161" s="70">
        <f t="shared" si="9"/>
        <v>0</v>
      </c>
      <c r="G161" s="101" t="s">
        <v>179</v>
      </c>
      <c r="I161" s="101"/>
    </row>
    <row r="162" spans="1:9" s="89" customFormat="1" hidden="1" x14ac:dyDescent="0.25">
      <c r="A162" s="392"/>
      <c r="B162" s="221"/>
      <c r="C162" s="221"/>
      <c r="D162" s="224"/>
      <c r="E162" s="221"/>
      <c r="F162" s="70">
        <f t="shared" si="9"/>
        <v>0</v>
      </c>
      <c r="G162" s="101" t="s">
        <v>179</v>
      </c>
      <c r="I162" s="101"/>
    </row>
    <row r="163" spans="1:9" s="89" customFormat="1" hidden="1" x14ac:dyDescent="0.25">
      <c r="A163" s="392"/>
      <c r="B163" s="221"/>
      <c r="C163" s="221"/>
      <c r="D163" s="224"/>
      <c r="E163" s="221"/>
      <c r="F163" s="70">
        <f t="shared" si="9"/>
        <v>0</v>
      </c>
      <c r="G163" s="101" t="s">
        <v>179</v>
      </c>
      <c r="I163" s="101"/>
    </row>
    <row r="164" spans="1:9" s="89" customFormat="1" hidden="1" x14ac:dyDescent="0.25">
      <c r="A164" s="392"/>
      <c r="B164" s="221"/>
      <c r="C164" s="221"/>
      <c r="D164" s="224"/>
      <c r="E164" s="221"/>
      <c r="F164" s="70">
        <f t="shared" si="9"/>
        <v>0</v>
      </c>
      <c r="G164" s="101" t="s">
        <v>179</v>
      </c>
      <c r="I164" s="101"/>
    </row>
    <row r="165" spans="1:9" s="89" customFormat="1" hidden="1" x14ac:dyDescent="0.25">
      <c r="A165" s="392"/>
      <c r="B165" s="221"/>
      <c r="C165" s="221"/>
      <c r="D165" s="224"/>
      <c r="E165" s="221"/>
      <c r="F165" s="70">
        <f t="shared" si="9"/>
        <v>0</v>
      </c>
      <c r="G165" s="101" t="s">
        <v>179</v>
      </c>
      <c r="I165" s="101"/>
    </row>
    <row r="166" spans="1:9" s="89" customFormat="1" hidden="1" x14ac:dyDescent="0.25">
      <c r="A166" s="392"/>
      <c r="B166" s="221"/>
      <c r="C166" s="221"/>
      <c r="D166" s="224"/>
      <c r="E166" s="221"/>
      <c r="F166" s="70">
        <f t="shared" si="9"/>
        <v>0</v>
      </c>
      <c r="G166" s="101" t="s">
        <v>179</v>
      </c>
      <c r="I166" s="101"/>
    </row>
    <row r="167" spans="1:9" s="89" customFormat="1" hidden="1" x14ac:dyDescent="0.25">
      <c r="A167" s="392"/>
      <c r="B167" s="221"/>
      <c r="C167" s="221"/>
      <c r="D167" s="224"/>
      <c r="E167" s="221"/>
      <c r="F167" s="70">
        <f t="shared" si="9"/>
        <v>0</v>
      </c>
      <c r="G167" s="101" t="s">
        <v>179</v>
      </c>
      <c r="I167" s="101"/>
    </row>
    <row r="168" spans="1:9" s="89" customFormat="1" hidden="1" x14ac:dyDescent="0.25">
      <c r="A168" s="392"/>
      <c r="B168" s="221"/>
      <c r="C168" s="221"/>
      <c r="D168" s="224"/>
      <c r="E168" s="221"/>
      <c r="F168" s="70">
        <f t="shared" si="9"/>
        <v>0</v>
      </c>
      <c r="G168" s="101" t="s">
        <v>179</v>
      </c>
      <c r="I168" s="101"/>
    </row>
    <row r="169" spans="1:9" s="89" customFormat="1" hidden="1" x14ac:dyDescent="0.25">
      <c r="A169" s="392"/>
      <c r="B169" s="221"/>
      <c r="C169" s="221"/>
      <c r="D169" s="224"/>
      <c r="E169" s="221"/>
      <c r="F169" s="70">
        <f t="shared" si="9"/>
        <v>0</v>
      </c>
      <c r="G169" s="101" t="s">
        <v>179</v>
      </c>
      <c r="I169" s="101"/>
    </row>
    <row r="170" spans="1:9" s="89" customFormat="1" hidden="1" x14ac:dyDescent="0.25">
      <c r="A170" s="392"/>
      <c r="B170" s="221"/>
      <c r="C170" s="221"/>
      <c r="D170" s="224"/>
      <c r="E170" s="221"/>
      <c r="F170" s="70">
        <f t="shared" si="9"/>
        <v>0</v>
      </c>
      <c r="G170" s="101" t="s">
        <v>179</v>
      </c>
      <c r="I170" s="101"/>
    </row>
    <row r="171" spans="1:9" s="89" customFormat="1" hidden="1" x14ac:dyDescent="0.25">
      <c r="A171" s="392"/>
      <c r="B171" s="221"/>
      <c r="C171" s="221"/>
      <c r="D171" s="224"/>
      <c r="E171" s="221"/>
      <c r="F171" s="70">
        <f t="shared" si="9"/>
        <v>0</v>
      </c>
      <c r="G171" s="101" t="s">
        <v>179</v>
      </c>
      <c r="I171" s="101"/>
    </row>
    <row r="172" spans="1:9" s="89" customFormat="1" hidden="1" x14ac:dyDescent="0.25">
      <c r="A172" s="392"/>
      <c r="B172" s="221"/>
      <c r="C172" s="221"/>
      <c r="D172" s="224"/>
      <c r="E172" s="221"/>
      <c r="F172" s="70">
        <f t="shared" si="9"/>
        <v>0</v>
      </c>
      <c r="G172" s="101" t="s">
        <v>179</v>
      </c>
      <c r="I172" s="101"/>
    </row>
    <row r="173" spans="1:9" s="89" customFormat="1" hidden="1" x14ac:dyDescent="0.25">
      <c r="A173" s="392"/>
      <c r="B173" s="221"/>
      <c r="C173" s="221"/>
      <c r="D173" s="224"/>
      <c r="E173" s="221"/>
      <c r="F173" s="70">
        <f t="shared" si="9"/>
        <v>0</v>
      </c>
      <c r="G173" s="101" t="s">
        <v>179</v>
      </c>
      <c r="I173" s="101"/>
    </row>
    <row r="174" spans="1:9" s="89" customFormat="1" hidden="1" x14ac:dyDescent="0.25">
      <c r="A174" s="392"/>
      <c r="B174" s="221"/>
      <c r="C174" s="221"/>
      <c r="D174" s="224"/>
      <c r="E174" s="221"/>
      <c r="F174" s="70">
        <f t="shared" si="9"/>
        <v>0</v>
      </c>
      <c r="G174" s="101" t="s">
        <v>179</v>
      </c>
      <c r="I174" s="101"/>
    </row>
    <row r="175" spans="1:9" s="89" customFormat="1" hidden="1" x14ac:dyDescent="0.25">
      <c r="A175" s="392"/>
      <c r="B175" s="221"/>
      <c r="C175" s="221"/>
      <c r="D175" s="224"/>
      <c r="E175" s="221"/>
      <c r="F175" s="70">
        <f t="shared" si="9"/>
        <v>0</v>
      </c>
      <c r="G175" s="101" t="s">
        <v>179</v>
      </c>
      <c r="I175" s="101"/>
    </row>
    <row r="176" spans="1:9" s="89" customFormat="1" hidden="1" x14ac:dyDescent="0.25">
      <c r="A176" s="392"/>
      <c r="B176" s="221"/>
      <c r="C176" s="221"/>
      <c r="D176" s="224"/>
      <c r="E176" s="221"/>
      <c r="F176" s="70">
        <f t="shared" si="9"/>
        <v>0</v>
      </c>
      <c r="G176" s="101" t="s">
        <v>179</v>
      </c>
      <c r="I176" s="101"/>
    </row>
    <row r="177" spans="1:9" s="89" customFormat="1" hidden="1" x14ac:dyDescent="0.25">
      <c r="A177" s="392"/>
      <c r="B177" s="221"/>
      <c r="C177" s="221"/>
      <c r="D177" s="224"/>
      <c r="E177" s="221"/>
      <c r="F177" s="70">
        <f t="shared" si="9"/>
        <v>0</v>
      </c>
      <c r="G177" s="101" t="s">
        <v>179</v>
      </c>
      <c r="I177" s="101"/>
    </row>
    <row r="178" spans="1:9" s="89" customFormat="1" hidden="1" x14ac:dyDescent="0.25">
      <c r="A178" s="392"/>
      <c r="B178" s="221"/>
      <c r="C178" s="221"/>
      <c r="D178" s="224"/>
      <c r="E178" s="221"/>
      <c r="F178" s="70">
        <f t="shared" si="9"/>
        <v>0</v>
      </c>
      <c r="G178" s="101" t="s">
        <v>179</v>
      </c>
      <c r="I178" s="101"/>
    </row>
    <row r="179" spans="1:9" s="89" customFormat="1" hidden="1" x14ac:dyDescent="0.25">
      <c r="A179" s="392"/>
      <c r="B179" s="221"/>
      <c r="C179" s="221"/>
      <c r="D179" s="224"/>
      <c r="E179" s="221"/>
      <c r="F179" s="70">
        <f t="shared" si="9"/>
        <v>0</v>
      </c>
      <c r="G179" s="101" t="s">
        <v>179</v>
      </c>
      <c r="I179" s="101"/>
    </row>
    <row r="180" spans="1:9" s="89" customFormat="1" hidden="1" x14ac:dyDescent="0.25">
      <c r="A180" s="392"/>
      <c r="B180" s="221"/>
      <c r="C180" s="221"/>
      <c r="D180" s="224"/>
      <c r="E180" s="221"/>
      <c r="F180" s="70">
        <f t="shared" si="9"/>
        <v>0</v>
      </c>
      <c r="G180" s="101" t="s">
        <v>179</v>
      </c>
      <c r="I180" s="101"/>
    </row>
    <row r="181" spans="1:9" s="89" customFormat="1" hidden="1" x14ac:dyDescent="0.25">
      <c r="A181" s="392"/>
      <c r="B181" s="221"/>
      <c r="C181" s="221"/>
      <c r="D181" s="224"/>
      <c r="E181" s="221"/>
      <c r="F181" s="70">
        <f t="shared" si="9"/>
        <v>0</v>
      </c>
      <c r="G181" s="101" t="s">
        <v>179</v>
      </c>
      <c r="I181" s="101"/>
    </row>
    <row r="182" spans="1:9" s="89" customFormat="1" hidden="1" x14ac:dyDescent="0.25">
      <c r="A182" s="392"/>
      <c r="B182" s="221"/>
      <c r="C182" s="221"/>
      <c r="D182" s="224"/>
      <c r="E182" s="221"/>
      <c r="F182" s="70">
        <f t="shared" si="9"/>
        <v>0</v>
      </c>
      <c r="G182" s="101" t="s">
        <v>179</v>
      </c>
      <c r="I182" s="101"/>
    </row>
    <row r="183" spans="1:9" s="89" customFormat="1" hidden="1" x14ac:dyDescent="0.25">
      <c r="A183" s="392"/>
      <c r="B183" s="221"/>
      <c r="C183" s="221"/>
      <c r="D183" s="224"/>
      <c r="E183" s="221"/>
      <c r="F183" s="70">
        <f t="shared" si="9"/>
        <v>0</v>
      </c>
      <c r="G183" s="101" t="s">
        <v>179</v>
      </c>
      <c r="I183" s="101"/>
    </row>
    <row r="184" spans="1:9" s="89" customFormat="1" hidden="1" x14ac:dyDescent="0.25">
      <c r="A184" s="392"/>
      <c r="B184" s="221"/>
      <c r="C184" s="221"/>
      <c r="D184" s="224"/>
      <c r="E184" s="221"/>
      <c r="F184" s="70">
        <f t="shared" si="9"/>
        <v>0</v>
      </c>
      <c r="G184" s="101" t="s">
        <v>179</v>
      </c>
      <c r="I184" s="101"/>
    </row>
    <row r="185" spans="1:9" s="89" customFormat="1" hidden="1" x14ac:dyDescent="0.25">
      <c r="A185" s="392"/>
      <c r="B185" s="221"/>
      <c r="C185" s="221"/>
      <c r="D185" s="224"/>
      <c r="E185" s="221"/>
      <c r="F185" s="70">
        <f t="shared" si="9"/>
        <v>0</v>
      </c>
      <c r="G185" s="101" t="s">
        <v>179</v>
      </c>
      <c r="I185" s="101"/>
    </row>
    <row r="186" spans="1:9" s="89" customFormat="1" hidden="1" x14ac:dyDescent="0.25">
      <c r="A186" s="392"/>
      <c r="B186" s="221"/>
      <c r="C186" s="221"/>
      <c r="D186" s="224"/>
      <c r="E186" s="221"/>
      <c r="F186" s="70">
        <f t="shared" si="9"/>
        <v>0</v>
      </c>
      <c r="G186" s="101" t="s">
        <v>179</v>
      </c>
      <c r="I186" s="101"/>
    </row>
    <row r="187" spans="1:9" s="89" customFormat="1" hidden="1" x14ac:dyDescent="0.25">
      <c r="A187" s="392"/>
      <c r="B187" s="221"/>
      <c r="C187" s="221"/>
      <c r="D187" s="224"/>
      <c r="E187" s="221"/>
      <c r="F187" s="70">
        <f t="shared" si="9"/>
        <v>0</v>
      </c>
      <c r="G187" s="101" t="s">
        <v>179</v>
      </c>
      <c r="I187" s="101"/>
    </row>
    <row r="188" spans="1:9" s="89" customFormat="1" hidden="1" x14ac:dyDescent="0.25">
      <c r="A188" s="392"/>
      <c r="B188" s="221"/>
      <c r="C188" s="221"/>
      <c r="D188" s="224"/>
      <c r="E188" s="221"/>
      <c r="F188" s="70">
        <f t="shared" si="9"/>
        <v>0</v>
      </c>
      <c r="G188" s="101" t="s">
        <v>179</v>
      </c>
      <c r="I188" s="101"/>
    </row>
    <row r="189" spans="1:9" s="89" customFormat="1" hidden="1" x14ac:dyDescent="0.25">
      <c r="A189" s="392"/>
      <c r="B189" s="221"/>
      <c r="C189" s="221"/>
      <c r="D189" s="224"/>
      <c r="E189" s="221"/>
      <c r="F189" s="70">
        <f t="shared" si="9"/>
        <v>0</v>
      </c>
      <c r="G189" s="101" t="s">
        <v>179</v>
      </c>
      <c r="I189" s="101"/>
    </row>
    <row r="190" spans="1:9" s="89" customFormat="1" hidden="1" x14ac:dyDescent="0.25">
      <c r="A190" s="392"/>
      <c r="B190" s="221"/>
      <c r="C190" s="221"/>
      <c r="D190" s="224"/>
      <c r="E190" s="221"/>
      <c r="F190" s="70">
        <f t="shared" si="9"/>
        <v>0</v>
      </c>
      <c r="G190" s="101" t="s">
        <v>179</v>
      </c>
      <c r="I190" s="101"/>
    </row>
    <row r="191" spans="1:9" s="89" customFormat="1" hidden="1" x14ac:dyDescent="0.25">
      <c r="A191" s="392"/>
      <c r="B191" s="221"/>
      <c r="C191" s="221"/>
      <c r="D191" s="224"/>
      <c r="E191" s="221"/>
      <c r="F191" s="70">
        <f t="shared" si="9"/>
        <v>0</v>
      </c>
      <c r="G191" s="101" t="s">
        <v>179</v>
      </c>
      <c r="I191" s="101"/>
    </row>
    <row r="192" spans="1:9" s="89" customFormat="1" hidden="1" x14ac:dyDescent="0.25">
      <c r="A192" s="392"/>
      <c r="B192" s="221"/>
      <c r="C192" s="221"/>
      <c r="D192" s="224"/>
      <c r="E192" s="221"/>
      <c r="F192" s="70">
        <f t="shared" si="9"/>
        <v>0</v>
      </c>
      <c r="G192" s="101" t="s">
        <v>179</v>
      </c>
      <c r="I192" s="101"/>
    </row>
    <row r="193" spans="1:9" s="89" customFormat="1" hidden="1" x14ac:dyDescent="0.25">
      <c r="A193" s="392"/>
      <c r="B193" s="221"/>
      <c r="C193" s="221"/>
      <c r="D193" s="224"/>
      <c r="E193" s="221"/>
      <c r="F193" s="70">
        <f t="shared" si="9"/>
        <v>0</v>
      </c>
      <c r="G193" s="101" t="s">
        <v>179</v>
      </c>
      <c r="I193" s="101"/>
    </row>
    <row r="194" spans="1:9" s="89" customFormat="1" hidden="1" x14ac:dyDescent="0.25">
      <c r="A194" s="392"/>
      <c r="B194" s="221"/>
      <c r="C194" s="221"/>
      <c r="D194" s="224"/>
      <c r="E194" s="221"/>
      <c r="F194" s="70">
        <f t="shared" si="9"/>
        <v>0</v>
      </c>
      <c r="G194" s="101" t="s">
        <v>179</v>
      </c>
      <c r="I194" s="101"/>
    </row>
    <row r="195" spans="1:9" s="89" customFormat="1" hidden="1" x14ac:dyDescent="0.25">
      <c r="A195" s="392"/>
      <c r="B195" s="221"/>
      <c r="C195" s="221"/>
      <c r="D195" s="224"/>
      <c r="E195" s="221"/>
      <c r="F195" s="70">
        <f t="shared" si="9"/>
        <v>0</v>
      </c>
      <c r="G195" s="101" t="s">
        <v>179</v>
      </c>
      <c r="I195" s="101"/>
    </row>
    <row r="196" spans="1:9" s="89" customFormat="1" hidden="1" x14ac:dyDescent="0.25">
      <c r="A196" s="392"/>
      <c r="B196" s="221"/>
      <c r="C196" s="221"/>
      <c r="D196" s="224"/>
      <c r="E196" s="221"/>
      <c r="F196" s="70">
        <f t="shared" si="9"/>
        <v>0</v>
      </c>
      <c r="G196" s="101" t="s">
        <v>179</v>
      </c>
      <c r="I196" s="101"/>
    </row>
    <row r="197" spans="1:9" s="89" customFormat="1" hidden="1" x14ac:dyDescent="0.25">
      <c r="A197" s="392"/>
      <c r="B197" s="221"/>
      <c r="C197" s="221"/>
      <c r="D197" s="224"/>
      <c r="E197" s="221"/>
      <c r="F197" s="70">
        <f t="shared" si="9"/>
        <v>0</v>
      </c>
      <c r="G197" s="101" t="s">
        <v>179</v>
      </c>
      <c r="I197" s="101"/>
    </row>
    <row r="198" spans="1:9" s="89" customFormat="1" hidden="1" x14ac:dyDescent="0.25">
      <c r="A198" s="392"/>
      <c r="B198" s="221"/>
      <c r="C198" s="221"/>
      <c r="D198" s="224"/>
      <c r="E198" s="221"/>
      <c r="F198" s="70">
        <f t="shared" si="9"/>
        <v>0</v>
      </c>
      <c r="G198" s="101" t="s">
        <v>179</v>
      </c>
      <c r="I198" s="101"/>
    </row>
    <row r="199" spans="1:9" s="89" customFormat="1" hidden="1" x14ac:dyDescent="0.25">
      <c r="A199" s="392"/>
      <c r="B199" s="221"/>
      <c r="C199" s="221"/>
      <c r="D199" s="224"/>
      <c r="E199" s="221"/>
      <c r="F199" s="70">
        <f t="shared" si="9"/>
        <v>0</v>
      </c>
      <c r="G199" s="101" t="s">
        <v>179</v>
      </c>
      <c r="I199" s="101"/>
    </row>
    <row r="200" spans="1:9" s="89" customFormat="1" hidden="1" x14ac:dyDescent="0.25">
      <c r="A200" s="392"/>
      <c r="B200" s="221"/>
      <c r="C200" s="221"/>
      <c r="D200" s="224"/>
      <c r="E200" s="221"/>
      <c r="F200" s="70">
        <f t="shared" si="9"/>
        <v>0</v>
      </c>
      <c r="G200" s="101" t="s">
        <v>179</v>
      </c>
      <c r="I200" s="101"/>
    </row>
    <row r="201" spans="1:9" s="89" customFormat="1" hidden="1" x14ac:dyDescent="0.25">
      <c r="A201" s="392"/>
      <c r="B201" s="221"/>
      <c r="C201" s="221"/>
      <c r="D201" s="224"/>
      <c r="E201" s="221"/>
      <c r="F201" s="70">
        <f t="shared" si="9"/>
        <v>0</v>
      </c>
      <c r="G201" s="101" t="s">
        <v>179</v>
      </c>
      <c r="I201" s="101"/>
    </row>
    <row r="202" spans="1:9" s="89" customFormat="1" hidden="1" x14ac:dyDescent="0.25">
      <c r="A202" s="392"/>
      <c r="B202" s="221"/>
      <c r="C202" s="221"/>
      <c r="D202" s="224"/>
      <c r="E202" s="221"/>
      <c r="F202" s="70">
        <f t="shared" si="9"/>
        <v>0</v>
      </c>
      <c r="G202" s="101" t="s">
        <v>179</v>
      </c>
      <c r="I202" s="101"/>
    </row>
    <row r="203" spans="1:9" s="89" customFormat="1" hidden="1" x14ac:dyDescent="0.25">
      <c r="A203" s="392"/>
      <c r="B203" s="221"/>
      <c r="C203" s="221"/>
      <c r="D203" s="224"/>
      <c r="E203" s="221"/>
      <c r="F203" s="70">
        <f t="shared" si="9"/>
        <v>0</v>
      </c>
      <c r="G203" s="101" t="s">
        <v>179</v>
      </c>
      <c r="I203" s="101"/>
    </row>
    <row r="204" spans="1:9" s="89" customFormat="1" hidden="1" x14ac:dyDescent="0.25">
      <c r="A204" s="392"/>
      <c r="B204" s="221"/>
      <c r="C204" s="221"/>
      <c r="D204" s="224"/>
      <c r="E204" s="221"/>
      <c r="F204" s="70">
        <f t="shared" si="9"/>
        <v>0</v>
      </c>
      <c r="G204" s="101" t="s">
        <v>179</v>
      </c>
      <c r="I204" s="101"/>
    </row>
    <row r="205" spans="1:9" s="89" customFormat="1" hidden="1" x14ac:dyDescent="0.25">
      <c r="A205" s="392"/>
      <c r="B205" s="221"/>
      <c r="C205" s="221"/>
      <c r="D205" s="224"/>
      <c r="E205" s="221"/>
      <c r="F205" s="70">
        <f t="shared" si="9"/>
        <v>0</v>
      </c>
      <c r="G205" s="101" t="s">
        <v>179</v>
      </c>
      <c r="I205" s="101"/>
    </row>
    <row r="206" spans="1:9" s="89" customFormat="1" hidden="1" x14ac:dyDescent="0.25">
      <c r="A206" s="392"/>
      <c r="B206" s="221"/>
      <c r="C206" s="221"/>
      <c r="D206" s="224"/>
      <c r="E206" s="221"/>
      <c r="F206" s="70">
        <f t="shared" si="9"/>
        <v>0</v>
      </c>
      <c r="G206" s="101" t="s">
        <v>179</v>
      </c>
      <c r="I206" s="101"/>
    </row>
    <row r="207" spans="1:9" s="89" customFormat="1" hidden="1" x14ac:dyDescent="0.25">
      <c r="A207" s="392"/>
      <c r="B207" s="221"/>
      <c r="C207" s="221"/>
      <c r="D207" s="224"/>
      <c r="E207" s="221"/>
      <c r="F207" s="70">
        <f t="shared" si="9"/>
        <v>0</v>
      </c>
      <c r="G207" s="101" t="s">
        <v>179</v>
      </c>
      <c r="I207" s="101"/>
    </row>
    <row r="208" spans="1:9" s="89" customFormat="1" hidden="1" x14ac:dyDescent="0.25">
      <c r="A208" s="392"/>
      <c r="B208" s="221"/>
      <c r="C208" s="221"/>
      <c r="D208" s="224"/>
      <c r="E208" s="221"/>
      <c r="F208" s="70">
        <f t="shared" si="9"/>
        <v>0</v>
      </c>
      <c r="G208" s="101" t="s">
        <v>179</v>
      </c>
      <c r="I208" s="101"/>
    </row>
    <row r="209" spans="1:9" s="89" customFormat="1" hidden="1" x14ac:dyDescent="0.25">
      <c r="A209" s="392"/>
      <c r="B209" s="221"/>
      <c r="C209" s="221"/>
      <c r="D209" s="224"/>
      <c r="E209" s="221"/>
      <c r="F209" s="70">
        <f t="shared" si="9"/>
        <v>0</v>
      </c>
      <c r="G209" s="101" t="s">
        <v>179</v>
      </c>
      <c r="I209" s="101"/>
    </row>
    <row r="210" spans="1:9" s="89" customFormat="1" hidden="1" x14ac:dyDescent="0.25">
      <c r="A210" s="392"/>
      <c r="B210" s="221"/>
      <c r="C210" s="221"/>
      <c r="D210" s="224"/>
      <c r="E210" s="221"/>
      <c r="F210" s="70">
        <f t="shared" si="9"/>
        <v>0</v>
      </c>
      <c r="G210" s="101" t="s">
        <v>179</v>
      </c>
      <c r="I210" s="101"/>
    </row>
    <row r="211" spans="1:9" s="89" customFormat="1" hidden="1" x14ac:dyDescent="0.25">
      <c r="A211" s="392"/>
      <c r="B211" s="221"/>
      <c r="C211" s="221"/>
      <c r="D211" s="224"/>
      <c r="E211" s="221"/>
      <c r="F211" s="70">
        <f t="shared" si="9"/>
        <v>0</v>
      </c>
      <c r="G211" s="101" t="s">
        <v>179</v>
      </c>
      <c r="I211" s="101"/>
    </row>
    <row r="212" spans="1:9" s="89" customFormat="1" hidden="1" x14ac:dyDescent="0.25">
      <c r="A212" s="392"/>
      <c r="B212" s="221"/>
      <c r="C212" s="221"/>
      <c r="D212" s="224"/>
      <c r="E212" s="221"/>
      <c r="F212" s="70">
        <f t="shared" si="9"/>
        <v>0</v>
      </c>
      <c r="G212" s="101" t="s">
        <v>179</v>
      </c>
      <c r="I212" s="101"/>
    </row>
    <row r="213" spans="1:9" s="89" customFormat="1" hidden="1" x14ac:dyDescent="0.25">
      <c r="A213" s="392"/>
      <c r="B213" s="221"/>
      <c r="C213" s="221"/>
      <c r="D213" s="224"/>
      <c r="E213" s="221"/>
      <c r="F213" s="70">
        <f t="shared" si="9"/>
        <v>0</v>
      </c>
      <c r="G213" s="101" t="s">
        <v>179</v>
      </c>
      <c r="I213" s="101"/>
    </row>
    <row r="214" spans="1:9" s="89" customFormat="1" hidden="1" x14ac:dyDescent="0.25">
      <c r="A214" s="392"/>
      <c r="B214" s="221"/>
      <c r="C214" s="221"/>
      <c r="D214" s="224"/>
      <c r="E214" s="221"/>
      <c r="F214" s="70">
        <f t="shared" si="9"/>
        <v>0</v>
      </c>
      <c r="G214" s="101" t="s">
        <v>179</v>
      </c>
      <c r="I214" s="101"/>
    </row>
    <row r="215" spans="1:9" s="89" customFormat="1" hidden="1" x14ac:dyDescent="0.25">
      <c r="A215" s="392"/>
      <c r="B215" s="221"/>
      <c r="C215" s="221"/>
      <c r="D215" s="224"/>
      <c r="E215" s="221"/>
      <c r="F215" s="70">
        <f t="shared" si="9"/>
        <v>0</v>
      </c>
      <c r="G215" s="101" t="s">
        <v>179</v>
      </c>
      <c r="I215" s="101"/>
    </row>
    <row r="216" spans="1:9" s="89" customFormat="1" hidden="1" x14ac:dyDescent="0.25">
      <c r="A216" s="392"/>
      <c r="B216" s="221"/>
      <c r="C216" s="221"/>
      <c r="D216" s="224"/>
      <c r="E216" s="221"/>
      <c r="F216" s="70">
        <f t="shared" si="9"/>
        <v>0</v>
      </c>
      <c r="G216" s="101" t="s">
        <v>179</v>
      </c>
      <c r="I216" s="101"/>
    </row>
    <row r="217" spans="1:9" s="89" customFormat="1" hidden="1" x14ac:dyDescent="0.25">
      <c r="A217" s="392"/>
      <c r="B217" s="221"/>
      <c r="C217" s="221"/>
      <c r="D217" s="224"/>
      <c r="E217" s="221"/>
      <c r="F217" s="70">
        <f t="shared" si="9"/>
        <v>0</v>
      </c>
      <c r="G217" s="101" t="s">
        <v>179</v>
      </c>
      <c r="I217" s="101"/>
    </row>
    <row r="218" spans="1:9" s="89" customFormat="1" hidden="1" x14ac:dyDescent="0.25">
      <c r="A218" s="392"/>
      <c r="B218" s="221"/>
      <c r="C218" s="221"/>
      <c r="D218" s="224"/>
      <c r="E218" s="221"/>
      <c r="F218" s="70">
        <f t="shared" si="9"/>
        <v>0</v>
      </c>
      <c r="G218" s="101" t="s">
        <v>179</v>
      </c>
      <c r="I218" s="101"/>
    </row>
    <row r="219" spans="1:9" s="89" customFormat="1" hidden="1" x14ac:dyDescent="0.25">
      <c r="A219" s="392"/>
      <c r="B219" s="221"/>
      <c r="C219" s="221"/>
      <c r="D219" s="224"/>
      <c r="E219" s="221"/>
      <c r="F219" s="70">
        <f t="shared" si="9"/>
        <v>0</v>
      </c>
      <c r="G219" s="101" t="s">
        <v>179</v>
      </c>
      <c r="I219" s="101"/>
    </row>
    <row r="220" spans="1:9" s="89" customFormat="1" hidden="1" x14ac:dyDescent="0.25">
      <c r="A220" s="392"/>
      <c r="B220" s="221"/>
      <c r="C220" s="221"/>
      <c r="D220" s="224"/>
      <c r="E220" s="221"/>
      <c r="F220" s="70">
        <f t="shared" si="9"/>
        <v>0</v>
      </c>
      <c r="G220" s="101" t="s">
        <v>179</v>
      </c>
      <c r="I220" s="101"/>
    </row>
    <row r="221" spans="1:9" s="89" customFormat="1" hidden="1" x14ac:dyDescent="0.25">
      <c r="A221" s="392"/>
      <c r="B221" s="221"/>
      <c r="C221" s="221"/>
      <c r="D221" s="224"/>
      <c r="E221" s="221"/>
      <c r="F221" s="70">
        <f t="shared" si="9"/>
        <v>0</v>
      </c>
      <c r="G221" s="101" t="s">
        <v>179</v>
      </c>
      <c r="I221" s="101"/>
    </row>
    <row r="222" spans="1:9" s="89" customFormat="1" hidden="1" x14ac:dyDescent="0.25">
      <c r="A222" s="392"/>
      <c r="B222" s="221"/>
      <c r="C222" s="221"/>
      <c r="D222" s="224"/>
      <c r="E222" s="221"/>
      <c r="F222" s="70">
        <f t="shared" si="9"/>
        <v>0</v>
      </c>
      <c r="G222" s="101" t="s">
        <v>179</v>
      </c>
      <c r="I222" s="101"/>
    </row>
    <row r="223" spans="1:9" s="89" customFormat="1" hidden="1" x14ac:dyDescent="0.25">
      <c r="A223" s="392"/>
      <c r="B223" s="221"/>
      <c r="C223" s="221"/>
      <c r="D223" s="224"/>
      <c r="E223" s="221"/>
      <c r="F223" s="70">
        <f t="shared" si="9"/>
        <v>0</v>
      </c>
      <c r="G223" s="101" t="s">
        <v>179</v>
      </c>
      <c r="I223" s="101"/>
    </row>
    <row r="224" spans="1:9" s="89" customFormat="1" hidden="1" x14ac:dyDescent="0.25">
      <c r="A224" s="392"/>
      <c r="B224" s="221"/>
      <c r="C224" s="221"/>
      <c r="D224" s="224"/>
      <c r="E224" s="221"/>
      <c r="F224" s="70">
        <f t="shared" si="9"/>
        <v>0</v>
      </c>
      <c r="G224" s="101" t="s">
        <v>179</v>
      </c>
      <c r="I224" s="101"/>
    </row>
    <row r="225" spans="1:9" s="89" customFormat="1" hidden="1" x14ac:dyDescent="0.25">
      <c r="A225" s="392"/>
      <c r="B225" s="221"/>
      <c r="C225" s="221"/>
      <c r="D225" s="224"/>
      <c r="E225" s="221"/>
      <c r="F225" s="70">
        <f t="shared" si="9"/>
        <v>0</v>
      </c>
      <c r="G225" s="101" t="s">
        <v>179</v>
      </c>
      <c r="I225" s="101"/>
    </row>
    <row r="226" spans="1:9" s="89" customFormat="1" hidden="1" x14ac:dyDescent="0.25">
      <c r="A226" s="392"/>
      <c r="B226" s="221"/>
      <c r="C226" s="221"/>
      <c r="D226" s="224"/>
      <c r="E226" s="221"/>
      <c r="F226" s="70">
        <f t="shared" si="9"/>
        <v>0</v>
      </c>
      <c r="G226" s="101" t="s">
        <v>179</v>
      </c>
      <c r="I226" s="101"/>
    </row>
    <row r="227" spans="1:9" s="89" customFormat="1" hidden="1" x14ac:dyDescent="0.25">
      <c r="A227" s="392"/>
      <c r="B227" s="221"/>
      <c r="C227" s="221"/>
      <c r="D227" s="224"/>
      <c r="E227" s="221"/>
      <c r="F227" s="70">
        <f t="shared" si="9"/>
        <v>0</v>
      </c>
      <c r="G227" s="101" t="s">
        <v>179</v>
      </c>
      <c r="I227" s="101"/>
    </row>
    <row r="228" spans="1:9" s="89" customFormat="1" hidden="1" x14ac:dyDescent="0.25">
      <c r="A228" s="392"/>
      <c r="B228" s="221"/>
      <c r="C228" s="221"/>
      <c r="D228" s="224"/>
      <c r="E228" s="221"/>
      <c r="F228" s="70">
        <f t="shared" si="9"/>
        <v>0</v>
      </c>
      <c r="G228" s="101" t="s">
        <v>179</v>
      </c>
      <c r="I228" s="101"/>
    </row>
    <row r="229" spans="1:9" s="89" customFormat="1" hidden="1" x14ac:dyDescent="0.25">
      <c r="A229" s="392"/>
      <c r="B229" s="221"/>
      <c r="C229" s="221"/>
      <c r="D229" s="224"/>
      <c r="E229" s="221"/>
      <c r="F229" s="70">
        <f t="shared" si="9"/>
        <v>0</v>
      </c>
      <c r="G229" s="101" t="s">
        <v>179</v>
      </c>
      <c r="I229" s="101"/>
    </row>
    <row r="230" spans="1:9" s="89" customFormat="1" hidden="1" x14ac:dyDescent="0.25">
      <c r="A230" s="392"/>
      <c r="B230" s="221"/>
      <c r="C230" s="221"/>
      <c r="D230" s="224"/>
      <c r="E230" s="221"/>
      <c r="F230" s="70">
        <f t="shared" si="9"/>
        <v>0</v>
      </c>
      <c r="G230" s="101" t="s">
        <v>179</v>
      </c>
      <c r="I230" s="101"/>
    </row>
    <row r="231" spans="1:9" s="89" customFormat="1" hidden="1" x14ac:dyDescent="0.25">
      <c r="A231" s="392"/>
      <c r="B231" s="221"/>
      <c r="C231" s="221"/>
      <c r="D231" s="224"/>
      <c r="E231" s="221"/>
      <c r="F231" s="70">
        <f t="shared" si="9"/>
        <v>0</v>
      </c>
      <c r="G231" s="101" t="s">
        <v>179</v>
      </c>
      <c r="I231" s="101"/>
    </row>
    <row r="232" spans="1:9" s="89" customFormat="1" hidden="1" x14ac:dyDescent="0.25">
      <c r="A232" s="392"/>
      <c r="B232" s="221"/>
      <c r="C232" s="221"/>
      <c r="D232" s="224"/>
      <c r="E232" s="221"/>
      <c r="F232" s="70">
        <f t="shared" si="9"/>
        <v>0</v>
      </c>
      <c r="G232" s="101" t="s">
        <v>179</v>
      </c>
      <c r="I232" s="101"/>
    </row>
    <row r="233" spans="1:9" s="89" customFormat="1" hidden="1" x14ac:dyDescent="0.25">
      <c r="A233" s="392"/>
      <c r="B233" s="221"/>
      <c r="C233" s="221"/>
      <c r="D233" s="224"/>
      <c r="E233" s="221"/>
      <c r="F233" s="70">
        <f t="shared" si="9"/>
        <v>0</v>
      </c>
      <c r="G233" s="101" t="s">
        <v>179</v>
      </c>
      <c r="I233" s="101"/>
    </row>
    <row r="234" spans="1:9" s="89" customFormat="1" hidden="1" x14ac:dyDescent="0.25">
      <c r="A234" s="392"/>
      <c r="B234" s="221"/>
      <c r="C234" s="221"/>
      <c r="D234" s="224"/>
      <c r="E234" s="221"/>
      <c r="F234" s="70">
        <f t="shared" si="9"/>
        <v>0</v>
      </c>
      <c r="G234" s="101" t="s">
        <v>179</v>
      </c>
      <c r="I234" s="101"/>
    </row>
    <row r="235" spans="1:9" s="89" customFormat="1" hidden="1" x14ac:dyDescent="0.25">
      <c r="A235" s="392"/>
      <c r="B235" s="221"/>
      <c r="C235" s="221"/>
      <c r="D235" s="224"/>
      <c r="E235" s="221"/>
      <c r="F235" s="70">
        <f t="shared" si="9"/>
        <v>0</v>
      </c>
      <c r="G235" s="101" t="s">
        <v>179</v>
      </c>
      <c r="I235" s="101"/>
    </row>
    <row r="236" spans="1:9" s="89" customFormat="1" hidden="1" x14ac:dyDescent="0.25">
      <c r="A236" s="392"/>
      <c r="B236" s="221"/>
      <c r="C236" s="221"/>
      <c r="D236" s="224"/>
      <c r="E236" s="221"/>
      <c r="F236" s="70">
        <f t="shared" si="9"/>
        <v>0</v>
      </c>
      <c r="G236" s="101" t="s">
        <v>179</v>
      </c>
      <c r="I236" s="101"/>
    </row>
    <row r="237" spans="1:9" s="89" customFormat="1" hidden="1" x14ac:dyDescent="0.25">
      <c r="A237" s="392"/>
      <c r="B237" s="221"/>
      <c r="C237" s="221"/>
      <c r="D237" s="224"/>
      <c r="E237" s="221"/>
      <c r="F237" s="70">
        <f t="shared" si="9"/>
        <v>0</v>
      </c>
      <c r="G237" s="101" t="s">
        <v>179</v>
      </c>
      <c r="I237" s="101"/>
    </row>
    <row r="238" spans="1:9" s="89" customFormat="1" hidden="1" x14ac:dyDescent="0.25">
      <c r="A238" s="392"/>
      <c r="B238" s="221"/>
      <c r="C238" s="221"/>
      <c r="D238" s="224"/>
      <c r="E238" s="221"/>
      <c r="F238" s="70">
        <f t="shared" si="9"/>
        <v>0</v>
      </c>
      <c r="G238" s="101" t="s">
        <v>179</v>
      </c>
      <c r="I238" s="101"/>
    </row>
    <row r="239" spans="1:9" s="89" customFormat="1" hidden="1" x14ac:dyDescent="0.25">
      <c r="A239" s="392"/>
      <c r="B239" s="221"/>
      <c r="C239" s="221"/>
      <c r="D239" s="224"/>
      <c r="E239" s="221"/>
      <c r="F239" s="70">
        <f t="shared" si="9"/>
        <v>0</v>
      </c>
      <c r="G239" s="101" t="s">
        <v>179</v>
      </c>
      <c r="I239" s="101"/>
    </row>
    <row r="240" spans="1:9" s="89" customFormat="1" hidden="1" x14ac:dyDescent="0.25">
      <c r="A240" s="392"/>
      <c r="B240" s="221"/>
      <c r="C240" s="221"/>
      <c r="D240" s="224"/>
      <c r="E240" s="221"/>
      <c r="F240" s="70">
        <f t="shared" si="9"/>
        <v>0</v>
      </c>
      <c r="G240" s="101" t="s">
        <v>179</v>
      </c>
      <c r="I240" s="101"/>
    </row>
    <row r="241" spans="1:9" s="89" customFormat="1" hidden="1" x14ac:dyDescent="0.25">
      <c r="A241" s="392"/>
      <c r="B241" s="221"/>
      <c r="C241" s="221"/>
      <c r="D241" s="224"/>
      <c r="E241" s="221"/>
      <c r="F241" s="70">
        <f t="shared" si="9"/>
        <v>0</v>
      </c>
      <c r="G241" s="101" t="s">
        <v>179</v>
      </c>
      <c r="I241" s="101"/>
    </row>
    <row r="242" spans="1:9" s="89" customFormat="1" hidden="1" x14ac:dyDescent="0.25">
      <c r="A242" s="392"/>
      <c r="B242" s="221"/>
      <c r="C242" s="221"/>
      <c r="D242" s="224"/>
      <c r="E242" s="221"/>
      <c r="F242" s="70">
        <f t="shared" si="9"/>
        <v>0</v>
      </c>
      <c r="G242" s="101" t="s">
        <v>179</v>
      </c>
      <c r="I242" s="101"/>
    </row>
    <row r="243" spans="1:9" s="89" customFormat="1" hidden="1" x14ac:dyDescent="0.25">
      <c r="A243" s="392"/>
      <c r="B243" s="221"/>
      <c r="C243" s="221"/>
      <c r="D243" s="224"/>
      <c r="E243" s="221"/>
      <c r="F243" s="70">
        <f t="shared" si="9"/>
        <v>0</v>
      </c>
      <c r="G243" s="101" t="s">
        <v>179</v>
      </c>
      <c r="I243" s="101"/>
    </row>
    <row r="244" spans="1:9" s="89" customFormat="1" hidden="1" x14ac:dyDescent="0.25">
      <c r="A244" s="392"/>
      <c r="B244" s="221"/>
      <c r="C244" s="221"/>
      <c r="D244" s="224"/>
      <c r="E244" s="221"/>
      <c r="F244" s="70">
        <f t="shared" si="9"/>
        <v>0</v>
      </c>
      <c r="G244" s="101" t="s">
        <v>179</v>
      </c>
      <c r="I244" s="101"/>
    </row>
    <row r="245" spans="1:9" s="89" customFormat="1" hidden="1" x14ac:dyDescent="0.25">
      <c r="A245" s="392"/>
      <c r="B245" s="221"/>
      <c r="C245" s="221"/>
      <c r="D245" s="224"/>
      <c r="E245" s="221"/>
      <c r="F245" s="70">
        <f t="shared" si="9"/>
        <v>0</v>
      </c>
      <c r="G245" s="101" t="s">
        <v>179</v>
      </c>
      <c r="I245" s="101"/>
    </row>
    <row r="246" spans="1:9" s="89" customFormat="1" hidden="1" x14ac:dyDescent="0.25">
      <c r="A246" s="392"/>
      <c r="B246" s="221"/>
      <c r="C246" s="221"/>
      <c r="D246" s="224"/>
      <c r="E246" s="221"/>
      <c r="F246" s="70">
        <f t="shared" si="9"/>
        <v>0</v>
      </c>
      <c r="G246" s="101" t="s">
        <v>179</v>
      </c>
      <c r="I246" s="101"/>
    </row>
    <row r="247" spans="1:9" s="89" customFormat="1" hidden="1" x14ac:dyDescent="0.25">
      <c r="A247" s="392"/>
      <c r="B247" s="221"/>
      <c r="C247" s="221"/>
      <c r="D247" s="224"/>
      <c r="E247" s="221"/>
      <c r="F247" s="70">
        <f t="shared" si="9"/>
        <v>0</v>
      </c>
      <c r="G247" s="101" t="s">
        <v>179</v>
      </c>
      <c r="I247" s="101"/>
    </row>
    <row r="248" spans="1:9" s="89" customFormat="1" hidden="1" x14ac:dyDescent="0.25">
      <c r="A248" s="392"/>
      <c r="B248" s="221"/>
      <c r="C248" s="221"/>
      <c r="D248" s="224"/>
      <c r="E248" s="221"/>
      <c r="F248" s="70">
        <f t="shared" si="9"/>
        <v>0</v>
      </c>
      <c r="G248" s="101" t="s">
        <v>179</v>
      </c>
      <c r="I248" s="101"/>
    </row>
    <row r="249" spans="1:9" s="89" customFormat="1" hidden="1" x14ac:dyDescent="0.25">
      <c r="A249" s="392"/>
      <c r="B249" s="221"/>
      <c r="C249" s="221"/>
      <c r="D249" s="224"/>
      <c r="E249" s="221"/>
      <c r="F249" s="70">
        <f t="shared" si="9"/>
        <v>0</v>
      </c>
      <c r="G249" s="101" t="s">
        <v>179</v>
      </c>
      <c r="I249" s="101"/>
    </row>
    <row r="250" spans="1:9" s="89" customFormat="1" hidden="1" x14ac:dyDescent="0.25">
      <c r="A250" s="392"/>
      <c r="B250" s="221"/>
      <c r="C250" s="221"/>
      <c r="D250" s="224"/>
      <c r="E250" s="221"/>
      <c r="F250" s="70">
        <f t="shared" si="9"/>
        <v>0</v>
      </c>
      <c r="G250" s="101" t="s">
        <v>179</v>
      </c>
      <c r="I250" s="101"/>
    </row>
    <row r="251" spans="1:9" s="89" customFormat="1" hidden="1" x14ac:dyDescent="0.25">
      <c r="A251" s="392"/>
      <c r="B251" s="221"/>
      <c r="C251" s="221"/>
      <c r="D251" s="224"/>
      <c r="E251" s="221"/>
      <c r="F251" s="70">
        <f t="shared" si="9"/>
        <v>0</v>
      </c>
      <c r="G251" s="101" t="s">
        <v>179</v>
      </c>
      <c r="I251" s="101"/>
    </row>
    <row r="252" spans="1:9" s="89" customFormat="1" hidden="1" x14ac:dyDescent="0.25">
      <c r="A252" s="392"/>
      <c r="B252" s="221"/>
      <c r="C252" s="221"/>
      <c r="D252" s="224"/>
      <c r="E252" s="221"/>
      <c r="F252" s="70">
        <f t="shared" si="9"/>
        <v>0</v>
      </c>
      <c r="G252" s="101" t="s">
        <v>179</v>
      </c>
      <c r="I252" s="101"/>
    </row>
    <row r="253" spans="1:9" s="89" customFormat="1" hidden="1" x14ac:dyDescent="0.25">
      <c r="A253" s="392"/>
      <c r="B253" s="221"/>
      <c r="C253" s="221"/>
      <c r="D253" s="224"/>
      <c r="E253" s="221"/>
      <c r="F253" s="70">
        <f t="shared" si="9"/>
        <v>0</v>
      </c>
      <c r="G253" s="101" t="s">
        <v>179</v>
      </c>
      <c r="I253" s="101"/>
    </row>
    <row r="254" spans="1:9" s="89" customFormat="1" hidden="1" x14ac:dyDescent="0.25">
      <c r="A254" s="392"/>
      <c r="B254" s="221"/>
      <c r="C254" s="221"/>
      <c r="D254" s="224"/>
      <c r="E254" s="221"/>
      <c r="F254" s="70">
        <f t="shared" si="9"/>
        <v>0</v>
      </c>
      <c r="G254" s="101" t="s">
        <v>179</v>
      </c>
      <c r="I254" s="101"/>
    </row>
    <row r="255" spans="1:9" s="89" customFormat="1" hidden="1" x14ac:dyDescent="0.25">
      <c r="A255" s="392"/>
      <c r="B255" s="221"/>
      <c r="C255" s="221"/>
      <c r="D255" s="224"/>
      <c r="E255" s="221"/>
      <c r="F255" s="70">
        <f t="shared" si="9"/>
        <v>0</v>
      </c>
      <c r="G255" s="101" t="s">
        <v>179</v>
      </c>
      <c r="I255" s="101"/>
    </row>
    <row r="256" spans="1:9" s="89" customFormat="1" hidden="1" x14ac:dyDescent="0.25">
      <c r="A256" s="392"/>
      <c r="B256" s="221"/>
      <c r="C256" s="221"/>
      <c r="D256" s="224"/>
      <c r="E256" s="221"/>
      <c r="F256" s="70">
        <f t="shared" si="9"/>
        <v>0</v>
      </c>
      <c r="G256" s="101" t="s">
        <v>179</v>
      </c>
      <c r="I256" s="101"/>
    </row>
    <row r="257" spans="1:9" s="89" customFormat="1" hidden="1" x14ac:dyDescent="0.25">
      <c r="A257" s="392"/>
      <c r="B257" s="221"/>
      <c r="C257" s="221"/>
      <c r="D257" s="224"/>
      <c r="E257" s="221"/>
      <c r="F257" s="70">
        <f t="shared" si="9"/>
        <v>0</v>
      </c>
      <c r="G257" s="101" t="s">
        <v>179</v>
      </c>
      <c r="I257" s="101"/>
    </row>
    <row r="258" spans="1:9" s="89" customFormat="1" hidden="1" x14ac:dyDescent="0.25">
      <c r="A258" s="392"/>
      <c r="B258" s="221"/>
      <c r="C258" s="221"/>
      <c r="D258" s="224"/>
      <c r="E258" s="221"/>
      <c r="F258" s="70">
        <f t="shared" si="9"/>
        <v>0</v>
      </c>
      <c r="G258" s="101" t="s">
        <v>179</v>
      </c>
      <c r="I258" s="101"/>
    </row>
    <row r="259" spans="1:9" s="89" customFormat="1" hidden="1" x14ac:dyDescent="0.25">
      <c r="A259" s="392"/>
      <c r="B259" s="221"/>
      <c r="C259" s="221"/>
      <c r="D259" s="224"/>
      <c r="E259" s="221"/>
      <c r="F259" s="70">
        <f t="shared" si="9"/>
        <v>0</v>
      </c>
      <c r="G259" s="101" t="s">
        <v>179</v>
      </c>
      <c r="I259" s="101"/>
    </row>
    <row r="260" spans="1:9" s="89" customFormat="1" hidden="1" x14ac:dyDescent="0.25">
      <c r="A260" s="392"/>
      <c r="B260" s="221"/>
      <c r="C260" s="221"/>
      <c r="D260" s="224"/>
      <c r="E260" s="221"/>
      <c r="F260" s="70">
        <f t="shared" si="9"/>
        <v>0</v>
      </c>
      <c r="G260" s="101" t="s">
        <v>179</v>
      </c>
      <c r="I260" s="101"/>
    </row>
    <row r="261" spans="1:9" s="89" customFormat="1" hidden="1" x14ac:dyDescent="0.25">
      <c r="A261" s="392"/>
      <c r="B261" s="221"/>
      <c r="C261" s="221"/>
      <c r="D261" s="224"/>
      <c r="E261" s="221"/>
      <c r="F261" s="70">
        <f t="shared" si="9"/>
        <v>0</v>
      </c>
      <c r="G261" s="101" t="s">
        <v>179</v>
      </c>
      <c r="I261" s="101"/>
    </row>
    <row r="262" spans="1:9" s="89" customFormat="1" hidden="1" x14ac:dyDescent="0.25">
      <c r="A262" s="392"/>
      <c r="B262" s="221"/>
      <c r="C262" s="221"/>
      <c r="D262" s="224"/>
      <c r="E262" s="221"/>
      <c r="F262" s="70">
        <f t="shared" si="9"/>
        <v>0</v>
      </c>
      <c r="G262" s="101" t="s">
        <v>179</v>
      </c>
      <c r="I262" s="101"/>
    </row>
    <row r="263" spans="1:9" s="89" customFormat="1" hidden="1" x14ac:dyDescent="0.25">
      <c r="A263" s="392"/>
      <c r="B263" s="221"/>
      <c r="C263" s="221"/>
      <c r="D263" s="224"/>
      <c r="E263" s="221"/>
      <c r="F263" s="70">
        <f t="shared" si="9"/>
        <v>0</v>
      </c>
      <c r="G263" s="101" t="s">
        <v>179</v>
      </c>
      <c r="I263" s="101"/>
    </row>
    <row r="264" spans="1:9" s="89" customFormat="1" hidden="1" x14ac:dyDescent="0.25">
      <c r="A264" s="392"/>
      <c r="B264" s="221"/>
      <c r="C264" s="221"/>
      <c r="D264" s="224"/>
      <c r="E264" s="221"/>
      <c r="F264" s="70">
        <f t="shared" si="9"/>
        <v>0</v>
      </c>
      <c r="G264" s="101" t="s">
        <v>179</v>
      </c>
      <c r="I264" s="101"/>
    </row>
    <row r="265" spans="1:9" s="89" customFormat="1" hidden="1" x14ac:dyDescent="0.25">
      <c r="A265" s="392"/>
      <c r="B265" s="221"/>
      <c r="C265" s="221"/>
      <c r="D265" s="224"/>
      <c r="E265" s="221"/>
      <c r="F265" s="70">
        <f t="shared" si="9"/>
        <v>0</v>
      </c>
      <c r="G265" s="101" t="s">
        <v>179</v>
      </c>
      <c r="I265" s="101"/>
    </row>
    <row r="266" spans="1:9" s="89" customFormat="1" hidden="1" x14ac:dyDescent="0.25">
      <c r="A266" s="392"/>
      <c r="B266" s="221"/>
      <c r="C266" s="221"/>
      <c r="D266" s="224"/>
      <c r="E266" s="221"/>
      <c r="F266" s="70">
        <f t="shared" si="9"/>
        <v>0</v>
      </c>
      <c r="G266" s="101" t="s">
        <v>179</v>
      </c>
      <c r="I266" s="101"/>
    </row>
    <row r="267" spans="1:9" s="89" customFormat="1" x14ac:dyDescent="0.25">
      <c r="A267" s="392" t="s">
        <v>294</v>
      </c>
      <c r="B267" s="221">
        <v>3</v>
      </c>
      <c r="C267" s="221" t="s">
        <v>291</v>
      </c>
      <c r="D267" s="224">
        <f t="shared" ref="D267" ca="1" si="10">RAND()*400000</f>
        <v>83103.707358119602</v>
      </c>
      <c r="E267" s="221">
        <v>7</v>
      </c>
      <c r="F267" s="242">
        <f ca="1">ROUND(+B267*D267*E267,2)</f>
        <v>1745177.85</v>
      </c>
      <c r="G267" s="101" t="s">
        <v>179</v>
      </c>
    </row>
    <row r="268" spans="1:9" s="89" customFormat="1" x14ac:dyDescent="0.25">
      <c r="A268" s="391"/>
      <c r="B268" s="78"/>
      <c r="C268" s="78"/>
      <c r="D268" s="174"/>
      <c r="E268" s="178" t="s">
        <v>180</v>
      </c>
      <c r="F268" s="70">
        <f ca="1">ROUND(SUBTOTAL(109,F137:F267),2)</f>
        <v>10215116.74</v>
      </c>
      <c r="G268" s="101" t="s">
        <v>179</v>
      </c>
      <c r="I268" s="359" t="s">
        <v>193</v>
      </c>
    </row>
    <row r="269" spans="1:9" x14ac:dyDescent="0.25">
      <c r="F269" s="244"/>
      <c r="G269" s="101" t="s">
        <v>181</v>
      </c>
    </row>
    <row r="270" spans="1:9" x14ac:dyDescent="0.25">
      <c r="C270" s="550" t="str">
        <f>"Total "&amp;B2</f>
        <v>Total GRANT EXCLUSIVE LINE ITEM</v>
      </c>
      <c r="D270" s="550"/>
      <c r="E270" s="550"/>
      <c r="F270" s="70">
        <f ca="1">+F268+F136</f>
        <v>19258883.579999998</v>
      </c>
      <c r="G270" s="101" t="s">
        <v>181</v>
      </c>
      <c r="I270" s="124" t="s">
        <v>183</v>
      </c>
    </row>
    <row r="271" spans="1:9" s="89" customFormat="1" x14ac:dyDescent="0.25">
      <c r="A271" s="196"/>
      <c r="B271" s="78"/>
      <c r="C271" s="78"/>
      <c r="D271" s="78"/>
      <c r="E271" s="78"/>
      <c r="F271" s="113"/>
      <c r="G271" s="101" t="s">
        <v>181</v>
      </c>
    </row>
    <row r="272" spans="1:9" s="89" customFormat="1" x14ac:dyDescent="0.25">
      <c r="A272" s="201" t="str">
        <f>B2&amp;" Narrative (State):"</f>
        <v>GRANT EXCLUSIVE LINE ITEM Narrative (State):</v>
      </c>
      <c r="B272" s="94"/>
      <c r="C272" s="94"/>
      <c r="D272" s="94"/>
      <c r="E272" s="94"/>
      <c r="F272" s="95"/>
      <c r="G272" s="101" t="s">
        <v>176</v>
      </c>
      <c r="I272" s="125" t="s">
        <v>185</v>
      </c>
    </row>
    <row r="273" spans="1:17" s="89" customFormat="1" ht="45" customHeight="1" x14ac:dyDescent="0.25">
      <c r="A273" s="525" t="s">
        <v>295</v>
      </c>
      <c r="B273" s="526"/>
      <c r="C273" s="526"/>
      <c r="D273" s="526"/>
      <c r="E273" s="526"/>
      <c r="F273" s="527"/>
      <c r="G273" s="89" t="s">
        <v>176</v>
      </c>
      <c r="I273" s="523" t="s">
        <v>186</v>
      </c>
      <c r="J273" s="523"/>
      <c r="K273" s="523"/>
      <c r="L273" s="523"/>
      <c r="M273" s="523"/>
      <c r="N273" s="523"/>
      <c r="O273" s="523"/>
      <c r="P273" s="523"/>
      <c r="Q273" s="523"/>
    </row>
    <row r="274" spans="1:17" x14ac:dyDescent="0.25">
      <c r="G274" s="233" t="s">
        <v>179</v>
      </c>
      <c r="I274"/>
    </row>
    <row r="275" spans="1:17" s="89" customFormat="1" x14ac:dyDescent="0.25">
      <c r="A275" s="201" t="str">
        <f>B2&amp;" Narrative (Non-State) i.e. Match or Other Funding"</f>
        <v>GRANT EXCLUSIVE LINE ITEM Narrative (Non-State) i.e. Match or Other Funding</v>
      </c>
      <c r="B275" s="98"/>
      <c r="C275" s="98"/>
      <c r="D275" s="98"/>
      <c r="E275" s="98"/>
      <c r="F275" s="99"/>
      <c r="G275" s="89" t="s">
        <v>179</v>
      </c>
      <c r="I275" s="125" t="s">
        <v>185</v>
      </c>
    </row>
    <row r="276" spans="1:17" s="89" customFormat="1" ht="45" customHeight="1" x14ac:dyDescent="0.25">
      <c r="A276" s="525" t="s">
        <v>296</v>
      </c>
      <c r="B276" s="526"/>
      <c r="C276" s="526"/>
      <c r="D276" s="526"/>
      <c r="E276" s="526"/>
      <c r="F276" s="527"/>
      <c r="G276" s="233" t="s">
        <v>179</v>
      </c>
      <c r="I276" s="523" t="s">
        <v>186</v>
      </c>
      <c r="J276" s="523"/>
      <c r="K276" s="523"/>
      <c r="L276" s="523"/>
      <c r="M276" s="523"/>
      <c r="N276" s="523"/>
      <c r="O276" s="523"/>
      <c r="P276" s="523"/>
      <c r="Q276" s="523"/>
    </row>
    <row r="278" spans="1:17" x14ac:dyDescent="0.25">
      <c r="D278" s="19"/>
    </row>
  </sheetData>
  <sheetProtection algorithmName="SHA-512" hashValue="kDJsHPOibA57SB3wp0NkDzArOF+tHv8PCguLytipkDAPYQHZgIlc3Q/N4ByboC084zm0LeNEetozqHw98M63/g==" saltValue="SArlsodRvTJ4pjY9HoxExQ==" spinCount="100000" sheet="1" formatCells="0" formatRows="0" sort="0" autoFilter="0"/>
  <autoFilter ref="G1:G278" xr:uid="{00000000-0001-0000-1500-000000000000}"/>
  <mergeCells count="8">
    <mergeCell ref="I273:Q273"/>
    <mergeCell ref="I276:Q276"/>
    <mergeCell ref="A1:E1"/>
    <mergeCell ref="C270:E270"/>
    <mergeCell ref="A3:F3"/>
    <mergeCell ref="A273:F273"/>
    <mergeCell ref="A276:F276"/>
    <mergeCell ref="B2:F2"/>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4257F04-EB3A-48A6-B4A4-0AC99AD5C805}">
            <xm:f>Categories!$A$27=FALSE</xm:f>
            <x14:dxf>
              <fill>
                <patternFill>
                  <bgColor theme="0" tint="-0.34998626667073579"/>
                </patternFill>
              </fill>
            </x14:dxf>
          </x14:cfRule>
          <xm:sqref>A1:F276</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38DA6-561D-493E-A3B9-5535D625AC35}">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49" t="s">
        <v>165</v>
      </c>
      <c r="B1" s="549"/>
      <c r="C1" s="549"/>
      <c r="D1" s="549"/>
      <c r="E1" s="549"/>
      <c r="F1" s="240">
        <f>+'Section A'!B2</f>
        <v>0</v>
      </c>
      <c r="G1" s="47" t="s">
        <v>174</v>
      </c>
    </row>
    <row r="2" spans="1:9" s="240" customFormat="1" ht="20.25" customHeight="1" x14ac:dyDescent="0.25">
      <c r="A2" s="241" t="s">
        <v>297</v>
      </c>
      <c r="B2" s="551" t="s">
        <v>288</v>
      </c>
      <c r="C2" s="551"/>
      <c r="D2" s="551"/>
      <c r="E2" s="551"/>
      <c r="F2" s="551"/>
      <c r="G2" s="348"/>
    </row>
    <row r="3" spans="1:9" s="240" customFormat="1" ht="42" customHeight="1" x14ac:dyDescent="0.25">
      <c r="A3" s="451" t="s">
        <v>289</v>
      </c>
      <c r="B3" s="451"/>
      <c r="C3" s="451"/>
      <c r="D3" s="451"/>
      <c r="E3" s="451"/>
      <c r="F3" s="451"/>
      <c r="G3" s="240" t="s">
        <v>181</v>
      </c>
    </row>
    <row r="4" spans="1:9" x14ac:dyDescent="0.25">
      <c r="A4" s="8"/>
      <c r="B4" s="8"/>
      <c r="C4" s="8"/>
      <c r="D4" s="8"/>
      <c r="E4" s="8"/>
      <c r="F4" s="8"/>
      <c r="G4" t="s">
        <v>181</v>
      </c>
    </row>
    <row r="5" spans="1:9" x14ac:dyDescent="0.25">
      <c r="A5" s="198" t="s">
        <v>256</v>
      </c>
      <c r="B5" s="198" t="s">
        <v>203</v>
      </c>
      <c r="C5" s="198" t="s">
        <v>202</v>
      </c>
      <c r="D5" s="198" t="s">
        <v>219</v>
      </c>
      <c r="E5" s="198" t="s">
        <v>172</v>
      </c>
      <c r="F5" s="250" t="s">
        <v>290</v>
      </c>
      <c r="G5" s="232" t="s">
        <v>181</v>
      </c>
      <c r="I5" s="125" t="s">
        <v>175</v>
      </c>
    </row>
    <row r="6" spans="1:9" s="89" customFormat="1" x14ac:dyDescent="0.25">
      <c r="A6" s="194" t="s">
        <v>256</v>
      </c>
      <c r="B6" s="221">
        <v>3</v>
      </c>
      <c r="C6" s="221" t="s">
        <v>291</v>
      </c>
      <c r="D6" s="224">
        <f ca="1">RAND()*400000</f>
        <v>280959.92773891945</v>
      </c>
      <c r="E6" s="221">
        <v>7</v>
      </c>
      <c r="F6" s="70">
        <f t="shared" ref="F6:F134" ca="1" si="0">ROUND(+B6*D6*E6,2)</f>
        <v>5900158.4800000004</v>
      </c>
      <c r="G6" s="101" t="s">
        <v>176</v>
      </c>
      <c r="I6" s="101"/>
    </row>
    <row r="7" spans="1:9" s="89" customFormat="1" x14ac:dyDescent="0.25">
      <c r="A7" s="392" t="s">
        <v>292</v>
      </c>
      <c r="B7" s="221">
        <v>3</v>
      </c>
      <c r="C7" s="221" t="s">
        <v>291</v>
      </c>
      <c r="D7" s="224">
        <f t="shared" ref="D7:D8" ca="1" si="1">RAND()*400000</f>
        <v>187414.88218271697</v>
      </c>
      <c r="E7" s="221">
        <v>7</v>
      </c>
      <c r="F7" s="70">
        <f t="shared" ca="1" si="0"/>
        <v>3935712.53</v>
      </c>
      <c r="G7" s="101" t="s">
        <v>176</v>
      </c>
      <c r="I7" s="101"/>
    </row>
    <row r="8" spans="1:9" s="89" customFormat="1" x14ac:dyDescent="0.25">
      <c r="A8" s="392" t="s">
        <v>293</v>
      </c>
      <c r="B8" s="360">
        <v>3</v>
      </c>
      <c r="C8" s="221" t="s">
        <v>291</v>
      </c>
      <c r="D8" s="224">
        <f t="shared" ca="1" si="1"/>
        <v>378494.65162733715</v>
      </c>
      <c r="E8" s="221">
        <v>7</v>
      </c>
      <c r="F8" s="70">
        <f t="shared" ca="1" si="0"/>
        <v>7948387.6799999997</v>
      </c>
      <c r="G8" s="101" t="s">
        <v>176</v>
      </c>
      <c r="I8" s="101"/>
    </row>
    <row r="9" spans="1:9" s="89" customFormat="1" hidden="1" x14ac:dyDescent="0.25">
      <c r="A9" s="392"/>
      <c r="B9" s="221"/>
      <c r="C9" s="221"/>
      <c r="D9" s="224"/>
      <c r="E9" s="221"/>
      <c r="F9" s="70">
        <f t="shared" si="0"/>
        <v>0</v>
      </c>
      <c r="G9" s="101" t="s">
        <v>176</v>
      </c>
      <c r="I9" s="101"/>
    </row>
    <row r="10" spans="1:9" s="89" customFormat="1" hidden="1" x14ac:dyDescent="0.25">
      <c r="A10" s="392"/>
      <c r="B10" s="221"/>
      <c r="C10" s="221"/>
      <c r="D10" s="224"/>
      <c r="E10" s="221"/>
      <c r="F10" s="70">
        <f t="shared" si="0"/>
        <v>0</v>
      </c>
      <c r="G10" s="101" t="s">
        <v>176</v>
      </c>
      <c r="I10" s="101"/>
    </row>
    <row r="11" spans="1:9" s="89" customFormat="1" hidden="1" x14ac:dyDescent="0.25">
      <c r="A11" s="392"/>
      <c r="B11" s="221"/>
      <c r="C11" s="221"/>
      <c r="D11" s="224"/>
      <c r="E11" s="221"/>
      <c r="F11" s="70">
        <f t="shared" si="0"/>
        <v>0</v>
      </c>
      <c r="G11" s="101" t="s">
        <v>176</v>
      </c>
      <c r="I11" s="101"/>
    </row>
    <row r="12" spans="1:9" s="89" customFormat="1" hidden="1" x14ac:dyDescent="0.25">
      <c r="A12" s="392"/>
      <c r="B12" s="221"/>
      <c r="C12" s="221"/>
      <c r="D12" s="224"/>
      <c r="E12" s="221"/>
      <c r="F12" s="70">
        <f t="shared" si="0"/>
        <v>0</v>
      </c>
      <c r="G12" s="101" t="s">
        <v>176</v>
      </c>
      <c r="I12" s="101"/>
    </row>
    <row r="13" spans="1:9" s="89" customFormat="1" hidden="1" x14ac:dyDescent="0.25">
      <c r="A13" s="392"/>
      <c r="B13" s="221"/>
      <c r="C13" s="221"/>
      <c r="D13" s="224"/>
      <c r="E13" s="221"/>
      <c r="F13" s="70">
        <f t="shared" si="0"/>
        <v>0</v>
      </c>
      <c r="G13" s="101" t="s">
        <v>176</v>
      </c>
      <c r="I13" s="101"/>
    </row>
    <row r="14" spans="1:9" s="89" customFormat="1" hidden="1" x14ac:dyDescent="0.25">
      <c r="A14" s="392"/>
      <c r="B14" s="221"/>
      <c r="C14" s="221"/>
      <c r="D14" s="224"/>
      <c r="E14" s="221"/>
      <c r="F14" s="70">
        <f t="shared" si="0"/>
        <v>0</v>
      </c>
      <c r="G14" s="101" t="s">
        <v>176</v>
      </c>
      <c r="I14" s="101"/>
    </row>
    <row r="15" spans="1:9" s="89" customFormat="1" hidden="1" x14ac:dyDescent="0.25">
      <c r="A15" s="392"/>
      <c r="B15" s="221"/>
      <c r="C15" s="221"/>
      <c r="D15" s="224"/>
      <c r="E15" s="221"/>
      <c r="F15" s="70">
        <f t="shared" si="0"/>
        <v>0</v>
      </c>
      <c r="G15" s="101" t="s">
        <v>176</v>
      </c>
      <c r="I15" s="101"/>
    </row>
    <row r="16" spans="1:9" s="89" customFormat="1" hidden="1" x14ac:dyDescent="0.25">
      <c r="A16" s="392"/>
      <c r="B16" s="221"/>
      <c r="C16" s="221"/>
      <c r="D16" s="224"/>
      <c r="E16" s="221"/>
      <c r="F16" s="70">
        <f t="shared" si="0"/>
        <v>0</v>
      </c>
      <c r="G16" s="101" t="s">
        <v>176</v>
      </c>
      <c r="I16" s="101"/>
    </row>
    <row r="17" spans="1:9" s="89" customFormat="1" hidden="1" x14ac:dyDescent="0.25">
      <c r="A17" s="392"/>
      <c r="B17" s="221"/>
      <c r="C17" s="221"/>
      <c r="D17" s="224"/>
      <c r="E17" s="221"/>
      <c r="F17" s="70">
        <f t="shared" si="0"/>
        <v>0</v>
      </c>
      <c r="G17" s="101" t="s">
        <v>176</v>
      </c>
      <c r="I17" s="101"/>
    </row>
    <row r="18" spans="1:9" s="89" customFormat="1" hidden="1" x14ac:dyDescent="0.25">
      <c r="A18" s="392"/>
      <c r="B18" s="221"/>
      <c r="C18" s="221"/>
      <c r="D18" s="224"/>
      <c r="E18" s="221"/>
      <c r="F18" s="70">
        <f t="shared" si="0"/>
        <v>0</v>
      </c>
      <c r="G18" s="101" t="s">
        <v>176</v>
      </c>
      <c r="I18" s="101"/>
    </row>
    <row r="19" spans="1:9" s="89" customFormat="1" hidden="1" x14ac:dyDescent="0.25">
      <c r="A19" s="392"/>
      <c r="B19" s="221"/>
      <c r="C19" s="221"/>
      <c r="D19" s="224"/>
      <c r="E19" s="221"/>
      <c r="F19" s="70">
        <f t="shared" si="0"/>
        <v>0</v>
      </c>
      <c r="G19" s="101" t="s">
        <v>176</v>
      </c>
      <c r="I19" s="101"/>
    </row>
    <row r="20" spans="1:9" s="89" customFormat="1" hidden="1" x14ac:dyDescent="0.25">
      <c r="A20" s="392"/>
      <c r="B20" s="221"/>
      <c r="C20" s="221"/>
      <c r="D20" s="224"/>
      <c r="E20" s="221"/>
      <c r="F20" s="70">
        <f t="shared" si="0"/>
        <v>0</v>
      </c>
      <c r="G20" s="101" t="s">
        <v>176</v>
      </c>
      <c r="I20" s="101"/>
    </row>
    <row r="21" spans="1:9" s="89" customFormat="1" hidden="1" x14ac:dyDescent="0.25">
      <c r="A21" s="392"/>
      <c r="B21" s="221"/>
      <c r="C21" s="221"/>
      <c r="D21" s="224"/>
      <c r="E21" s="221"/>
      <c r="F21" s="70">
        <f t="shared" si="0"/>
        <v>0</v>
      </c>
      <c r="G21" s="101" t="s">
        <v>176</v>
      </c>
      <c r="I21" s="101"/>
    </row>
    <row r="22" spans="1:9" s="89" customFormat="1" hidden="1" x14ac:dyDescent="0.25">
      <c r="A22" s="392"/>
      <c r="B22" s="221"/>
      <c r="C22" s="221"/>
      <c r="D22" s="224"/>
      <c r="E22" s="221"/>
      <c r="F22" s="70">
        <f t="shared" si="0"/>
        <v>0</v>
      </c>
      <c r="G22" s="101" t="s">
        <v>176</v>
      </c>
      <c r="I22" s="101"/>
    </row>
    <row r="23" spans="1:9" s="89" customFormat="1" hidden="1" x14ac:dyDescent="0.25">
      <c r="A23" s="392"/>
      <c r="B23" s="221"/>
      <c r="C23" s="221"/>
      <c r="D23" s="224"/>
      <c r="E23" s="221"/>
      <c r="F23" s="70">
        <f t="shared" si="0"/>
        <v>0</v>
      </c>
      <c r="G23" s="101" t="s">
        <v>176</v>
      </c>
      <c r="I23" s="101"/>
    </row>
    <row r="24" spans="1:9" s="89" customFormat="1" hidden="1" x14ac:dyDescent="0.25">
      <c r="A24" s="392"/>
      <c r="B24" s="221"/>
      <c r="C24" s="221"/>
      <c r="D24" s="224"/>
      <c r="E24" s="221"/>
      <c r="F24" s="70">
        <f t="shared" si="0"/>
        <v>0</v>
      </c>
      <c r="G24" s="101" t="s">
        <v>176</v>
      </c>
      <c r="I24" s="101"/>
    </row>
    <row r="25" spans="1:9" s="89" customFormat="1" hidden="1" x14ac:dyDescent="0.25">
      <c r="A25" s="392"/>
      <c r="B25" s="221"/>
      <c r="C25" s="221"/>
      <c r="D25" s="224"/>
      <c r="E25" s="221"/>
      <c r="F25" s="70">
        <f t="shared" si="0"/>
        <v>0</v>
      </c>
      <c r="G25" s="101" t="s">
        <v>176</v>
      </c>
      <c r="I25" s="101"/>
    </row>
    <row r="26" spans="1:9" s="89" customFormat="1" hidden="1" x14ac:dyDescent="0.25">
      <c r="A26" s="392"/>
      <c r="B26" s="221"/>
      <c r="C26" s="221"/>
      <c r="D26" s="224"/>
      <c r="E26" s="221"/>
      <c r="F26" s="70">
        <f t="shared" si="0"/>
        <v>0</v>
      </c>
      <c r="G26" s="101" t="s">
        <v>176</v>
      </c>
      <c r="I26" s="101"/>
    </row>
    <row r="27" spans="1:9" s="89" customFormat="1" hidden="1" x14ac:dyDescent="0.25">
      <c r="A27" s="392"/>
      <c r="B27" s="221"/>
      <c r="C27" s="221"/>
      <c r="D27" s="224"/>
      <c r="E27" s="221"/>
      <c r="F27" s="70">
        <f t="shared" si="0"/>
        <v>0</v>
      </c>
      <c r="G27" s="101" t="s">
        <v>176</v>
      </c>
      <c r="I27" s="101"/>
    </row>
    <row r="28" spans="1:9" s="89" customFormat="1" hidden="1" x14ac:dyDescent="0.25">
      <c r="A28" s="392"/>
      <c r="B28" s="221"/>
      <c r="C28" s="221"/>
      <c r="D28" s="224"/>
      <c r="E28" s="221"/>
      <c r="F28" s="70">
        <f t="shared" si="0"/>
        <v>0</v>
      </c>
      <c r="G28" s="101" t="s">
        <v>176</v>
      </c>
      <c r="I28" s="101"/>
    </row>
    <row r="29" spans="1:9" s="89" customFormat="1" hidden="1" x14ac:dyDescent="0.25">
      <c r="A29" s="392"/>
      <c r="B29" s="221"/>
      <c r="C29" s="221"/>
      <c r="D29" s="224"/>
      <c r="E29" s="221"/>
      <c r="F29" s="70">
        <f t="shared" si="0"/>
        <v>0</v>
      </c>
      <c r="G29" s="101" t="s">
        <v>176</v>
      </c>
      <c r="I29" s="101"/>
    </row>
    <row r="30" spans="1:9" s="89" customFormat="1" hidden="1" x14ac:dyDescent="0.25">
      <c r="A30" s="392"/>
      <c r="B30" s="221"/>
      <c r="C30" s="221"/>
      <c r="D30" s="224"/>
      <c r="E30" s="221"/>
      <c r="F30" s="70">
        <f t="shared" si="0"/>
        <v>0</v>
      </c>
      <c r="G30" s="101" t="s">
        <v>176</v>
      </c>
      <c r="I30" s="101"/>
    </row>
    <row r="31" spans="1:9" s="89" customFormat="1" hidden="1" x14ac:dyDescent="0.25">
      <c r="A31" s="392"/>
      <c r="B31" s="221"/>
      <c r="C31" s="221"/>
      <c r="D31" s="224"/>
      <c r="E31" s="221"/>
      <c r="F31" s="70">
        <f t="shared" si="0"/>
        <v>0</v>
      </c>
      <c r="G31" s="101" t="s">
        <v>176</v>
      </c>
      <c r="I31" s="101"/>
    </row>
    <row r="32" spans="1:9" s="89" customFormat="1" hidden="1" x14ac:dyDescent="0.25">
      <c r="A32" s="392"/>
      <c r="B32" s="221"/>
      <c r="C32" s="221"/>
      <c r="D32" s="224"/>
      <c r="E32" s="221"/>
      <c r="F32" s="70">
        <f t="shared" si="0"/>
        <v>0</v>
      </c>
      <c r="G32" s="101" t="s">
        <v>176</v>
      </c>
      <c r="I32" s="101"/>
    </row>
    <row r="33" spans="1:9" s="89" customFormat="1" hidden="1" x14ac:dyDescent="0.25">
      <c r="A33" s="392"/>
      <c r="B33" s="221"/>
      <c r="C33" s="221"/>
      <c r="D33" s="224"/>
      <c r="E33" s="221"/>
      <c r="F33" s="70">
        <f t="shared" si="0"/>
        <v>0</v>
      </c>
      <c r="G33" s="101" t="s">
        <v>176</v>
      </c>
      <c r="I33" s="101"/>
    </row>
    <row r="34" spans="1:9" s="89" customFormat="1" hidden="1" x14ac:dyDescent="0.25">
      <c r="A34" s="392"/>
      <c r="B34" s="221"/>
      <c r="C34" s="221"/>
      <c r="D34" s="224"/>
      <c r="E34" s="221"/>
      <c r="F34" s="70">
        <f t="shared" si="0"/>
        <v>0</v>
      </c>
      <c r="G34" s="101" t="s">
        <v>176</v>
      </c>
      <c r="I34" s="101"/>
    </row>
    <row r="35" spans="1:9" s="89" customFormat="1" hidden="1" x14ac:dyDescent="0.25">
      <c r="A35" s="392"/>
      <c r="B35" s="221"/>
      <c r="C35" s="221"/>
      <c r="D35" s="224"/>
      <c r="E35" s="221"/>
      <c r="F35" s="70">
        <f t="shared" si="0"/>
        <v>0</v>
      </c>
      <c r="G35" s="101" t="s">
        <v>176</v>
      </c>
      <c r="I35" s="101"/>
    </row>
    <row r="36" spans="1:9" s="89" customFormat="1" hidden="1" x14ac:dyDescent="0.25">
      <c r="A36" s="392"/>
      <c r="B36" s="221"/>
      <c r="C36" s="221"/>
      <c r="D36" s="224"/>
      <c r="E36" s="221"/>
      <c r="F36" s="70">
        <f t="shared" si="0"/>
        <v>0</v>
      </c>
      <c r="G36" s="101" t="s">
        <v>176</v>
      </c>
      <c r="I36" s="101"/>
    </row>
    <row r="37" spans="1:9" s="89" customFormat="1" hidden="1" x14ac:dyDescent="0.25">
      <c r="A37" s="392"/>
      <c r="B37" s="221"/>
      <c r="C37" s="221"/>
      <c r="D37" s="224"/>
      <c r="E37" s="221"/>
      <c r="F37" s="70">
        <f t="shared" si="0"/>
        <v>0</v>
      </c>
      <c r="G37" s="101" t="s">
        <v>176</v>
      </c>
      <c r="I37" s="101"/>
    </row>
    <row r="38" spans="1:9" s="89" customFormat="1" hidden="1" x14ac:dyDescent="0.25">
      <c r="A38" s="392"/>
      <c r="B38" s="221"/>
      <c r="C38" s="221"/>
      <c r="D38" s="224"/>
      <c r="E38" s="221"/>
      <c r="F38" s="70">
        <f t="shared" si="0"/>
        <v>0</v>
      </c>
      <c r="G38" s="101" t="s">
        <v>176</v>
      </c>
      <c r="I38" s="101"/>
    </row>
    <row r="39" spans="1:9" s="89" customFormat="1" hidden="1" x14ac:dyDescent="0.25">
      <c r="A39" s="392"/>
      <c r="B39" s="221"/>
      <c r="C39" s="221"/>
      <c r="D39" s="224"/>
      <c r="E39" s="221"/>
      <c r="F39" s="70">
        <f t="shared" si="0"/>
        <v>0</v>
      </c>
      <c r="G39" s="101" t="s">
        <v>176</v>
      </c>
      <c r="I39" s="101"/>
    </row>
    <row r="40" spans="1:9" s="89" customFormat="1" hidden="1" x14ac:dyDescent="0.25">
      <c r="A40" s="392"/>
      <c r="B40" s="221"/>
      <c r="C40" s="221"/>
      <c r="D40" s="224"/>
      <c r="E40" s="221"/>
      <c r="F40" s="70">
        <f t="shared" si="0"/>
        <v>0</v>
      </c>
      <c r="G40" s="101" t="s">
        <v>176</v>
      </c>
      <c r="I40" s="101"/>
    </row>
    <row r="41" spans="1:9" s="89" customFormat="1" hidden="1" x14ac:dyDescent="0.25">
      <c r="A41" s="392"/>
      <c r="B41" s="221"/>
      <c r="C41" s="221"/>
      <c r="D41" s="224"/>
      <c r="E41" s="221"/>
      <c r="F41" s="70">
        <f t="shared" si="0"/>
        <v>0</v>
      </c>
      <c r="G41" s="101" t="s">
        <v>176</v>
      </c>
      <c r="I41" s="101"/>
    </row>
    <row r="42" spans="1:9" s="89" customFormat="1" hidden="1" x14ac:dyDescent="0.25">
      <c r="A42" s="392"/>
      <c r="B42" s="221"/>
      <c r="C42" s="221"/>
      <c r="D42" s="224"/>
      <c r="E42" s="221"/>
      <c r="F42" s="70">
        <f t="shared" si="0"/>
        <v>0</v>
      </c>
      <c r="G42" s="101" t="s">
        <v>176</v>
      </c>
      <c r="I42" s="101"/>
    </row>
    <row r="43" spans="1:9" s="89" customFormat="1" hidden="1" x14ac:dyDescent="0.25">
      <c r="A43" s="392"/>
      <c r="B43" s="221"/>
      <c r="C43" s="221"/>
      <c r="D43" s="224"/>
      <c r="E43" s="221"/>
      <c r="F43" s="70">
        <f t="shared" si="0"/>
        <v>0</v>
      </c>
      <c r="G43" s="101" t="s">
        <v>176</v>
      </c>
      <c r="I43" s="101"/>
    </row>
    <row r="44" spans="1:9" s="89" customFormat="1" hidden="1" x14ac:dyDescent="0.25">
      <c r="A44" s="392"/>
      <c r="B44" s="221"/>
      <c r="C44" s="221"/>
      <c r="D44" s="224"/>
      <c r="E44" s="221"/>
      <c r="F44" s="70">
        <f t="shared" si="0"/>
        <v>0</v>
      </c>
      <c r="G44" s="101" t="s">
        <v>176</v>
      </c>
      <c r="I44" s="101"/>
    </row>
    <row r="45" spans="1:9" s="89" customFormat="1" hidden="1" x14ac:dyDescent="0.25">
      <c r="A45" s="392"/>
      <c r="B45" s="221"/>
      <c r="C45" s="221"/>
      <c r="D45" s="224"/>
      <c r="E45" s="221"/>
      <c r="F45" s="70">
        <f t="shared" si="0"/>
        <v>0</v>
      </c>
      <c r="G45" s="101" t="s">
        <v>176</v>
      </c>
      <c r="I45" s="101"/>
    </row>
    <row r="46" spans="1:9" s="89" customFormat="1" hidden="1" x14ac:dyDescent="0.25">
      <c r="A46" s="392"/>
      <c r="B46" s="221"/>
      <c r="C46" s="221"/>
      <c r="D46" s="224"/>
      <c r="E46" s="221"/>
      <c r="F46" s="70">
        <f t="shared" si="0"/>
        <v>0</v>
      </c>
      <c r="G46" s="101" t="s">
        <v>176</v>
      </c>
      <c r="I46" s="101"/>
    </row>
    <row r="47" spans="1:9" s="89" customFormat="1" hidden="1" x14ac:dyDescent="0.25">
      <c r="A47" s="392"/>
      <c r="B47" s="221"/>
      <c r="C47" s="221"/>
      <c r="D47" s="224"/>
      <c r="E47" s="221"/>
      <c r="F47" s="70">
        <f t="shared" si="0"/>
        <v>0</v>
      </c>
      <c r="G47" s="101" t="s">
        <v>176</v>
      </c>
      <c r="I47" s="101"/>
    </row>
    <row r="48" spans="1:9" s="89" customFormat="1" hidden="1" x14ac:dyDescent="0.25">
      <c r="A48" s="392"/>
      <c r="B48" s="221"/>
      <c r="C48" s="221"/>
      <c r="D48" s="224"/>
      <c r="E48" s="221"/>
      <c r="F48" s="70">
        <f t="shared" si="0"/>
        <v>0</v>
      </c>
      <c r="G48" s="101" t="s">
        <v>176</v>
      </c>
      <c r="I48" s="101"/>
    </row>
    <row r="49" spans="1:9" s="89" customFormat="1" hidden="1" x14ac:dyDescent="0.25">
      <c r="A49" s="392"/>
      <c r="B49" s="221"/>
      <c r="C49" s="221"/>
      <c r="D49" s="224"/>
      <c r="E49" s="221"/>
      <c r="F49" s="70">
        <f t="shared" si="0"/>
        <v>0</v>
      </c>
      <c r="G49" s="101" t="s">
        <v>176</v>
      </c>
      <c r="I49" s="101"/>
    </row>
    <row r="50" spans="1:9" s="89" customFormat="1" hidden="1" x14ac:dyDescent="0.25">
      <c r="A50" s="392"/>
      <c r="B50" s="221"/>
      <c r="C50" s="221"/>
      <c r="D50" s="224"/>
      <c r="E50" s="221"/>
      <c r="F50" s="70">
        <f t="shared" si="0"/>
        <v>0</v>
      </c>
      <c r="G50" s="101" t="s">
        <v>176</v>
      </c>
      <c r="I50" s="101"/>
    </row>
    <row r="51" spans="1:9" s="89" customFormat="1" hidden="1" x14ac:dyDescent="0.25">
      <c r="A51" s="392"/>
      <c r="B51" s="221"/>
      <c r="C51" s="221"/>
      <c r="D51" s="224"/>
      <c r="E51" s="221"/>
      <c r="F51" s="70">
        <f t="shared" si="0"/>
        <v>0</v>
      </c>
      <c r="G51" s="101" t="s">
        <v>176</v>
      </c>
      <c r="I51" s="101"/>
    </row>
    <row r="52" spans="1:9" s="89" customFormat="1" hidden="1" x14ac:dyDescent="0.25">
      <c r="A52" s="392"/>
      <c r="B52" s="221"/>
      <c r="C52" s="221"/>
      <c r="D52" s="224"/>
      <c r="E52" s="221"/>
      <c r="F52" s="70">
        <f t="shared" si="0"/>
        <v>0</v>
      </c>
      <c r="G52" s="101" t="s">
        <v>176</v>
      </c>
      <c r="I52" s="101"/>
    </row>
    <row r="53" spans="1:9" s="89" customFormat="1" hidden="1" x14ac:dyDescent="0.25">
      <c r="A53" s="392"/>
      <c r="B53" s="221"/>
      <c r="C53" s="221"/>
      <c r="D53" s="224"/>
      <c r="E53" s="221"/>
      <c r="F53" s="70">
        <f t="shared" si="0"/>
        <v>0</v>
      </c>
      <c r="G53" s="101" t="s">
        <v>176</v>
      </c>
      <c r="I53" s="101"/>
    </row>
    <row r="54" spans="1:9" s="89" customFormat="1" hidden="1" x14ac:dyDescent="0.25">
      <c r="A54" s="392"/>
      <c r="B54" s="221"/>
      <c r="C54" s="221"/>
      <c r="D54" s="224"/>
      <c r="E54" s="221"/>
      <c r="F54" s="70">
        <f t="shared" si="0"/>
        <v>0</v>
      </c>
      <c r="G54" s="101" t="s">
        <v>176</v>
      </c>
      <c r="I54" s="101"/>
    </row>
    <row r="55" spans="1:9" s="89" customFormat="1" hidden="1" x14ac:dyDescent="0.25">
      <c r="A55" s="392"/>
      <c r="B55" s="221"/>
      <c r="C55" s="221"/>
      <c r="D55" s="224"/>
      <c r="E55" s="221"/>
      <c r="F55" s="70">
        <f t="shared" si="0"/>
        <v>0</v>
      </c>
      <c r="G55" s="101" t="s">
        <v>176</v>
      </c>
      <c r="I55" s="101"/>
    </row>
    <row r="56" spans="1:9" s="89" customFormat="1" hidden="1" x14ac:dyDescent="0.25">
      <c r="A56" s="392"/>
      <c r="B56" s="221"/>
      <c r="C56" s="221"/>
      <c r="D56" s="224"/>
      <c r="E56" s="221"/>
      <c r="F56" s="70">
        <f t="shared" si="0"/>
        <v>0</v>
      </c>
      <c r="G56" s="101" t="s">
        <v>176</v>
      </c>
      <c r="I56" s="101"/>
    </row>
    <row r="57" spans="1:9" s="89" customFormat="1" hidden="1" x14ac:dyDescent="0.25">
      <c r="A57" s="392"/>
      <c r="B57" s="221"/>
      <c r="C57" s="221"/>
      <c r="D57" s="224"/>
      <c r="E57" s="221"/>
      <c r="F57" s="70">
        <f t="shared" si="0"/>
        <v>0</v>
      </c>
      <c r="G57" s="101" t="s">
        <v>176</v>
      </c>
      <c r="I57" s="101"/>
    </row>
    <row r="58" spans="1:9" s="89" customFormat="1" hidden="1" x14ac:dyDescent="0.25">
      <c r="A58" s="392"/>
      <c r="B58" s="221"/>
      <c r="C58" s="221"/>
      <c r="D58" s="224"/>
      <c r="E58" s="221"/>
      <c r="F58" s="70">
        <f t="shared" si="0"/>
        <v>0</v>
      </c>
      <c r="G58" s="101" t="s">
        <v>176</v>
      </c>
      <c r="I58" s="101"/>
    </row>
    <row r="59" spans="1:9" s="89" customFormat="1" hidden="1" x14ac:dyDescent="0.25">
      <c r="A59" s="392"/>
      <c r="B59" s="221"/>
      <c r="C59" s="221"/>
      <c r="D59" s="224"/>
      <c r="E59" s="221"/>
      <c r="F59" s="70">
        <f t="shared" si="0"/>
        <v>0</v>
      </c>
      <c r="G59" s="101" t="s">
        <v>176</v>
      </c>
      <c r="I59" s="101"/>
    </row>
    <row r="60" spans="1:9" s="89" customFormat="1" hidden="1" x14ac:dyDescent="0.25">
      <c r="A60" s="392"/>
      <c r="B60" s="221"/>
      <c r="C60" s="221"/>
      <c r="D60" s="224"/>
      <c r="E60" s="221"/>
      <c r="F60" s="70">
        <f t="shared" si="0"/>
        <v>0</v>
      </c>
      <c r="G60" s="101" t="s">
        <v>176</v>
      </c>
      <c r="I60" s="101"/>
    </row>
    <row r="61" spans="1:9" s="89" customFormat="1" hidden="1" x14ac:dyDescent="0.25">
      <c r="A61" s="392"/>
      <c r="B61" s="221"/>
      <c r="C61" s="221"/>
      <c r="D61" s="224"/>
      <c r="E61" s="221"/>
      <c r="F61" s="70">
        <f t="shared" si="0"/>
        <v>0</v>
      </c>
      <c r="G61" s="101" t="s">
        <v>176</v>
      </c>
      <c r="I61" s="101"/>
    </row>
    <row r="62" spans="1:9" s="89" customFormat="1" hidden="1" x14ac:dyDescent="0.25">
      <c r="A62" s="392"/>
      <c r="B62" s="221"/>
      <c r="C62" s="221"/>
      <c r="D62" s="224"/>
      <c r="E62" s="221"/>
      <c r="F62" s="70">
        <f t="shared" si="0"/>
        <v>0</v>
      </c>
      <c r="G62" s="101" t="s">
        <v>176</v>
      </c>
      <c r="I62" s="101"/>
    </row>
    <row r="63" spans="1:9" s="89" customFormat="1" hidden="1" x14ac:dyDescent="0.25">
      <c r="A63" s="392"/>
      <c r="B63" s="221"/>
      <c r="C63" s="221"/>
      <c r="D63" s="224"/>
      <c r="E63" s="221"/>
      <c r="F63" s="70">
        <f t="shared" si="0"/>
        <v>0</v>
      </c>
      <c r="G63" s="101" t="s">
        <v>176</v>
      </c>
      <c r="I63" s="101"/>
    </row>
    <row r="64" spans="1:9" s="89" customFormat="1" hidden="1" x14ac:dyDescent="0.25">
      <c r="A64" s="392"/>
      <c r="B64" s="221"/>
      <c r="C64" s="221"/>
      <c r="D64" s="224"/>
      <c r="E64" s="221"/>
      <c r="F64" s="70">
        <f t="shared" si="0"/>
        <v>0</v>
      </c>
      <c r="G64" s="101" t="s">
        <v>176</v>
      </c>
      <c r="I64" s="101"/>
    </row>
    <row r="65" spans="1:9" s="89" customFormat="1" hidden="1" x14ac:dyDescent="0.25">
      <c r="A65" s="392"/>
      <c r="B65" s="221"/>
      <c r="C65" s="221"/>
      <c r="D65" s="224"/>
      <c r="E65" s="221"/>
      <c r="F65" s="70">
        <f t="shared" si="0"/>
        <v>0</v>
      </c>
      <c r="G65" s="101" t="s">
        <v>176</v>
      </c>
      <c r="I65" s="101"/>
    </row>
    <row r="66" spans="1:9" s="89" customFormat="1" hidden="1" x14ac:dyDescent="0.25">
      <c r="A66" s="392"/>
      <c r="B66" s="221"/>
      <c r="C66" s="221"/>
      <c r="D66" s="224"/>
      <c r="E66" s="221"/>
      <c r="F66" s="70">
        <f t="shared" si="0"/>
        <v>0</v>
      </c>
      <c r="G66" s="101" t="s">
        <v>176</v>
      </c>
      <c r="I66" s="101"/>
    </row>
    <row r="67" spans="1:9" s="89" customFormat="1" hidden="1" x14ac:dyDescent="0.25">
      <c r="A67" s="392"/>
      <c r="B67" s="221"/>
      <c r="C67" s="221"/>
      <c r="D67" s="224"/>
      <c r="E67" s="221"/>
      <c r="F67" s="70">
        <f t="shared" si="0"/>
        <v>0</v>
      </c>
      <c r="G67" s="101" t="s">
        <v>176</v>
      </c>
      <c r="I67" s="101"/>
    </row>
    <row r="68" spans="1:9" s="89" customFormat="1" hidden="1" x14ac:dyDescent="0.25">
      <c r="A68" s="392"/>
      <c r="B68" s="221"/>
      <c r="C68" s="221"/>
      <c r="D68" s="224"/>
      <c r="E68" s="221"/>
      <c r="F68" s="70">
        <f t="shared" si="0"/>
        <v>0</v>
      </c>
      <c r="G68" s="101" t="s">
        <v>176</v>
      </c>
      <c r="I68" s="101"/>
    </row>
    <row r="69" spans="1:9" s="89" customFormat="1" hidden="1" x14ac:dyDescent="0.25">
      <c r="A69" s="392"/>
      <c r="B69" s="221"/>
      <c r="C69" s="221"/>
      <c r="D69" s="224"/>
      <c r="E69" s="221"/>
      <c r="F69" s="70">
        <f t="shared" si="0"/>
        <v>0</v>
      </c>
      <c r="G69" s="101" t="s">
        <v>176</v>
      </c>
      <c r="I69" s="101"/>
    </row>
    <row r="70" spans="1:9" s="89" customFormat="1" hidden="1" x14ac:dyDescent="0.25">
      <c r="A70" s="392"/>
      <c r="B70" s="221"/>
      <c r="C70" s="221"/>
      <c r="D70" s="224"/>
      <c r="E70" s="221"/>
      <c r="F70" s="70">
        <f t="shared" si="0"/>
        <v>0</v>
      </c>
      <c r="G70" s="101" t="s">
        <v>176</v>
      </c>
      <c r="I70" s="101"/>
    </row>
    <row r="71" spans="1:9" s="89" customFormat="1" hidden="1" x14ac:dyDescent="0.25">
      <c r="A71" s="392"/>
      <c r="B71" s="221"/>
      <c r="C71" s="221"/>
      <c r="D71" s="224"/>
      <c r="E71" s="221"/>
      <c r="F71" s="70">
        <f t="shared" si="0"/>
        <v>0</v>
      </c>
      <c r="G71" s="101" t="s">
        <v>176</v>
      </c>
      <c r="I71" s="101"/>
    </row>
    <row r="72" spans="1:9" s="89" customFormat="1" hidden="1" x14ac:dyDescent="0.25">
      <c r="A72" s="392"/>
      <c r="B72" s="221"/>
      <c r="C72" s="221"/>
      <c r="D72" s="224"/>
      <c r="E72" s="221"/>
      <c r="F72" s="70">
        <f t="shared" si="0"/>
        <v>0</v>
      </c>
      <c r="G72" s="101" t="s">
        <v>176</v>
      </c>
      <c r="I72" s="101"/>
    </row>
    <row r="73" spans="1:9" s="89" customFormat="1" hidden="1" x14ac:dyDescent="0.25">
      <c r="A73" s="392"/>
      <c r="B73" s="221"/>
      <c r="C73" s="221"/>
      <c r="D73" s="224"/>
      <c r="E73" s="221"/>
      <c r="F73" s="70">
        <f t="shared" si="0"/>
        <v>0</v>
      </c>
      <c r="G73" s="101" t="s">
        <v>176</v>
      </c>
      <c r="I73" s="101"/>
    </row>
    <row r="74" spans="1:9" s="89" customFormat="1" hidden="1" x14ac:dyDescent="0.25">
      <c r="A74" s="392"/>
      <c r="B74" s="221"/>
      <c r="C74" s="221"/>
      <c r="D74" s="224"/>
      <c r="E74" s="221"/>
      <c r="F74" s="70">
        <f t="shared" si="0"/>
        <v>0</v>
      </c>
      <c r="G74" s="101" t="s">
        <v>176</v>
      </c>
      <c r="I74" s="101"/>
    </row>
    <row r="75" spans="1:9" s="89" customFormat="1" hidden="1" x14ac:dyDescent="0.25">
      <c r="A75" s="392"/>
      <c r="B75" s="221"/>
      <c r="C75" s="221"/>
      <c r="D75" s="224"/>
      <c r="E75" s="221"/>
      <c r="F75" s="70">
        <f t="shared" si="0"/>
        <v>0</v>
      </c>
      <c r="G75" s="101" t="s">
        <v>176</v>
      </c>
      <c r="I75" s="101"/>
    </row>
    <row r="76" spans="1:9" s="89" customFormat="1" hidden="1" x14ac:dyDescent="0.25">
      <c r="A76" s="392"/>
      <c r="B76" s="221"/>
      <c r="C76" s="221"/>
      <c r="D76" s="224"/>
      <c r="E76" s="221"/>
      <c r="F76" s="70">
        <f t="shared" si="0"/>
        <v>0</v>
      </c>
      <c r="G76" s="101" t="s">
        <v>176</v>
      </c>
      <c r="I76" s="101"/>
    </row>
    <row r="77" spans="1:9" s="89" customFormat="1" hidden="1" x14ac:dyDescent="0.25">
      <c r="A77" s="392"/>
      <c r="B77" s="221"/>
      <c r="C77" s="221"/>
      <c r="D77" s="224"/>
      <c r="E77" s="221"/>
      <c r="F77" s="70">
        <f t="shared" si="0"/>
        <v>0</v>
      </c>
      <c r="G77" s="101" t="s">
        <v>176</v>
      </c>
      <c r="I77" s="101"/>
    </row>
    <row r="78" spans="1:9" s="89" customFormat="1" hidden="1" x14ac:dyDescent="0.25">
      <c r="A78" s="392"/>
      <c r="B78" s="221"/>
      <c r="C78" s="221"/>
      <c r="D78" s="224"/>
      <c r="E78" s="221"/>
      <c r="F78" s="70">
        <f t="shared" si="0"/>
        <v>0</v>
      </c>
      <c r="G78" s="101" t="s">
        <v>176</v>
      </c>
      <c r="I78" s="101"/>
    </row>
    <row r="79" spans="1:9" s="89" customFormat="1" hidden="1" x14ac:dyDescent="0.25">
      <c r="A79" s="392"/>
      <c r="B79" s="221"/>
      <c r="C79" s="221"/>
      <c r="D79" s="224"/>
      <c r="E79" s="221"/>
      <c r="F79" s="70">
        <f t="shared" si="0"/>
        <v>0</v>
      </c>
      <c r="G79" s="101" t="s">
        <v>176</v>
      </c>
      <c r="I79" s="101"/>
    </row>
    <row r="80" spans="1:9" s="89" customFormat="1" hidden="1" x14ac:dyDescent="0.25">
      <c r="A80" s="392"/>
      <c r="B80" s="221"/>
      <c r="C80" s="221"/>
      <c r="D80" s="224"/>
      <c r="E80" s="221"/>
      <c r="F80" s="70">
        <f t="shared" si="0"/>
        <v>0</v>
      </c>
      <c r="G80" s="101" t="s">
        <v>176</v>
      </c>
      <c r="I80" s="101"/>
    </row>
    <row r="81" spans="1:9" s="89" customFormat="1" hidden="1" x14ac:dyDescent="0.25">
      <c r="A81" s="392"/>
      <c r="B81" s="221"/>
      <c r="C81" s="221"/>
      <c r="D81" s="224"/>
      <c r="E81" s="221"/>
      <c r="F81" s="70">
        <f t="shared" si="0"/>
        <v>0</v>
      </c>
      <c r="G81" s="101" t="s">
        <v>176</v>
      </c>
      <c r="I81" s="101"/>
    </row>
    <row r="82" spans="1:9" s="89" customFormat="1" hidden="1" x14ac:dyDescent="0.25">
      <c r="A82" s="392"/>
      <c r="B82" s="221"/>
      <c r="C82" s="221"/>
      <c r="D82" s="224"/>
      <c r="E82" s="221"/>
      <c r="F82" s="70">
        <f t="shared" si="0"/>
        <v>0</v>
      </c>
      <c r="G82" s="101" t="s">
        <v>176</v>
      </c>
      <c r="I82" s="101"/>
    </row>
    <row r="83" spans="1:9" s="89" customFormat="1" hidden="1" x14ac:dyDescent="0.25">
      <c r="A83" s="392"/>
      <c r="B83" s="221"/>
      <c r="C83" s="221"/>
      <c r="D83" s="224"/>
      <c r="E83" s="221"/>
      <c r="F83" s="70">
        <f t="shared" si="0"/>
        <v>0</v>
      </c>
      <c r="G83" s="101" t="s">
        <v>176</v>
      </c>
      <c r="I83" s="101"/>
    </row>
    <row r="84" spans="1:9" s="89" customFormat="1" hidden="1" x14ac:dyDescent="0.25">
      <c r="A84" s="392"/>
      <c r="B84" s="221"/>
      <c r="C84" s="221"/>
      <c r="D84" s="224"/>
      <c r="E84" s="221"/>
      <c r="F84" s="70">
        <f t="shared" si="0"/>
        <v>0</v>
      </c>
      <c r="G84" s="101" t="s">
        <v>176</v>
      </c>
      <c r="I84" s="101"/>
    </row>
    <row r="85" spans="1:9" s="89" customFormat="1" hidden="1" x14ac:dyDescent="0.25">
      <c r="A85" s="392"/>
      <c r="B85" s="221"/>
      <c r="C85" s="221"/>
      <c r="D85" s="224"/>
      <c r="E85" s="221"/>
      <c r="F85" s="70">
        <f t="shared" si="0"/>
        <v>0</v>
      </c>
      <c r="G85" s="101" t="s">
        <v>176</v>
      </c>
      <c r="I85" s="101"/>
    </row>
    <row r="86" spans="1:9" s="89" customFormat="1" hidden="1" x14ac:dyDescent="0.25">
      <c r="A86" s="392"/>
      <c r="B86" s="221"/>
      <c r="C86" s="221"/>
      <c r="D86" s="224"/>
      <c r="E86" s="221"/>
      <c r="F86" s="70">
        <f t="shared" si="0"/>
        <v>0</v>
      </c>
      <c r="G86" s="101" t="s">
        <v>176</v>
      </c>
      <c r="I86" s="101"/>
    </row>
    <row r="87" spans="1:9" s="89" customFormat="1" hidden="1" x14ac:dyDescent="0.25">
      <c r="A87" s="392"/>
      <c r="B87" s="221"/>
      <c r="C87" s="221"/>
      <c r="D87" s="224"/>
      <c r="E87" s="221"/>
      <c r="F87" s="70">
        <f t="shared" si="0"/>
        <v>0</v>
      </c>
      <c r="G87" s="101" t="s">
        <v>176</v>
      </c>
      <c r="I87" s="101"/>
    </row>
    <row r="88" spans="1:9" s="89" customFormat="1" hidden="1" x14ac:dyDescent="0.25">
      <c r="A88" s="392"/>
      <c r="B88" s="221"/>
      <c r="C88" s="221"/>
      <c r="D88" s="224"/>
      <c r="E88" s="221"/>
      <c r="F88" s="70">
        <f t="shared" si="0"/>
        <v>0</v>
      </c>
      <c r="G88" s="101" t="s">
        <v>176</v>
      </c>
      <c r="I88" s="101"/>
    </row>
    <row r="89" spans="1:9" s="89" customFormat="1" hidden="1" x14ac:dyDescent="0.25">
      <c r="A89" s="392"/>
      <c r="B89" s="221"/>
      <c r="C89" s="221"/>
      <c r="D89" s="224"/>
      <c r="E89" s="221"/>
      <c r="F89" s="70">
        <f t="shared" si="0"/>
        <v>0</v>
      </c>
      <c r="G89" s="101" t="s">
        <v>176</v>
      </c>
      <c r="I89" s="101"/>
    </row>
    <row r="90" spans="1:9" s="89" customFormat="1" hidden="1" x14ac:dyDescent="0.25">
      <c r="A90" s="392"/>
      <c r="B90" s="221"/>
      <c r="C90" s="221"/>
      <c r="D90" s="224"/>
      <c r="E90" s="221"/>
      <c r="F90" s="70">
        <f t="shared" si="0"/>
        <v>0</v>
      </c>
      <c r="G90" s="101" t="s">
        <v>176</v>
      </c>
      <c r="I90" s="101"/>
    </row>
    <row r="91" spans="1:9" s="89" customFormat="1" hidden="1" x14ac:dyDescent="0.25">
      <c r="A91" s="392"/>
      <c r="B91" s="221"/>
      <c r="C91" s="221"/>
      <c r="D91" s="224"/>
      <c r="E91" s="221"/>
      <c r="F91" s="70">
        <f t="shared" si="0"/>
        <v>0</v>
      </c>
      <c r="G91" s="101" t="s">
        <v>176</v>
      </c>
      <c r="I91" s="101"/>
    </row>
    <row r="92" spans="1:9" s="89" customFormat="1" hidden="1" x14ac:dyDescent="0.25">
      <c r="A92" s="392"/>
      <c r="B92" s="221"/>
      <c r="C92" s="221"/>
      <c r="D92" s="224"/>
      <c r="E92" s="221"/>
      <c r="F92" s="70">
        <f t="shared" si="0"/>
        <v>0</v>
      </c>
      <c r="G92" s="101" t="s">
        <v>176</v>
      </c>
      <c r="I92" s="101"/>
    </row>
    <row r="93" spans="1:9" s="89" customFormat="1" hidden="1" x14ac:dyDescent="0.25">
      <c r="A93" s="392"/>
      <c r="B93" s="221"/>
      <c r="C93" s="221"/>
      <c r="D93" s="224"/>
      <c r="E93" s="221"/>
      <c r="F93" s="70">
        <f t="shared" si="0"/>
        <v>0</v>
      </c>
      <c r="G93" s="101" t="s">
        <v>176</v>
      </c>
      <c r="I93" s="101"/>
    </row>
    <row r="94" spans="1:9" s="89" customFormat="1" hidden="1" x14ac:dyDescent="0.25">
      <c r="A94" s="392"/>
      <c r="B94" s="221"/>
      <c r="C94" s="221"/>
      <c r="D94" s="224"/>
      <c r="E94" s="221"/>
      <c r="F94" s="70">
        <f t="shared" si="0"/>
        <v>0</v>
      </c>
      <c r="G94" s="101" t="s">
        <v>176</v>
      </c>
      <c r="I94" s="101"/>
    </row>
    <row r="95" spans="1:9" s="89" customFormat="1" hidden="1" x14ac:dyDescent="0.25">
      <c r="A95" s="392"/>
      <c r="B95" s="221"/>
      <c r="C95" s="221"/>
      <c r="D95" s="224"/>
      <c r="E95" s="221"/>
      <c r="F95" s="70">
        <f t="shared" si="0"/>
        <v>0</v>
      </c>
      <c r="G95" s="101" t="s">
        <v>176</v>
      </c>
      <c r="I95" s="101"/>
    </row>
    <row r="96" spans="1:9" s="89" customFormat="1" hidden="1" x14ac:dyDescent="0.25">
      <c r="A96" s="392"/>
      <c r="B96" s="221"/>
      <c r="C96" s="221"/>
      <c r="D96" s="224"/>
      <c r="E96" s="221"/>
      <c r="F96" s="70">
        <f t="shared" si="0"/>
        <v>0</v>
      </c>
      <c r="G96" s="101" t="s">
        <v>176</v>
      </c>
      <c r="I96" s="101"/>
    </row>
    <row r="97" spans="1:9" s="89" customFormat="1" hidden="1" x14ac:dyDescent="0.25">
      <c r="A97" s="392"/>
      <c r="B97" s="221"/>
      <c r="C97" s="221"/>
      <c r="D97" s="224"/>
      <c r="E97" s="221"/>
      <c r="F97" s="70">
        <f t="shared" si="0"/>
        <v>0</v>
      </c>
      <c r="G97" s="101" t="s">
        <v>176</v>
      </c>
      <c r="I97" s="101"/>
    </row>
    <row r="98" spans="1:9" s="89" customFormat="1" hidden="1" x14ac:dyDescent="0.25">
      <c r="A98" s="392"/>
      <c r="B98" s="221"/>
      <c r="C98" s="221"/>
      <c r="D98" s="224"/>
      <c r="E98" s="221"/>
      <c r="F98" s="70">
        <f t="shared" si="0"/>
        <v>0</v>
      </c>
      <c r="G98" s="101" t="s">
        <v>176</v>
      </c>
      <c r="I98" s="101"/>
    </row>
    <row r="99" spans="1:9" s="89" customFormat="1" hidden="1" x14ac:dyDescent="0.25">
      <c r="A99" s="392"/>
      <c r="B99" s="221"/>
      <c r="C99" s="221"/>
      <c r="D99" s="224"/>
      <c r="E99" s="221"/>
      <c r="F99" s="70">
        <f t="shared" si="0"/>
        <v>0</v>
      </c>
      <c r="G99" s="101" t="s">
        <v>176</v>
      </c>
      <c r="I99" s="101"/>
    </row>
    <row r="100" spans="1:9" s="89" customFormat="1" hidden="1" x14ac:dyDescent="0.25">
      <c r="A100" s="392"/>
      <c r="B100" s="221"/>
      <c r="C100" s="221"/>
      <c r="D100" s="224"/>
      <c r="E100" s="221"/>
      <c r="F100" s="70">
        <f t="shared" si="0"/>
        <v>0</v>
      </c>
      <c r="G100" s="101" t="s">
        <v>176</v>
      </c>
      <c r="I100" s="101"/>
    </row>
    <row r="101" spans="1:9" s="89" customFormat="1" hidden="1" x14ac:dyDescent="0.25">
      <c r="A101" s="392"/>
      <c r="B101" s="221"/>
      <c r="C101" s="221"/>
      <c r="D101" s="224"/>
      <c r="E101" s="221"/>
      <c r="F101" s="70">
        <f t="shared" si="0"/>
        <v>0</v>
      </c>
      <c r="G101" s="101" t="s">
        <v>176</v>
      </c>
      <c r="I101" s="101"/>
    </row>
    <row r="102" spans="1:9" s="89" customFormat="1" hidden="1" x14ac:dyDescent="0.25">
      <c r="A102" s="392"/>
      <c r="B102" s="221"/>
      <c r="C102" s="221"/>
      <c r="D102" s="224"/>
      <c r="E102" s="221"/>
      <c r="F102" s="70">
        <f t="shared" si="0"/>
        <v>0</v>
      </c>
      <c r="G102" s="101" t="s">
        <v>176</v>
      </c>
      <c r="I102" s="101"/>
    </row>
    <row r="103" spans="1:9" s="89" customFormat="1" hidden="1" x14ac:dyDescent="0.25">
      <c r="A103" s="392"/>
      <c r="B103" s="221"/>
      <c r="C103" s="221"/>
      <c r="D103" s="224"/>
      <c r="E103" s="221"/>
      <c r="F103" s="70">
        <f t="shared" si="0"/>
        <v>0</v>
      </c>
      <c r="G103" s="101" t="s">
        <v>176</v>
      </c>
      <c r="I103" s="101"/>
    </row>
    <row r="104" spans="1:9" s="89" customFormat="1" hidden="1" x14ac:dyDescent="0.25">
      <c r="A104" s="392"/>
      <c r="B104" s="221"/>
      <c r="C104" s="221"/>
      <c r="D104" s="224"/>
      <c r="E104" s="221"/>
      <c r="F104" s="70">
        <f t="shared" si="0"/>
        <v>0</v>
      </c>
      <c r="G104" s="101" t="s">
        <v>176</v>
      </c>
      <c r="I104" s="101"/>
    </row>
    <row r="105" spans="1:9" s="89" customFormat="1" hidden="1" x14ac:dyDescent="0.25">
      <c r="A105" s="392"/>
      <c r="B105" s="221"/>
      <c r="C105" s="221"/>
      <c r="D105" s="224"/>
      <c r="E105" s="221"/>
      <c r="F105" s="70">
        <f t="shared" si="0"/>
        <v>0</v>
      </c>
      <c r="G105" s="101" t="s">
        <v>176</v>
      </c>
      <c r="I105" s="101"/>
    </row>
    <row r="106" spans="1:9" s="89" customFormat="1" hidden="1" x14ac:dyDescent="0.25">
      <c r="A106" s="392"/>
      <c r="B106" s="221"/>
      <c r="C106" s="221"/>
      <c r="D106" s="224"/>
      <c r="E106" s="221"/>
      <c r="F106" s="70">
        <f t="shared" si="0"/>
        <v>0</v>
      </c>
      <c r="G106" s="101" t="s">
        <v>176</v>
      </c>
      <c r="I106" s="101"/>
    </row>
    <row r="107" spans="1:9" s="89" customFormat="1" hidden="1" x14ac:dyDescent="0.25">
      <c r="A107" s="392"/>
      <c r="B107" s="221"/>
      <c r="C107" s="221"/>
      <c r="D107" s="224"/>
      <c r="E107" s="221"/>
      <c r="F107" s="70">
        <f t="shared" si="0"/>
        <v>0</v>
      </c>
      <c r="G107" s="101" t="s">
        <v>176</v>
      </c>
      <c r="I107" s="101"/>
    </row>
    <row r="108" spans="1:9" s="89" customFormat="1" hidden="1" x14ac:dyDescent="0.25">
      <c r="A108" s="392"/>
      <c r="B108" s="221"/>
      <c r="C108" s="221"/>
      <c r="D108" s="224"/>
      <c r="E108" s="221"/>
      <c r="F108" s="70">
        <f t="shared" si="0"/>
        <v>0</v>
      </c>
      <c r="G108" s="101" t="s">
        <v>176</v>
      </c>
      <c r="I108" s="101"/>
    </row>
    <row r="109" spans="1:9" s="89" customFormat="1" hidden="1" x14ac:dyDescent="0.25">
      <c r="A109" s="392"/>
      <c r="B109" s="221"/>
      <c r="C109" s="221"/>
      <c r="D109" s="224"/>
      <c r="E109" s="221"/>
      <c r="F109" s="70">
        <f t="shared" si="0"/>
        <v>0</v>
      </c>
      <c r="G109" s="101" t="s">
        <v>176</v>
      </c>
      <c r="I109" s="101"/>
    </row>
    <row r="110" spans="1:9" s="89" customFormat="1" hidden="1" x14ac:dyDescent="0.25">
      <c r="A110" s="392"/>
      <c r="B110" s="221"/>
      <c r="C110" s="221"/>
      <c r="D110" s="224"/>
      <c r="E110" s="221"/>
      <c r="F110" s="70">
        <f t="shared" si="0"/>
        <v>0</v>
      </c>
      <c r="G110" s="101" t="s">
        <v>176</v>
      </c>
      <c r="I110" s="101"/>
    </row>
    <row r="111" spans="1:9" s="89" customFormat="1" hidden="1" x14ac:dyDescent="0.25">
      <c r="A111" s="392"/>
      <c r="B111" s="221"/>
      <c r="C111" s="221"/>
      <c r="D111" s="224"/>
      <c r="E111" s="221"/>
      <c r="F111" s="70">
        <f t="shared" si="0"/>
        <v>0</v>
      </c>
      <c r="G111" s="101" t="s">
        <v>176</v>
      </c>
      <c r="I111" s="101"/>
    </row>
    <row r="112" spans="1:9" s="89" customFormat="1" hidden="1" x14ac:dyDescent="0.25">
      <c r="A112" s="392"/>
      <c r="B112" s="221"/>
      <c r="C112" s="221"/>
      <c r="D112" s="224"/>
      <c r="E112" s="221"/>
      <c r="F112" s="70">
        <f t="shared" si="0"/>
        <v>0</v>
      </c>
      <c r="G112" s="101" t="s">
        <v>176</v>
      </c>
      <c r="I112" s="101"/>
    </row>
    <row r="113" spans="1:9" s="89" customFormat="1" hidden="1" x14ac:dyDescent="0.25">
      <c r="A113" s="392"/>
      <c r="B113" s="221"/>
      <c r="C113" s="221"/>
      <c r="D113" s="224"/>
      <c r="E113" s="221"/>
      <c r="F113" s="70">
        <f t="shared" si="0"/>
        <v>0</v>
      </c>
      <c r="G113" s="101" t="s">
        <v>176</v>
      </c>
      <c r="I113" s="101"/>
    </row>
    <row r="114" spans="1:9" s="89" customFormat="1" hidden="1" x14ac:dyDescent="0.25">
      <c r="A114" s="392"/>
      <c r="B114" s="221"/>
      <c r="C114" s="221"/>
      <c r="D114" s="224"/>
      <c r="E114" s="221"/>
      <c r="F114" s="70">
        <f t="shared" si="0"/>
        <v>0</v>
      </c>
      <c r="G114" s="101" t="s">
        <v>176</v>
      </c>
      <c r="I114" s="101"/>
    </row>
    <row r="115" spans="1:9" s="89" customFormat="1" hidden="1" x14ac:dyDescent="0.25">
      <c r="A115" s="392"/>
      <c r="B115" s="221"/>
      <c r="C115" s="221"/>
      <c r="D115" s="224"/>
      <c r="E115" s="221"/>
      <c r="F115" s="70">
        <f t="shared" si="0"/>
        <v>0</v>
      </c>
      <c r="G115" s="101" t="s">
        <v>176</v>
      </c>
      <c r="I115" s="101"/>
    </row>
    <row r="116" spans="1:9" s="89" customFormat="1" hidden="1" x14ac:dyDescent="0.25">
      <c r="A116" s="392"/>
      <c r="B116" s="221"/>
      <c r="C116" s="221"/>
      <c r="D116" s="224"/>
      <c r="E116" s="221"/>
      <c r="F116" s="70">
        <f t="shared" si="0"/>
        <v>0</v>
      </c>
      <c r="G116" s="101" t="s">
        <v>176</v>
      </c>
      <c r="I116" s="101"/>
    </row>
    <row r="117" spans="1:9" s="89" customFormat="1" hidden="1" x14ac:dyDescent="0.25">
      <c r="A117" s="392"/>
      <c r="B117" s="221"/>
      <c r="C117" s="221"/>
      <c r="D117" s="224"/>
      <c r="E117" s="221"/>
      <c r="F117" s="70">
        <f t="shared" si="0"/>
        <v>0</v>
      </c>
      <c r="G117" s="101" t="s">
        <v>176</v>
      </c>
      <c r="I117" s="101"/>
    </row>
    <row r="118" spans="1:9" s="89" customFormat="1" hidden="1" x14ac:dyDescent="0.25">
      <c r="A118" s="392"/>
      <c r="B118" s="221"/>
      <c r="C118" s="221"/>
      <c r="D118" s="224"/>
      <c r="E118" s="221"/>
      <c r="F118" s="70">
        <f t="shared" si="0"/>
        <v>0</v>
      </c>
      <c r="G118" s="101" t="s">
        <v>176</v>
      </c>
      <c r="I118" s="101"/>
    </row>
    <row r="119" spans="1:9" s="89" customFormat="1" hidden="1" x14ac:dyDescent="0.25">
      <c r="A119" s="392"/>
      <c r="B119" s="221"/>
      <c r="C119" s="221"/>
      <c r="D119" s="224"/>
      <c r="E119" s="221"/>
      <c r="F119" s="70">
        <f t="shared" si="0"/>
        <v>0</v>
      </c>
      <c r="G119" s="101" t="s">
        <v>176</v>
      </c>
      <c r="I119" s="101"/>
    </row>
    <row r="120" spans="1:9" s="89" customFormat="1" hidden="1" x14ac:dyDescent="0.25">
      <c r="A120" s="392"/>
      <c r="B120" s="221"/>
      <c r="C120" s="221"/>
      <c r="D120" s="224"/>
      <c r="E120" s="221"/>
      <c r="F120" s="70">
        <f t="shared" si="0"/>
        <v>0</v>
      </c>
      <c r="G120" s="101" t="s">
        <v>176</v>
      </c>
      <c r="I120" s="101"/>
    </row>
    <row r="121" spans="1:9" s="89" customFormat="1" hidden="1" x14ac:dyDescent="0.25">
      <c r="A121" s="392"/>
      <c r="B121" s="221"/>
      <c r="C121" s="221"/>
      <c r="D121" s="224"/>
      <c r="E121" s="221"/>
      <c r="F121" s="70">
        <f t="shared" si="0"/>
        <v>0</v>
      </c>
      <c r="G121" s="101" t="s">
        <v>176</v>
      </c>
      <c r="I121" s="101"/>
    </row>
    <row r="122" spans="1:9" s="89" customFormat="1" hidden="1" x14ac:dyDescent="0.25">
      <c r="A122" s="392"/>
      <c r="B122" s="221"/>
      <c r="C122" s="221"/>
      <c r="D122" s="224"/>
      <c r="E122" s="221"/>
      <c r="F122" s="70">
        <f t="shared" si="0"/>
        <v>0</v>
      </c>
      <c r="G122" s="101" t="s">
        <v>176</v>
      </c>
      <c r="I122" s="101"/>
    </row>
    <row r="123" spans="1:9" s="89" customFormat="1" hidden="1" x14ac:dyDescent="0.25">
      <c r="A123" s="392"/>
      <c r="B123" s="221"/>
      <c r="C123" s="221"/>
      <c r="D123" s="224"/>
      <c r="E123" s="221"/>
      <c r="F123" s="70">
        <f t="shared" si="0"/>
        <v>0</v>
      </c>
      <c r="G123" s="101" t="s">
        <v>176</v>
      </c>
      <c r="I123" s="101"/>
    </row>
    <row r="124" spans="1:9" s="89" customFormat="1" hidden="1" x14ac:dyDescent="0.25">
      <c r="A124" s="392"/>
      <c r="B124" s="221"/>
      <c r="C124" s="221"/>
      <c r="D124" s="224"/>
      <c r="E124" s="221"/>
      <c r="F124" s="70">
        <f t="shared" si="0"/>
        <v>0</v>
      </c>
      <c r="G124" s="101" t="s">
        <v>176</v>
      </c>
      <c r="I124" s="101"/>
    </row>
    <row r="125" spans="1:9" s="89" customFormat="1" hidden="1" x14ac:dyDescent="0.25">
      <c r="A125" s="392"/>
      <c r="B125" s="221"/>
      <c r="C125" s="221"/>
      <c r="D125" s="224"/>
      <c r="E125" s="221"/>
      <c r="F125" s="70">
        <f t="shared" si="0"/>
        <v>0</v>
      </c>
      <c r="G125" s="101" t="s">
        <v>176</v>
      </c>
      <c r="I125" s="101"/>
    </row>
    <row r="126" spans="1:9" s="89" customFormat="1" hidden="1" x14ac:dyDescent="0.25">
      <c r="A126" s="392"/>
      <c r="B126" s="221"/>
      <c r="C126" s="221"/>
      <c r="D126" s="224"/>
      <c r="E126" s="221"/>
      <c r="F126" s="70">
        <f t="shared" si="0"/>
        <v>0</v>
      </c>
      <c r="G126" s="101" t="s">
        <v>176</v>
      </c>
      <c r="I126" s="101"/>
    </row>
    <row r="127" spans="1:9" s="89" customFormat="1" hidden="1" x14ac:dyDescent="0.25">
      <c r="A127" s="392"/>
      <c r="B127" s="221"/>
      <c r="C127" s="221"/>
      <c r="D127" s="224"/>
      <c r="E127" s="221"/>
      <c r="F127" s="70">
        <f t="shared" si="0"/>
        <v>0</v>
      </c>
      <c r="G127" s="101" t="s">
        <v>176</v>
      </c>
      <c r="I127" s="101"/>
    </row>
    <row r="128" spans="1:9" s="89" customFormat="1" hidden="1" x14ac:dyDescent="0.25">
      <c r="A128" s="392"/>
      <c r="B128" s="221"/>
      <c r="C128" s="221"/>
      <c r="D128" s="224"/>
      <c r="E128" s="221"/>
      <c r="F128" s="70">
        <f t="shared" si="0"/>
        <v>0</v>
      </c>
      <c r="G128" s="101" t="s">
        <v>176</v>
      </c>
      <c r="I128" s="101"/>
    </row>
    <row r="129" spans="1:9" s="89" customFormat="1" hidden="1" x14ac:dyDescent="0.25">
      <c r="A129" s="392"/>
      <c r="B129" s="221"/>
      <c r="C129" s="221"/>
      <c r="D129" s="224"/>
      <c r="E129" s="221"/>
      <c r="F129" s="70">
        <f t="shared" si="0"/>
        <v>0</v>
      </c>
      <c r="G129" s="101" t="s">
        <v>176</v>
      </c>
      <c r="I129" s="101"/>
    </row>
    <row r="130" spans="1:9" s="89" customFormat="1" hidden="1" x14ac:dyDescent="0.25">
      <c r="A130" s="392"/>
      <c r="B130" s="221"/>
      <c r="C130" s="221"/>
      <c r="D130" s="224"/>
      <c r="E130" s="221"/>
      <c r="F130" s="70">
        <f t="shared" si="0"/>
        <v>0</v>
      </c>
      <c r="G130" s="101" t="s">
        <v>176</v>
      </c>
      <c r="I130" s="101"/>
    </row>
    <row r="131" spans="1:9" s="89" customFormat="1" hidden="1" x14ac:dyDescent="0.25">
      <c r="A131" s="392"/>
      <c r="B131" s="221"/>
      <c r="C131" s="221"/>
      <c r="D131" s="224"/>
      <c r="E131" s="221"/>
      <c r="F131" s="70">
        <f t="shared" si="0"/>
        <v>0</v>
      </c>
      <c r="G131" s="101" t="s">
        <v>176</v>
      </c>
      <c r="I131" s="101"/>
    </row>
    <row r="132" spans="1:9" s="89" customFormat="1" hidden="1" x14ac:dyDescent="0.25">
      <c r="A132" s="392"/>
      <c r="B132" s="221"/>
      <c r="C132" s="221"/>
      <c r="D132" s="224"/>
      <c r="E132" s="221"/>
      <c r="F132" s="70">
        <f t="shared" si="0"/>
        <v>0</v>
      </c>
      <c r="G132" s="101" t="s">
        <v>176</v>
      </c>
      <c r="I132" s="101"/>
    </row>
    <row r="133" spans="1:9" s="89" customFormat="1" hidden="1" x14ac:dyDescent="0.25">
      <c r="A133" s="392"/>
      <c r="B133" s="221"/>
      <c r="C133" s="221"/>
      <c r="D133" s="224"/>
      <c r="E133" s="221"/>
      <c r="F133" s="70">
        <f t="shared" si="0"/>
        <v>0</v>
      </c>
      <c r="G133" s="101" t="s">
        <v>176</v>
      </c>
      <c r="I133" s="101"/>
    </row>
    <row r="134" spans="1:9" s="89" customFormat="1" hidden="1" x14ac:dyDescent="0.25">
      <c r="A134" s="392"/>
      <c r="B134" s="221"/>
      <c r="C134" s="221"/>
      <c r="D134" s="224"/>
      <c r="E134" s="221"/>
      <c r="F134" s="70">
        <f t="shared" si="0"/>
        <v>0</v>
      </c>
      <c r="G134" s="101" t="s">
        <v>176</v>
      </c>
      <c r="I134" s="101"/>
    </row>
    <row r="135" spans="1:9" s="89" customFormat="1" x14ac:dyDescent="0.25">
      <c r="A135" s="392" t="s">
        <v>256</v>
      </c>
      <c r="B135" s="221">
        <v>3</v>
      </c>
      <c r="C135" s="221" t="s">
        <v>291</v>
      </c>
      <c r="D135" s="224">
        <f t="shared" ref="D135:D140" ca="1" si="2">RAND()*400000</f>
        <v>56597.999704661459</v>
      </c>
      <c r="E135" s="221">
        <v>7</v>
      </c>
      <c r="F135" s="242">
        <f ca="1">ROUND(+B135*D135*E135,2)</f>
        <v>1188557.99</v>
      </c>
      <c r="G135" s="101" t="s">
        <v>176</v>
      </c>
      <c r="I135" s="101"/>
    </row>
    <row r="136" spans="1:9" s="89" customFormat="1" x14ac:dyDescent="0.25">
      <c r="A136" s="391"/>
      <c r="B136" s="78"/>
      <c r="C136" s="78"/>
      <c r="D136" s="119"/>
      <c r="E136" s="179" t="s">
        <v>177</v>
      </c>
      <c r="F136" s="180">
        <f ca="1">ROUND(SUBTOTAL(109,F6:F135),2)</f>
        <v>18972816.68</v>
      </c>
      <c r="G136" s="101" t="s">
        <v>176</v>
      </c>
      <c r="I136" s="359" t="s">
        <v>193</v>
      </c>
    </row>
    <row r="137" spans="1:9" s="89" customFormat="1" x14ac:dyDescent="0.25">
      <c r="A137" s="391"/>
      <c r="B137" s="78"/>
      <c r="C137" s="78"/>
      <c r="D137" s="119"/>
      <c r="E137" s="78"/>
      <c r="F137" s="243"/>
      <c r="G137" s="101" t="s">
        <v>179</v>
      </c>
    </row>
    <row r="138" spans="1:9" s="89" customFormat="1" x14ac:dyDescent="0.25">
      <c r="A138" s="392" t="s">
        <v>294</v>
      </c>
      <c r="B138" s="221">
        <v>3</v>
      </c>
      <c r="C138" s="221" t="s">
        <v>291</v>
      </c>
      <c r="D138" s="224">
        <f t="shared" ca="1" si="2"/>
        <v>14309.098822990674</v>
      </c>
      <c r="E138" s="221">
        <v>7</v>
      </c>
      <c r="F138" s="70">
        <f ca="1">ROUND(+B138*D138*E138,2)</f>
        <v>300491.08</v>
      </c>
      <c r="G138" s="101" t="s">
        <v>179</v>
      </c>
    </row>
    <row r="139" spans="1:9" s="89" customFormat="1" x14ac:dyDescent="0.25">
      <c r="A139" s="392" t="s">
        <v>292</v>
      </c>
      <c r="B139" s="221">
        <v>3</v>
      </c>
      <c r="C139" s="221" t="s">
        <v>291</v>
      </c>
      <c r="D139" s="224">
        <f t="shared" ca="1" si="2"/>
        <v>114706.99756600938</v>
      </c>
      <c r="E139" s="221">
        <v>7</v>
      </c>
      <c r="F139" s="70">
        <f t="shared" ref="F139:F266" ca="1" si="3">ROUND(+B139*D139*E139,2)</f>
        <v>2408846.9500000002</v>
      </c>
      <c r="G139" s="101" t="s">
        <v>179</v>
      </c>
      <c r="I139" s="101"/>
    </row>
    <row r="140" spans="1:9" s="89" customFormat="1" x14ac:dyDescent="0.25">
      <c r="A140" s="392" t="s">
        <v>293</v>
      </c>
      <c r="B140" s="221">
        <v>3</v>
      </c>
      <c r="C140" s="221" t="s">
        <v>291</v>
      </c>
      <c r="D140" s="224">
        <f t="shared" ca="1" si="2"/>
        <v>279266.03286198428</v>
      </c>
      <c r="E140" s="221">
        <v>7</v>
      </c>
      <c r="F140" s="70">
        <f t="shared" ca="1" si="3"/>
        <v>5864586.6900000004</v>
      </c>
      <c r="G140" s="101" t="s">
        <v>179</v>
      </c>
      <c r="I140" s="101"/>
    </row>
    <row r="141" spans="1:9" s="89" customFormat="1" hidden="1" x14ac:dyDescent="0.25">
      <c r="A141" s="392"/>
      <c r="B141" s="221"/>
      <c r="C141" s="221"/>
      <c r="D141" s="224"/>
      <c r="E141" s="221"/>
      <c r="F141" s="70">
        <f t="shared" si="3"/>
        <v>0</v>
      </c>
      <c r="G141" s="101" t="s">
        <v>179</v>
      </c>
      <c r="I141" s="101"/>
    </row>
    <row r="142" spans="1:9" s="89" customFormat="1" hidden="1" x14ac:dyDescent="0.25">
      <c r="A142" s="392"/>
      <c r="B142" s="221"/>
      <c r="C142" s="221"/>
      <c r="D142" s="224"/>
      <c r="E142" s="221"/>
      <c r="F142" s="70">
        <f t="shared" si="3"/>
        <v>0</v>
      </c>
      <c r="G142" s="101" t="s">
        <v>179</v>
      </c>
      <c r="I142" s="101"/>
    </row>
    <row r="143" spans="1:9" s="89" customFormat="1" hidden="1" x14ac:dyDescent="0.25">
      <c r="A143" s="392"/>
      <c r="B143" s="221"/>
      <c r="C143" s="221"/>
      <c r="D143" s="224"/>
      <c r="E143" s="221"/>
      <c r="F143" s="70">
        <f t="shared" si="3"/>
        <v>0</v>
      </c>
      <c r="G143" s="101" t="s">
        <v>179</v>
      </c>
      <c r="I143" s="101"/>
    </row>
    <row r="144" spans="1:9" s="89" customFormat="1" hidden="1" x14ac:dyDescent="0.25">
      <c r="A144" s="392"/>
      <c r="B144" s="221"/>
      <c r="C144" s="221"/>
      <c r="D144" s="224"/>
      <c r="E144" s="221"/>
      <c r="F144" s="70">
        <f t="shared" si="3"/>
        <v>0</v>
      </c>
      <c r="G144" s="101" t="s">
        <v>179</v>
      </c>
      <c r="I144" s="101"/>
    </row>
    <row r="145" spans="1:9" s="89" customFormat="1" hidden="1" x14ac:dyDescent="0.25">
      <c r="A145" s="392"/>
      <c r="B145" s="221"/>
      <c r="C145" s="221"/>
      <c r="D145" s="224"/>
      <c r="E145" s="221"/>
      <c r="F145" s="70">
        <f t="shared" si="3"/>
        <v>0</v>
      </c>
      <c r="G145" s="101" t="s">
        <v>179</v>
      </c>
      <c r="I145" s="101"/>
    </row>
    <row r="146" spans="1:9" s="89" customFormat="1" hidden="1" x14ac:dyDescent="0.25">
      <c r="A146" s="392"/>
      <c r="B146" s="221"/>
      <c r="C146" s="221"/>
      <c r="D146" s="224"/>
      <c r="E146" s="221"/>
      <c r="F146" s="70">
        <f t="shared" si="3"/>
        <v>0</v>
      </c>
      <c r="G146" s="101" t="s">
        <v>179</v>
      </c>
      <c r="I146" s="101"/>
    </row>
    <row r="147" spans="1:9" s="89" customFormat="1" hidden="1" x14ac:dyDescent="0.25">
      <c r="A147" s="392"/>
      <c r="B147" s="221"/>
      <c r="C147" s="221"/>
      <c r="D147" s="224"/>
      <c r="E147" s="221"/>
      <c r="F147" s="70">
        <f t="shared" si="3"/>
        <v>0</v>
      </c>
      <c r="G147" s="101" t="s">
        <v>179</v>
      </c>
      <c r="I147" s="101"/>
    </row>
    <row r="148" spans="1:9" s="89" customFormat="1" hidden="1" x14ac:dyDescent="0.25">
      <c r="A148" s="392"/>
      <c r="B148" s="221"/>
      <c r="C148" s="221"/>
      <c r="D148" s="224"/>
      <c r="E148" s="221"/>
      <c r="F148" s="70">
        <f t="shared" si="3"/>
        <v>0</v>
      </c>
      <c r="G148" s="101" t="s">
        <v>179</v>
      </c>
      <c r="I148" s="101"/>
    </row>
    <row r="149" spans="1:9" s="89" customFormat="1" hidden="1" x14ac:dyDescent="0.25">
      <c r="A149" s="392"/>
      <c r="B149" s="221"/>
      <c r="C149" s="221"/>
      <c r="D149" s="224"/>
      <c r="E149" s="221"/>
      <c r="F149" s="70">
        <f t="shared" si="3"/>
        <v>0</v>
      </c>
      <c r="G149" s="101" t="s">
        <v>179</v>
      </c>
      <c r="I149" s="101"/>
    </row>
    <row r="150" spans="1:9" s="89" customFormat="1" hidden="1" x14ac:dyDescent="0.25">
      <c r="A150" s="392"/>
      <c r="B150" s="221"/>
      <c r="C150" s="221"/>
      <c r="D150" s="224"/>
      <c r="E150" s="221"/>
      <c r="F150" s="70">
        <f t="shared" si="3"/>
        <v>0</v>
      </c>
      <c r="G150" s="101" t="s">
        <v>179</v>
      </c>
      <c r="I150" s="101"/>
    </row>
    <row r="151" spans="1:9" s="89" customFormat="1" hidden="1" x14ac:dyDescent="0.25">
      <c r="A151" s="392"/>
      <c r="B151" s="221"/>
      <c r="C151" s="221"/>
      <c r="D151" s="224"/>
      <c r="E151" s="221"/>
      <c r="F151" s="70">
        <f t="shared" si="3"/>
        <v>0</v>
      </c>
      <c r="G151" s="101" t="s">
        <v>179</v>
      </c>
      <c r="I151" s="101"/>
    </row>
    <row r="152" spans="1:9" s="89" customFormat="1" hidden="1" x14ac:dyDescent="0.25">
      <c r="A152" s="392"/>
      <c r="B152" s="221"/>
      <c r="C152" s="221"/>
      <c r="D152" s="224"/>
      <c r="E152" s="221"/>
      <c r="F152" s="70">
        <f t="shared" si="3"/>
        <v>0</v>
      </c>
      <c r="G152" s="101" t="s">
        <v>179</v>
      </c>
      <c r="I152" s="101"/>
    </row>
    <row r="153" spans="1:9" s="89" customFormat="1" hidden="1" x14ac:dyDescent="0.25">
      <c r="A153" s="392"/>
      <c r="B153" s="221"/>
      <c r="C153" s="221"/>
      <c r="D153" s="224"/>
      <c r="E153" s="221"/>
      <c r="F153" s="70">
        <f t="shared" si="3"/>
        <v>0</v>
      </c>
      <c r="G153" s="101" t="s">
        <v>179</v>
      </c>
      <c r="I153" s="101"/>
    </row>
    <row r="154" spans="1:9" s="89" customFormat="1" hidden="1" x14ac:dyDescent="0.25">
      <c r="A154" s="392"/>
      <c r="B154" s="221"/>
      <c r="C154" s="221"/>
      <c r="D154" s="224"/>
      <c r="E154" s="221"/>
      <c r="F154" s="70">
        <f t="shared" si="3"/>
        <v>0</v>
      </c>
      <c r="G154" s="101" t="s">
        <v>179</v>
      </c>
      <c r="I154" s="101"/>
    </row>
    <row r="155" spans="1:9" s="89" customFormat="1" hidden="1" x14ac:dyDescent="0.25">
      <c r="A155" s="392"/>
      <c r="B155" s="221"/>
      <c r="C155" s="221"/>
      <c r="D155" s="224"/>
      <c r="E155" s="221"/>
      <c r="F155" s="70">
        <f t="shared" si="3"/>
        <v>0</v>
      </c>
      <c r="G155" s="101" t="s">
        <v>179</v>
      </c>
      <c r="I155" s="101"/>
    </row>
    <row r="156" spans="1:9" s="89" customFormat="1" hidden="1" x14ac:dyDescent="0.25">
      <c r="A156" s="392"/>
      <c r="B156" s="221"/>
      <c r="C156" s="221"/>
      <c r="D156" s="224"/>
      <c r="E156" s="221"/>
      <c r="F156" s="70">
        <f t="shared" si="3"/>
        <v>0</v>
      </c>
      <c r="G156" s="101" t="s">
        <v>179</v>
      </c>
      <c r="I156" s="101"/>
    </row>
    <row r="157" spans="1:9" s="89" customFormat="1" hidden="1" x14ac:dyDescent="0.25">
      <c r="A157" s="392"/>
      <c r="B157" s="221"/>
      <c r="C157" s="221"/>
      <c r="D157" s="224"/>
      <c r="E157" s="221"/>
      <c r="F157" s="70">
        <f t="shared" si="3"/>
        <v>0</v>
      </c>
      <c r="G157" s="101" t="s">
        <v>179</v>
      </c>
      <c r="I157" s="101"/>
    </row>
    <row r="158" spans="1:9" s="89" customFormat="1" hidden="1" x14ac:dyDescent="0.25">
      <c r="A158" s="392"/>
      <c r="B158" s="221"/>
      <c r="C158" s="221"/>
      <c r="D158" s="224"/>
      <c r="E158" s="221"/>
      <c r="F158" s="70">
        <f t="shared" si="3"/>
        <v>0</v>
      </c>
      <c r="G158" s="101" t="s">
        <v>179</v>
      </c>
      <c r="I158" s="101"/>
    </row>
    <row r="159" spans="1:9" s="89" customFormat="1" hidden="1" x14ac:dyDescent="0.25">
      <c r="A159" s="392"/>
      <c r="B159" s="221"/>
      <c r="C159" s="221"/>
      <c r="D159" s="224"/>
      <c r="E159" s="221"/>
      <c r="F159" s="70">
        <f t="shared" si="3"/>
        <v>0</v>
      </c>
      <c r="G159" s="101" t="s">
        <v>179</v>
      </c>
      <c r="I159" s="101"/>
    </row>
    <row r="160" spans="1:9" s="89" customFormat="1" hidden="1" x14ac:dyDescent="0.25">
      <c r="A160" s="392"/>
      <c r="B160" s="221"/>
      <c r="C160" s="221"/>
      <c r="D160" s="224"/>
      <c r="E160" s="221"/>
      <c r="F160" s="70">
        <f t="shared" si="3"/>
        <v>0</v>
      </c>
      <c r="G160" s="101" t="s">
        <v>179</v>
      </c>
      <c r="I160" s="101"/>
    </row>
    <row r="161" spans="1:9" s="89" customFormat="1" hidden="1" x14ac:dyDescent="0.25">
      <c r="A161" s="392"/>
      <c r="B161" s="221"/>
      <c r="C161" s="221"/>
      <c r="D161" s="224"/>
      <c r="E161" s="221"/>
      <c r="F161" s="70">
        <f t="shared" si="3"/>
        <v>0</v>
      </c>
      <c r="G161" s="101" t="s">
        <v>179</v>
      </c>
      <c r="I161" s="101"/>
    </row>
    <row r="162" spans="1:9" s="89" customFormat="1" hidden="1" x14ac:dyDescent="0.25">
      <c r="A162" s="392"/>
      <c r="B162" s="221"/>
      <c r="C162" s="221"/>
      <c r="D162" s="224"/>
      <c r="E162" s="221"/>
      <c r="F162" s="70">
        <f t="shared" si="3"/>
        <v>0</v>
      </c>
      <c r="G162" s="101" t="s">
        <v>179</v>
      </c>
      <c r="I162" s="101"/>
    </row>
    <row r="163" spans="1:9" s="89" customFormat="1" hidden="1" x14ac:dyDescent="0.25">
      <c r="A163" s="392"/>
      <c r="B163" s="221"/>
      <c r="C163" s="221"/>
      <c r="D163" s="224"/>
      <c r="E163" s="221"/>
      <c r="F163" s="70">
        <f t="shared" si="3"/>
        <v>0</v>
      </c>
      <c r="G163" s="101" t="s">
        <v>179</v>
      </c>
      <c r="I163" s="101"/>
    </row>
    <row r="164" spans="1:9" s="89" customFormat="1" hidden="1" x14ac:dyDescent="0.25">
      <c r="A164" s="392"/>
      <c r="B164" s="221"/>
      <c r="C164" s="221"/>
      <c r="D164" s="224"/>
      <c r="E164" s="221"/>
      <c r="F164" s="70">
        <f t="shared" si="3"/>
        <v>0</v>
      </c>
      <c r="G164" s="101" t="s">
        <v>179</v>
      </c>
      <c r="I164" s="101"/>
    </row>
    <row r="165" spans="1:9" s="89" customFormat="1" hidden="1" x14ac:dyDescent="0.25">
      <c r="A165" s="392"/>
      <c r="B165" s="221"/>
      <c r="C165" s="221"/>
      <c r="D165" s="224"/>
      <c r="E165" s="221"/>
      <c r="F165" s="70">
        <f t="shared" si="3"/>
        <v>0</v>
      </c>
      <c r="G165" s="101" t="s">
        <v>179</v>
      </c>
      <c r="I165" s="101"/>
    </row>
    <row r="166" spans="1:9" s="89" customFormat="1" hidden="1" x14ac:dyDescent="0.25">
      <c r="A166" s="392"/>
      <c r="B166" s="221"/>
      <c r="C166" s="221"/>
      <c r="D166" s="224"/>
      <c r="E166" s="221"/>
      <c r="F166" s="70">
        <f t="shared" si="3"/>
        <v>0</v>
      </c>
      <c r="G166" s="101" t="s">
        <v>179</v>
      </c>
      <c r="I166" s="101"/>
    </row>
    <row r="167" spans="1:9" s="89" customFormat="1" hidden="1" x14ac:dyDescent="0.25">
      <c r="A167" s="392"/>
      <c r="B167" s="221"/>
      <c r="C167" s="221"/>
      <c r="D167" s="224"/>
      <c r="E167" s="221"/>
      <c r="F167" s="70">
        <f t="shared" si="3"/>
        <v>0</v>
      </c>
      <c r="G167" s="101" t="s">
        <v>179</v>
      </c>
      <c r="I167" s="101"/>
    </row>
    <row r="168" spans="1:9" s="89" customFormat="1" hidden="1" x14ac:dyDescent="0.25">
      <c r="A168" s="392"/>
      <c r="B168" s="221"/>
      <c r="C168" s="221"/>
      <c r="D168" s="224"/>
      <c r="E168" s="221"/>
      <c r="F168" s="70">
        <f t="shared" si="3"/>
        <v>0</v>
      </c>
      <c r="G168" s="101" t="s">
        <v>179</v>
      </c>
      <c r="I168" s="101"/>
    </row>
    <row r="169" spans="1:9" s="89" customFormat="1" hidden="1" x14ac:dyDescent="0.25">
      <c r="A169" s="392"/>
      <c r="B169" s="221"/>
      <c r="C169" s="221"/>
      <c r="D169" s="224"/>
      <c r="E169" s="221"/>
      <c r="F169" s="70">
        <f t="shared" si="3"/>
        <v>0</v>
      </c>
      <c r="G169" s="101" t="s">
        <v>179</v>
      </c>
      <c r="I169" s="101"/>
    </row>
    <row r="170" spans="1:9" s="89" customFormat="1" hidden="1" x14ac:dyDescent="0.25">
      <c r="A170" s="392"/>
      <c r="B170" s="221"/>
      <c r="C170" s="221"/>
      <c r="D170" s="224"/>
      <c r="E170" s="221"/>
      <c r="F170" s="70">
        <f t="shared" si="3"/>
        <v>0</v>
      </c>
      <c r="G170" s="101" t="s">
        <v>179</v>
      </c>
      <c r="I170" s="101"/>
    </row>
    <row r="171" spans="1:9" s="89" customFormat="1" hidden="1" x14ac:dyDescent="0.25">
      <c r="A171" s="392"/>
      <c r="B171" s="221"/>
      <c r="C171" s="221"/>
      <c r="D171" s="224"/>
      <c r="E171" s="221"/>
      <c r="F171" s="70">
        <f t="shared" si="3"/>
        <v>0</v>
      </c>
      <c r="G171" s="101" t="s">
        <v>179</v>
      </c>
      <c r="I171" s="101"/>
    </row>
    <row r="172" spans="1:9" s="89" customFormat="1" hidden="1" x14ac:dyDescent="0.25">
      <c r="A172" s="392"/>
      <c r="B172" s="221"/>
      <c r="C172" s="221"/>
      <c r="D172" s="224"/>
      <c r="E172" s="221"/>
      <c r="F172" s="70">
        <f t="shared" si="3"/>
        <v>0</v>
      </c>
      <c r="G172" s="101" t="s">
        <v>179</v>
      </c>
      <c r="I172" s="101"/>
    </row>
    <row r="173" spans="1:9" s="89" customFormat="1" hidden="1" x14ac:dyDescent="0.25">
      <c r="A173" s="392"/>
      <c r="B173" s="221"/>
      <c r="C173" s="221"/>
      <c r="D173" s="224"/>
      <c r="E173" s="221"/>
      <c r="F173" s="70">
        <f t="shared" si="3"/>
        <v>0</v>
      </c>
      <c r="G173" s="101" t="s">
        <v>179</v>
      </c>
      <c r="I173" s="101"/>
    </row>
    <row r="174" spans="1:9" s="89" customFormat="1" hidden="1" x14ac:dyDescent="0.25">
      <c r="A174" s="392"/>
      <c r="B174" s="221"/>
      <c r="C174" s="221"/>
      <c r="D174" s="224"/>
      <c r="E174" s="221"/>
      <c r="F174" s="70">
        <f t="shared" si="3"/>
        <v>0</v>
      </c>
      <c r="G174" s="101" t="s">
        <v>179</v>
      </c>
      <c r="I174" s="101"/>
    </row>
    <row r="175" spans="1:9" s="89" customFormat="1" hidden="1" x14ac:dyDescent="0.25">
      <c r="A175" s="392"/>
      <c r="B175" s="221"/>
      <c r="C175" s="221"/>
      <c r="D175" s="224"/>
      <c r="E175" s="221"/>
      <c r="F175" s="70">
        <f t="shared" si="3"/>
        <v>0</v>
      </c>
      <c r="G175" s="101" t="s">
        <v>179</v>
      </c>
      <c r="I175" s="101"/>
    </row>
    <row r="176" spans="1:9" s="89" customFormat="1" hidden="1" x14ac:dyDescent="0.25">
      <c r="A176" s="392"/>
      <c r="B176" s="221"/>
      <c r="C176" s="221"/>
      <c r="D176" s="224"/>
      <c r="E176" s="221"/>
      <c r="F176" s="70">
        <f t="shared" si="3"/>
        <v>0</v>
      </c>
      <c r="G176" s="101" t="s">
        <v>179</v>
      </c>
      <c r="I176" s="101"/>
    </row>
    <row r="177" spans="1:9" s="89" customFormat="1" hidden="1" x14ac:dyDescent="0.25">
      <c r="A177" s="392"/>
      <c r="B177" s="221"/>
      <c r="C177" s="221"/>
      <c r="D177" s="224"/>
      <c r="E177" s="221"/>
      <c r="F177" s="70">
        <f t="shared" si="3"/>
        <v>0</v>
      </c>
      <c r="G177" s="101" t="s">
        <v>179</v>
      </c>
      <c r="I177" s="101"/>
    </row>
    <row r="178" spans="1:9" s="89" customFormat="1" hidden="1" x14ac:dyDescent="0.25">
      <c r="A178" s="392"/>
      <c r="B178" s="221"/>
      <c r="C178" s="221"/>
      <c r="D178" s="224"/>
      <c r="E178" s="221"/>
      <c r="F178" s="70">
        <f t="shared" si="3"/>
        <v>0</v>
      </c>
      <c r="G178" s="101" t="s">
        <v>179</v>
      </c>
      <c r="I178" s="101"/>
    </row>
    <row r="179" spans="1:9" s="89" customFormat="1" hidden="1" x14ac:dyDescent="0.25">
      <c r="A179" s="392"/>
      <c r="B179" s="221"/>
      <c r="C179" s="221"/>
      <c r="D179" s="224"/>
      <c r="E179" s="221"/>
      <c r="F179" s="70">
        <f t="shared" si="3"/>
        <v>0</v>
      </c>
      <c r="G179" s="101" t="s">
        <v>179</v>
      </c>
      <c r="I179" s="101"/>
    </row>
    <row r="180" spans="1:9" s="89" customFormat="1" hidden="1" x14ac:dyDescent="0.25">
      <c r="A180" s="392"/>
      <c r="B180" s="221"/>
      <c r="C180" s="221"/>
      <c r="D180" s="224"/>
      <c r="E180" s="221"/>
      <c r="F180" s="70">
        <f t="shared" si="3"/>
        <v>0</v>
      </c>
      <c r="G180" s="101" t="s">
        <v>179</v>
      </c>
      <c r="I180" s="101"/>
    </row>
    <row r="181" spans="1:9" s="89" customFormat="1" hidden="1" x14ac:dyDescent="0.25">
      <c r="A181" s="392"/>
      <c r="B181" s="221"/>
      <c r="C181" s="221"/>
      <c r="D181" s="224"/>
      <c r="E181" s="221"/>
      <c r="F181" s="70">
        <f t="shared" si="3"/>
        <v>0</v>
      </c>
      <c r="G181" s="101" t="s">
        <v>179</v>
      </c>
      <c r="I181" s="101"/>
    </row>
    <row r="182" spans="1:9" s="89" customFormat="1" hidden="1" x14ac:dyDescent="0.25">
      <c r="A182" s="392"/>
      <c r="B182" s="221"/>
      <c r="C182" s="221"/>
      <c r="D182" s="224"/>
      <c r="E182" s="221"/>
      <c r="F182" s="70">
        <f t="shared" si="3"/>
        <v>0</v>
      </c>
      <c r="G182" s="101" t="s">
        <v>179</v>
      </c>
      <c r="I182" s="101"/>
    </row>
    <row r="183" spans="1:9" s="89" customFormat="1" hidden="1" x14ac:dyDescent="0.25">
      <c r="A183" s="392"/>
      <c r="B183" s="221"/>
      <c r="C183" s="221"/>
      <c r="D183" s="224"/>
      <c r="E183" s="221"/>
      <c r="F183" s="70">
        <f t="shared" si="3"/>
        <v>0</v>
      </c>
      <c r="G183" s="101" t="s">
        <v>179</v>
      </c>
      <c r="I183" s="101"/>
    </row>
    <row r="184" spans="1:9" s="89" customFormat="1" hidden="1" x14ac:dyDescent="0.25">
      <c r="A184" s="392"/>
      <c r="B184" s="221"/>
      <c r="C184" s="221"/>
      <c r="D184" s="224"/>
      <c r="E184" s="221"/>
      <c r="F184" s="70">
        <f t="shared" si="3"/>
        <v>0</v>
      </c>
      <c r="G184" s="101" t="s">
        <v>179</v>
      </c>
      <c r="I184" s="101"/>
    </row>
    <row r="185" spans="1:9" s="89" customFormat="1" hidden="1" x14ac:dyDescent="0.25">
      <c r="A185" s="392"/>
      <c r="B185" s="221"/>
      <c r="C185" s="221"/>
      <c r="D185" s="224"/>
      <c r="E185" s="221"/>
      <c r="F185" s="70">
        <f t="shared" si="3"/>
        <v>0</v>
      </c>
      <c r="G185" s="101" t="s">
        <v>179</v>
      </c>
      <c r="I185" s="101"/>
    </row>
    <row r="186" spans="1:9" s="89" customFormat="1" hidden="1" x14ac:dyDescent="0.25">
      <c r="A186" s="392"/>
      <c r="B186" s="221"/>
      <c r="C186" s="221"/>
      <c r="D186" s="224"/>
      <c r="E186" s="221"/>
      <c r="F186" s="70">
        <f t="shared" si="3"/>
        <v>0</v>
      </c>
      <c r="G186" s="101" t="s">
        <v>179</v>
      </c>
      <c r="I186" s="101"/>
    </row>
    <row r="187" spans="1:9" s="89" customFormat="1" hidden="1" x14ac:dyDescent="0.25">
      <c r="A187" s="392"/>
      <c r="B187" s="221"/>
      <c r="C187" s="221"/>
      <c r="D187" s="224"/>
      <c r="E187" s="221"/>
      <c r="F187" s="70">
        <f t="shared" si="3"/>
        <v>0</v>
      </c>
      <c r="G187" s="101" t="s">
        <v>179</v>
      </c>
      <c r="I187" s="101"/>
    </row>
    <row r="188" spans="1:9" s="89" customFormat="1" hidden="1" x14ac:dyDescent="0.25">
      <c r="A188" s="392"/>
      <c r="B188" s="221"/>
      <c r="C188" s="221"/>
      <c r="D188" s="224"/>
      <c r="E188" s="221"/>
      <c r="F188" s="70">
        <f t="shared" si="3"/>
        <v>0</v>
      </c>
      <c r="G188" s="101" t="s">
        <v>179</v>
      </c>
      <c r="I188" s="101"/>
    </row>
    <row r="189" spans="1:9" s="89" customFormat="1" hidden="1" x14ac:dyDescent="0.25">
      <c r="A189" s="392"/>
      <c r="B189" s="221"/>
      <c r="C189" s="221"/>
      <c r="D189" s="224"/>
      <c r="E189" s="221"/>
      <c r="F189" s="70">
        <f t="shared" si="3"/>
        <v>0</v>
      </c>
      <c r="G189" s="101" t="s">
        <v>179</v>
      </c>
      <c r="I189" s="101"/>
    </row>
    <row r="190" spans="1:9" s="89" customFormat="1" hidden="1" x14ac:dyDescent="0.25">
      <c r="A190" s="392"/>
      <c r="B190" s="221"/>
      <c r="C190" s="221"/>
      <c r="D190" s="224"/>
      <c r="E190" s="221"/>
      <c r="F190" s="70">
        <f t="shared" si="3"/>
        <v>0</v>
      </c>
      <c r="G190" s="101" t="s">
        <v>179</v>
      </c>
      <c r="I190" s="101"/>
    </row>
    <row r="191" spans="1:9" s="89" customFormat="1" hidden="1" x14ac:dyDescent="0.25">
      <c r="A191" s="392"/>
      <c r="B191" s="221"/>
      <c r="C191" s="221"/>
      <c r="D191" s="224"/>
      <c r="E191" s="221"/>
      <c r="F191" s="70">
        <f t="shared" si="3"/>
        <v>0</v>
      </c>
      <c r="G191" s="101" t="s">
        <v>179</v>
      </c>
      <c r="I191" s="101"/>
    </row>
    <row r="192" spans="1:9" s="89" customFormat="1" hidden="1" x14ac:dyDescent="0.25">
      <c r="A192" s="392"/>
      <c r="B192" s="221"/>
      <c r="C192" s="221"/>
      <c r="D192" s="224"/>
      <c r="E192" s="221"/>
      <c r="F192" s="70">
        <f t="shared" si="3"/>
        <v>0</v>
      </c>
      <c r="G192" s="101" t="s">
        <v>179</v>
      </c>
      <c r="I192" s="101"/>
    </row>
    <row r="193" spans="1:9" s="89" customFormat="1" hidden="1" x14ac:dyDescent="0.25">
      <c r="A193" s="392"/>
      <c r="B193" s="221"/>
      <c r="C193" s="221"/>
      <c r="D193" s="224"/>
      <c r="E193" s="221"/>
      <c r="F193" s="70">
        <f t="shared" si="3"/>
        <v>0</v>
      </c>
      <c r="G193" s="101" t="s">
        <v>179</v>
      </c>
      <c r="I193" s="101"/>
    </row>
    <row r="194" spans="1:9" s="89" customFormat="1" hidden="1" x14ac:dyDescent="0.25">
      <c r="A194" s="392"/>
      <c r="B194" s="221"/>
      <c r="C194" s="221"/>
      <c r="D194" s="224"/>
      <c r="E194" s="221"/>
      <c r="F194" s="70">
        <f t="shared" si="3"/>
        <v>0</v>
      </c>
      <c r="G194" s="101" t="s">
        <v>179</v>
      </c>
      <c r="I194" s="101"/>
    </row>
    <row r="195" spans="1:9" s="89" customFormat="1" hidden="1" x14ac:dyDescent="0.25">
      <c r="A195" s="392"/>
      <c r="B195" s="221"/>
      <c r="C195" s="221"/>
      <c r="D195" s="224"/>
      <c r="E195" s="221"/>
      <c r="F195" s="70">
        <f t="shared" si="3"/>
        <v>0</v>
      </c>
      <c r="G195" s="101" t="s">
        <v>179</v>
      </c>
      <c r="I195" s="101"/>
    </row>
    <row r="196" spans="1:9" s="89" customFormat="1" hidden="1" x14ac:dyDescent="0.25">
      <c r="A196" s="392"/>
      <c r="B196" s="221"/>
      <c r="C196" s="221"/>
      <c r="D196" s="224"/>
      <c r="E196" s="221"/>
      <c r="F196" s="70">
        <f t="shared" si="3"/>
        <v>0</v>
      </c>
      <c r="G196" s="101" t="s">
        <v>179</v>
      </c>
      <c r="I196" s="101"/>
    </row>
    <row r="197" spans="1:9" s="89" customFormat="1" hidden="1" x14ac:dyDescent="0.25">
      <c r="A197" s="392"/>
      <c r="B197" s="221"/>
      <c r="C197" s="221"/>
      <c r="D197" s="224"/>
      <c r="E197" s="221"/>
      <c r="F197" s="70">
        <f t="shared" si="3"/>
        <v>0</v>
      </c>
      <c r="G197" s="101" t="s">
        <v>179</v>
      </c>
      <c r="I197" s="101"/>
    </row>
    <row r="198" spans="1:9" s="89" customFormat="1" hidden="1" x14ac:dyDescent="0.25">
      <c r="A198" s="392"/>
      <c r="B198" s="221"/>
      <c r="C198" s="221"/>
      <c r="D198" s="224"/>
      <c r="E198" s="221"/>
      <c r="F198" s="70">
        <f t="shared" si="3"/>
        <v>0</v>
      </c>
      <c r="G198" s="101" t="s">
        <v>179</v>
      </c>
      <c r="I198" s="101"/>
    </row>
    <row r="199" spans="1:9" s="89" customFormat="1" hidden="1" x14ac:dyDescent="0.25">
      <c r="A199" s="392"/>
      <c r="B199" s="221"/>
      <c r="C199" s="221"/>
      <c r="D199" s="224"/>
      <c r="E199" s="221"/>
      <c r="F199" s="70">
        <f t="shared" si="3"/>
        <v>0</v>
      </c>
      <c r="G199" s="101" t="s">
        <v>179</v>
      </c>
      <c r="I199" s="101"/>
    </row>
    <row r="200" spans="1:9" s="89" customFormat="1" hidden="1" x14ac:dyDescent="0.25">
      <c r="A200" s="392"/>
      <c r="B200" s="221"/>
      <c r="C200" s="221"/>
      <c r="D200" s="224"/>
      <c r="E200" s="221"/>
      <c r="F200" s="70">
        <f t="shared" si="3"/>
        <v>0</v>
      </c>
      <c r="G200" s="101" t="s">
        <v>179</v>
      </c>
      <c r="I200" s="101"/>
    </row>
    <row r="201" spans="1:9" s="89" customFormat="1" hidden="1" x14ac:dyDescent="0.25">
      <c r="A201" s="392"/>
      <c r="B201" s="221"/>
      <c r="C201" s="221"/>
      <c r="D201" s="224"/>
      <c r="E201" s="221"/>
      <c r="F201" s="70">
        <f t="shared" si="3"/>
        <v>0</v>
      </c>
      <c r="G201" s="101" t="s">
        <v>179</v>
      </c>
      <c r="I201" s="101"/>
    </row>
    <row r="202" spans="1:9" s="89" customFormat="1" hidden="1" x14ac:dyDescent="0.25">
      <c r="A202" s="392"/>
      <c r="B202" s="221"/>
      <c r="C202" s="221"/>
      <c r="D202" s="224"/>
      <c r="E202" s="221"/>
      <c r="F202" s="70">
        <f t="shared" si="3"/>
        <v>0</v>
      </c>
      <c r="G202" s="101" t="s">
        <v>179</v>
      </c>
      <c r="I202" s="101"/>
    </row>
    <row r="203" spans="1:9" s="89" customFormat="1" hidden="1" x14ac:dyDescent="0.25">
      <c r="A203" s="392"/>
      <c r="B203" s="221"/>
      <c r="C203" s="221"/>
      <c r="D203" s="224"/>
      <c r="E203" s="221"/>
      <c r="F203" s="70">
        <f t="shared" si="3"/>
        <v>0</v>
      </c>
      <c r="G203" s="101" t="s">
        <v>179</v>
      </c>
      <c r="I203" s="101"/>
    </row>
    <row r="204" spans="1:9" s="89" customFormat="1" hidden="1" x14ac:dyDescent="0.25">
      <c r="A204" s="392"/>
      <c r="B204" s="221"/>
      <c r="C204" s="221"/>
      <c r="D204" s="224"/>
      <c r="E204" s="221"/>
      <c r="F204" s="70">
        <f t="shared" si="3"/>
        <v>0</v>
      </c>
      <c r="G204" s="101" t="s">
        <v>179</v>
      </c>
      <c r="I204" s="101"/>
    </row>
    <row r="205" spans="1:9" s="89" customFormat="1" hidden="1" x14ac:dyDescent="0.25">
      <c r="A205" s="392"/>
      <c r="B205" s="221"/>
      <c r="C205" s="221"/>
      <c r="D205" s="224"/>
      <c r="E205" s="221"/>
      <c r="F205" s="70">
        <f t="shared" si="3"/>
        <v>0</v>
      </c>
      <c r="G205" s="101" t="s">
        <v>179</v>
      </c>
      <c r="I205" s="101"/>
    </row>
    <row r="206" spans="1:9" s="89" customFormat="1" hidden="1" x14ac:dyDescent="0.25">
      <c r="A206" s="392"/>
      <c r="B206" s="221"/>
      <c r="C206" s="221"/>
      <c r="D206" s="224"/>
      <c r="E206" s="221"/>
      <c r="F206" s="70">
        <f t="shared" si="3"/>
        <v>0</v>
      </c>
      <c r="G206" s="101" t="s">
        <v>179</v>
      </c>
      <c r="I206" s="101"/>
    </row>
    <row r="207" spans="1:9" s="89" customFormat="1" hidden="1" x14ac:dyDescent="0.25">
      <c r="A207" s="392"/>
      <c r="B207" s="221"/>
      <c r="C207" s="221"/>
      <c r="D207" s="224"/>
      <c r="E207" s="221"/>
      <c r="F207" s="70">
        <f t="shared" si="3"/>
        <v>0</v>
      </c>
      <c r="G207" s="101" t="s">
        <v>179</v>
      </c>
      <c r="I207" s="101"/>
    </row>
    <row r="208" spans="1:9" s="89" customFormat="1" hidden="1" x14ac:dyDescent="0.25">
      <c r="A208" s="392"/>
      <c r="B208" s="221"/>
      <c r="C208" s="221"/>
      <c r="D208" s="224"/>
      <c r="E208" s="221"/>
      <c r="F208" s="70">
        <f t="shared" si="3"/>
        <v>0</v>
      </c>
      <c r="G208" s="101" t="s">
        <v>179</v>
      </c>
      <c r="I208" s="101"/>
    </row>
    <row r="209" spans="1:9" s="89" customFormat="1" hidden="1" x14ac:dyDescent="0.25">
      <c r="A209" s="392"/>
      <c r="B209" s="221"/>
      <c r="C209" s="221"/>
      <c r="D209" s="224"/>
      <c r="E209" s="221"/>
      <c r="F209" s="70">
        <f t="shared" si="3"/>
        <v>0</v>
      </c>
      <c r="G209" s="101" t="s">
        <v>179</v>
      </c>
      <c r="I209" s="101"/>
    </row>
    <row r="210" spans="1:9" s="89" customFormat="1" hidden="1" x14ac:dyDescent="0.25">
      <c r="A210" s="392"/>
      <c r="B210" s="221"/>
      <c r="C210" s="221"/>
      <c r="D210" s="224"/>
      <c r="E210" s="221"/>
      <c r="F210" s="70">
        <f t="shared" si="3"/>
        <v>0</v>
      </c>
      <c r="G210" s="101" t="s">
        <v>179</v>
      </c>
      <c r="I210" s="101"/>
    </row>
    <row r="211" spans="1:9" s="89" customFormat="1" hidden="1" x14ac:dyDescent="0.25">
      <c r="A211" s="392"/>
      <c r="B211" s="221"/>
      <c r="C211" s="221"/>
      <c r="D211" s="224"/>
      <c r="E211" s="221"/>
      <c r="F211" s="70">
        <f t="shared" si="3"/>
        <v>0</v>
      </c>
      <c r="G211" s="101" t="s">
        <v>179</v>
      </c>
      <c r="I211" s="101"/>
    </row>
    <row r="212" spans="1:9" s="89" customFormat="1" hidden="1" x14ac:dyDescent="0.25">
      <c r="A212" s="392"/>
      <c r="B212" s="221"/>
      <c r="C212" s="221"/>
      <c r="D212" s="224"/>
      <c r="E212" s="221"/>
      <c r="F212" s="70">
        <f t="shared" si="3"/>
        <v>0</v>
      </c>
      <c r="G212" s="101" t="s">
        <v>179</v>
      </c>
      <c r="I212" s="101"/>
    </row>
    <row r="213" spans="1:9" s="89" customFormat="1" hidden="1" x14ac:dyDescent="0.25">
      <c r="A213" s="392"/>
      <c r="B213" s="221"/>
      <c r="C213" s="221"/>
      <c r="D213" s="224"/>
      <c r="E213" s="221"/>
      <c r="F213" s="70">
        <f t="shared" si="3"/>
        <v>0</v>
      </c>
      <c r="G213" s="101" t="s">
        <v>179</v>
      </c>
      <c r="I213" s="101"/>
    </row>
    <row r="214" spans="1:9" s="89" customFormat="1" hidden="1" x14ac:dyDescent="0.25">
      <c r="A214" s="392"/>
      <c r="B214" s="221"/>
      <c r="C214" s="221"/>
      <c r="D214" s="224"/>
      <c r="E214" s="221"/>
      <c r="F214" s="70">
        <f t="shared" si="3"/>
        <v>0</v>
      </c>
      <c r="G214" s="101" t="s">
        <v>179</v>
      </c>
      <c r="I214" s="101"/>
    </row>
    <row r="215" spans="1:9" s="89" customFormat="1" hidden="1" x14ac:dyDescent="0.25">
      <c r="A215" s="392"/>
      <c r="B215" s="221"/>
      <c r="C215" s="221"/>
      <c r="D215" s="224"/>
      <c r="E215" s="221"/>
      <c r="F215" s="70">
        <f t="shared" si="3"/>
        <v>0</v>
      </c>
      <c r="G215" s="101" t="s">
        <v>179</v>
      </c>
      <c r="I215" s="101"/>
    </row>
    <row r="216" spans="1:9" s="89" customFormat="1" hidden="1" x14ac:dyDescent="0.25">
      <c r="A216" s="392"/>
      <c r="B216" s="221"/>
      <c r="C216" s="221"/>
      <c r="D216" s="224"/>
      <c r="E216" s="221"/>
      <c r="F216" s="70">
        <f t="shared" si="3"/>
        <v>0</v>
      </c>
      <c r="G216" s="101" t="s">
        <v>179</v>
      </c>
      <c r="I216" s="101"/>
    </row>
    <row r="217" spans="1:9" s="89" customFormat="1" hidden="1" x14ac:dyDescent="0.25">
      <c r="A217" s="392"/>
      <c r="B217" s="221"/>
      <c r="C217" s="221"/>
      <c r="D217" s="224"/>
      <c r="E217" s="221"/>
      <c r="F217" s="70">
        <f t="shared" si="3"/>
        <v>0</v>
      </c>
      <c r="G217" s="101" t="s">
        <v>179</v>
      </c>
      <c r="I217" s="101"/>
    </row>
    <row r="218" spans="1:9" s="89" customFormat="1" hidden="1" x14ac:dyDescent="0.25">
      <c r="A218" s="392"/>
      <c r="B218" s="221"/>
      <c r="C218" s="221"/>
      <c r="D218" s="224"/>
      <c r="E218" s="221"/>
      <c r="F218" s="70">
        <f t="shared" si="3"/>
        <v>0</v>
      </c>
      <c r="G218" s="101" t="s">
        <v>179</v>
      </c>
      <c r="I218" s="101"/>
    </row>
    <row r="219" spans="1:9" s="89" customFormat="1" hidden="1" x14ac:dyDescent="0.25">
      <c r="A219" s="392"/>
      <c r="B219" s="221"/>
      <c r="C219" s="221"/>
      <c r="D219" s="224"/>
      <c r="E219" s="221"/>
      <c r="F219" s="70">
        <f t="shared" si="3"/>
        <v>0</v>
      </c>
      <c r="G219" s="101" t="s">
        <v>179</v>
      </c>
      <c r="I219" s="101"/>
    </row>
    <row r="220" spans="1:9" s="89" customFormat="1" hidden="1" x14ac:dyDescent="0.25">
      <c r="A220" s="392"/>
      <c r="B220" s="221"/>
      <c r="C220" s="221"/>
      <c r="D220" s="224"/>
      <c r="E220" s="221"/>
      <c r="F220" s="70">
        <f t="shared" si="3"/>
        <v>0</v>
      </c>
      <c r="G220" s="101" t="s">
        <v>179</v>
      </c>
      <c r="I220" s="101"/>
    </row>
    <row r="221" spans="1:9" s="89" customFormat="1" hidden="1" x14ac:dyDescent="0.25">
      <c r="A221" s="392"/>
      <c r="B221" s="221"/>
      <c r="C221" s="221"/>
      <c r="D221" s="224"/>
      <c r="E221" s="221"/>
      <c r="F221" s="70">
        <f t="shared" si="3"/>
        <v>0</v>
      </c>
      <c r="G221" s="101" t="s">
        <v>179</v>
      </c>
      <c r="I221" s="101"/>
    </row>
    <row r="222" spans="1:9" s="89" customFormat="1" hidden="1" x14ac:dyDescent="0.25">
      <c r="A222" s="392"/>
      <c r="B222" s="221"/>
      <c r="C222" s="221"/>
      <c r="D222" s="224"/>
      <c r="E222" s="221"/>
      <c r="F222" s="70">
        <f t="shared" si="3"/>
        <v>0</v>
      </c>
      <c r="G222" s="101" t="s">
        <v>179</v>
      </c>
      <c r="I222" s="101"/>
    </row>
    <row r="223" spans="1:9" s="89" customFormat="1" hidden="1" x14ac:dyDescent="0.25">
      <c r="A223" s="392"/>
      <c r="B223" s="221"/>
      <c r="C223" s="221"/>
      <c r="D223" s="224"/>
      <c r="E223" s="221"/>
      <c r="F223" s="70">
        <f t="shared" si="3"/>
        <v>0</v>
      </c>
      <c r="G223" s="101" t="s">
        <v>179</v>
      </c>
      <c r="I223" s="101"/>
    </row>
    <row r="224" spans="1:9" s="89" customFormat="1" hidden="1" x14ac:dyDescent="0.25">
      <c r="A224" s="392"/>
      <c r="B224" s="221"/>
      <c r="C224" s="221"/>
      <c r="D224" s="224"/>
      <c r="E224" s="221"/>
      <c r="F224" s="70">
        <f t="shared" si="3"/>
        <v>0</v>
      </c>
      <c r="G224" s="101" t="s">
        <v>179</v>
      </c>
      <c r="I224" s="101"/>
    </row>
    <row r="225" spans="1:9" s="89" customFormat="1" hidden="1" x14ac:dyDescent="0.25">
      <c r="A225" s="392"/>
      <c r="B225" s="221"/>
      <c r="C225" s="221"/>
      <c r="D225" s="224"/>
      <c r="E225" s="221"/>
      <c r="F225" s="70">
        <f t="shared" si="3"/>
        <v>0</v>
      </c>
      <c r="G225" s="101" t="s">
        <v>179</v>
      </c>
      <c r="I225" s="101"/>
    </row>
    <row r="226" spans="1:9" s="89" customFormat="1" hidden="1" x14ac:dyDescent="0.25">
      <c r="A226" s="392"/>
      <c r="B226" s="221"/>
      <c r="C226" s="221"/>
      <c r="D226" s="224"/>
      <c r="E226" s="221"/>
      <c r="F226" s="70">
        <f t="shared" si="3"/>
        <v>0</v>
      </c>
      <c r="G226" s="101" t="s">
        <v>179</v>
      </c>
      <c r="I226" s="101"/>
    </row>
    <row r="227" spans="1:9" s="89" customFormat="1" hidden="1" x14ac:dyDescent="0.25">
      <c r="A227" s="392"/>
      <c r="B227" s="221"/>
      <c r="C227" s="221"/>
      <c r="D227" s="224"/>
      <c r="E227" s="221"/>
      <c r="F227" s="70">
        <f t="shared" si="3"/>
        <v>0</v>
      </c>
      <c r="G227" s="101" t="s">
        <v>179</v>
      </c>
      <c r="I227" s="101"/>
    </row>
    <row r="228" spans="1:9" s="89" customFormat="1" hidden="1" x14ac:dyDescent="0.25">
      <c r="A228" s="392"/>
      <c r="B228" s="221"/>
      <c r="C228" s="221"/>
      <c r="D228" s="224"/>
      <c r="E228" s="221"/>
      <c r="F228" s="70">
        <f t="shared" si="3"/>
        <v>0</v>
      </c>
      <c r="G228" s="101" t="s">
        <v>179</v>
      </c>
      <c r="I228" s="101"/>
    </row>
    <row r="229" spans="1:9" s="89" customFormat="1" hidden="1" x14ac:dyDescent="0.25">
      <c r="A229" s="392"/>
      <c r="B229" s="221"/>
      <c r="C229" s="221"/>
      <c r="D229" s="224"/>
      <c r="E229" s="221"/>
      <c r="F229" s="70">
        <f t="shared" si="3"/>
        <v>0</v>
      </c>
      <c r="G229" s="101" t="s">
        <v>179</v>
      </c>
      <c r="I229" s="101"/>
    </row>
    <row r="230" spans="1:9" s="89" customFormat="1" hidden="1" x14ac:dyDescent="0.25">
      <c r="A230" s="392"/>
      <c r="B230" s="221"/>
      <c r="C230" s="221"/>
      <c r="D230" s="224"/>
      <c r="E230" s="221"/>
      <c r="F230" s="70">
        <f t="shared" si="3"/>
        <v>0</v>
      </c>
      <c r="G230" s="101" t="s">
        <v>179</v>
      </c>
      <c r="I230" s="101"/>
    </row>
    <row r="231" spans="1:9" s="89" customFormat="1" hidden="1" x14ac:dyDescent="0.25">
      <c r="A231" s="392"/>
      <c r="B231" s="221"/>
      <c r="C231" s="221"/>
      <c r="D231" s="224"/>
      <c r="E231" s="221"/>
      <c r="F231" s="70">
        <f t="shared" si="3"/>
        <v>0</v>
      </c>
      <c r="G231" s="101" t="s">
        <v>179</v>
      </c>
      <c r="I231" s="101"/>
    </row>
    <row r="232" spans="1:9" s="89" customFormat="1" hidden="1" x14ac:dyDescent="0.25">
      <c r="A232" s="392"/>
      <c r="B232" s="221"/>
      <c r="C232" s="221"/>
      <c r="D232" s="224"/>
      <c r="E232" s="221"/>
      <c r="F232" s="70">
        <f t="shared" si="3"/>
        <v>0</v>
      </c>
      <c r="G232" s="101" t="s">
        <v>179</v>
      </c>
      <c r="I232" s="101"/>
    </row>
    <row r="233" spans="1:9" s="89" customFormat="1" hidden="1" x14ac:dyDescent="0.25">
      <c r="A233" s="392"/>
      <c r="B233" s="221"/>
      <c r="C233" s="221"/>
      <c r="D233" s="224"/>
      <c r="E233" s="221"/>
      <c r="F233" s="70">
        <f t="shared" si="3"/>
        <v>0</v>
      </c>
      <c r="G233" s="101" t="s">
        <v>179</v>
      </c>
      <c r="I233" s="101"/>
    </row>
    <row r="234" spans="1:9" s="89" customFormat="1" hidden="1" x14ac:dyDescent="0.25">
      <c r="A234" s="392"/>
      <c r="B234" s="221"/>
      <c r="C234" s="221"/>
      <c r="D234" s="224"/>
      <c r="E234" s="221"/>
      <c r="F234" s="70">
        <f t="shared" si="3"/>
        <v>0</v>
      </c>
      <c r="G234" s="101" t="s">
        <v>179</v>
      </c>
      <c r="I234" s="101"/>
    </row>
    <row r="235" spans="1:9" s="89" customFormat="1" hidden="1" x14ac:dyDescent="0.25">
      <c r="A235" s="392"/>
      <c r="B235" s="221"/>
      <c r="C235" s="221"/>
      <c r="D235" s="224"/>
      <c r="E235" s="221"/>
      <c r="F235" s="70">
        <f t="shared" si="3"/>
        <v>0</v>
      </c>
      <c r="G235" s="101" t="s">
        <v>179</v>
      </c>
      <c r="I235" s="101"/>
    </row>
    <row r="236" spans="1:9" s="89" customFormat="1" hidden="1" x14ac:dyDescent="0.25">
      <c r="A236" s="392"/>
      <c r="B236" s="221"/>
      <c r="C236" s="221"/>
      <c r="D236" s="224"/>
      <c r="E236" s="221"/>
      <c r="F236" s="70">
        <f t="shared" si="3"/>
        <v>0</v>
      </c>
      <c r="G236" s="101" t="s">
        <v>179</v>
      </c>
      <c r="I236" s="101"/>
    </row>
    <row r="237" spans="1:9" s="89" customFormat="1" hidden="1" x14ac:dyDescent="0.25">
      <c r="A237" s="392"/>
      <c r="B237" s="221"/>
      <c r="C237" s="221"/>
      <c r="D237" s="224"/>
      <c r="E237" s="221"/>
      <c r="F237" s="70">
        <f t="shared" si="3"/>
        <v>0</v>
      </c>
      <c r="G237" s="101" t="s">
        <v>179</v>
      </c>
      <c r="I237" s="101"/>
    </row>
    <row r="238" spans="1:9" s="89" customFormat="1" hidden="1" x14ac:dyDescent="0.25">
      <c r="A238" s="392"/>
      <c r="B238" s="221"/>
      <c r="C238" s="221"/>
      <c r="D238" s="224"/>
      <c r="E238" s="221"/>
      <c r="F238" s="70">
        <f t="shared" si="3"/>
        <v>0</v>
      </c>
      <c r="G238" s="101" t="s">
        <v>179</v>
      </c>
      <c r="I238" s="101"/>
    </row>
    <row r="239" spans="1:9" s="89" customFormat="1" hidden="1" x14ac:dyDescent="0.25">
      <c r="A239" s="392"/>
      <c r="B239" s="221"/>
      <c r="C239" s="221"/>
      <c r="D239" s="224"/>
      <c r="E239" s="221"/>
      <c r="F239" s="70">
        <f t="shared" si="3"/>
        <v>0</v>
      </c>
      <c r="G239" s="101" t="s">
        <v>179</v>
      </c>
      <c r="I239" s="101"/>
    </row>
    <row r="240" spans="1:9" s="89" customFormat="1" hidden="1" x14ac:dyDescent="0.25">
      <c r="A240" s="392"/>
      <c r="B240" s="221"/>
      <c r="C240" s="221"/>
      <c r="D240" s="224"/>
      <c r="E240" s="221"/>
      <c r="F240" s="70">
        <f t="shared" si="3"/>
        <v>0</v>
      </c>
      <c r="G240" s="101" t="s">
        <v>179</v>
      </c>
      <c r="I240" s="101"/>
    </row>
    <row r="241" spans="1:9" s="89" customFormat="1" hidden="1" x14ac:dyDescent="0.25">
      <c r="A241" s="392"/>
      <c r="B241" s="221"/>
      <c r="C241" s="221"/>
      <c r="D241" s="224"/>
      <c r="E241" s="221"/>
      <c r="F241" s="70">
        <f t="shared" si="3"/>
        <v>0</v>
      </c>
      <c r="G241" s="101" t="s">
        <v>179</v>
      </c>
      <c r="I241" s="101"/>
    </row>
    <row r="242" spans="1:9" s="89" customFormat="1" hidden="1" x14ac:dyDescent="0.25">
      <c r="A242" s="392"/>
      <c r="B242" s="221"/>
      <c r="C242" s="221"/>
      <c r="D242" s="224"/>
      <c r="E242" s="221"/>
      <c r="F242" s="70">
        <f t="shared" si="3"/>
        <v>0</v>
      </c>
      <c r="G242" s="101" t="s">
        <v>179</v>
      </c>
      <c r="I242" s="101"/>
    </row>
    <row r="243" spans="1:9" s="89" customFormat="1" hidden="1" x14ac:dyDescent="0.25">
      <c r="A243" s="392"/>
      <c r="B243" s="221"/>
      <c r="C243" s="221"/>
      <c r="D243" s="224"/>
      <c r="E243" s="221"/>
      <c r="F243" s="70">
        <f t="shared" si="3"/>
        <v>0</v>
      </c>
      <c r="G243" s="101" t="s">
        <v>179</v>
      </c>
      <c r="I243" s="101"/>
    </row>
    <row r="244" spans="1:9" s="89" customFormat="1" hidden="1" x14ac:dyDescent="0.25">
      <c r="A244" s="392"/>
      <c r="B244" s="221"/>
      <c r="C244" s="221"/>
      <c r="D244" s="224"/>
      <c r="E244" s="221"/>
      <c r="F244" s="70">
        <f t="shared" si="3"/>
        <v>0</v>
      </c>
      <c r="G244" s="101" t="s">
        <v>179</v>
      </c>
      <c r="I244" s="101"/>
    </row>
    <row r="245" spans="1:9" s="89" customFormat="1" hidden="1" x14ac:dyDescent="0.25">
      <c r="A245" s="392"/>
      <c r="B245" s="221"/>
      <c r="C245" s="221"/>
      <c r="D245" s="224"/>
      <c r="E245" s="221"/>
      <c r="F245" s="70">
        <f t="shared" si="3"/>
        <v>0</v>
      </c>
      <c r="G245" s="101" t="s">
        <v>179</v>
      </c>
      <c r="I245" s="101"/>
    </row>
    <row r="246" spans="1:9" s="89" customFormat="1" hidden="1" x14ac:dyDescent="0.25">
      <c r="A246" s="392"/>
      <c r="B246" s="221"/>
      <c r="C246" s="221"/>
      <c r="D246" s="224"/>
      <c r="E246" s="221"/>
      <c r="F246" s="70">
        <f t="shared" si="3"/>
        <v>0</v>
      </c>
      <c r="G246" s="101" t="s">
        <v>179</v>
      </c>
      <c r="I246" s="101"/>
    </row>
    <row r="247" spans="1:9" s="89" customFormat="1" hidden="1" x14ac:dyDescent="0.25">
      <c r="A247" s="392"/>
      <c r="B247" s="221"/>
      <c r="C247" s="221"/>
      <c r="D247" s="224"/>
      <c r="E247" s="221"/>
      <c r="F247" s="70">
        <f t="shared" si="3"/>
        <v>0</v>
      </c>
      <c r="G247" s="101" t="s">
        <v>179</v>
      </c>
      <c r="I247" s="101"/>
    </row>
    <row r="248" spans="1:9" s="89" customFormat="1" hidden="1" x14ac:dyDescent="0.25">
      <c r="A248" s="392"/>
      <c r="B248" s="221"/>
      <c r="C248" s="221"/>
      <c r="D248" s="224"/>
      <c r="E248" s="221"/>
      <c r="F248" s="70">
        <f t="shared" si="3"/>
        <v>0</v>
      </c>
      <c r="G248" s="101" t="s">
        <v>179</v>
      </c>
      <c r="I248" s="101"/>
    </row>
    <row r="249" spans="1:9" s="89" customFormat="1" hidden="1" x14ac:dyDescent="0.25">
      <c r="A249" s="392"/>
      <c r="B249" s="221"/>
      <c r="C249" s="221"/>
      <c r="D249" s="224"/>
      <c r="E249" s="221"/>
      <c r="F249" s="70">
        <f t="shared" si="3"/>
        <v>0</v>
      </c>
      <c r="G249" s="101" t="s">
        <v>179</v>
      </c>
      <c r="I249" s="101"/>
    </row>
    <row r="250" spans="1:9" s="89" customFormat="1" hidden="1" x14ac:dyDescent="0.25">
      <c r="A250" s="392"/>
      <c r="B250" s="221"/>
      <c r="C250" s="221"/>
      <c r="D250" s="224"/>
      <c r="E250" s="221"/>
      <c r="F250" s="70">
        <f t="shared" si="3"/>
        <v>0</v>
      </c>
      <c r="G250" s="101" t="s">
        <v>179</v>
      </c>
      <c r="I250" s="101"/>
    </row>
    <row r="251" spans="1:9" s="89" customFormat="1" hidden="1" x14ac:dyDescent="0.25">
      <c r="A251" s="392"/>
      <c r="B251" s="221"/>
      <c r="C251" s="221"/>
      <c r="D251" s="224"/>
      <c r="E251" s="221"/>
      <c r="F251" s="70">
        <f t="shared" si="3"/>
        <v>0</v>
      </c>
      <c r="G251" s="101" t="s">
        <v>179</v>
      </c>
      <c r="I251" s="101"/>
    </row>
    <row r="252" spans="1:9" s="89" customFormat="1" hidden="1" x14ac:dyDescent="0.25">
      <c r="A252" s="392"/>
      <c r="B252" s="221"/>
      <c r="C252" s="221"/>
      <c r="D252" s="224"/>
      <c r="E252" s="221"/>
      <c r="F252" s="70">
        <f t="shared" si="3"/>
        <v>0</v>
      </c>
      <c r="G252" s="101" t="s">
        <v>179</v>
      </c>
      <c r="I252" s="101"/>
    </row>
    <row r="253" spans="1:9" s="89" customFormat="1" hidden="1" x14ac:dyDescent="0.25">
      <c r="A253" s="392"/>
      <c r="B253" s="221"/>
      <c r="C253" s="221"/>
      <c r="D253" s="224"/>
      <c r="E253" s="221"/>
      <c r="F253" s="70">
        <f t="shared" si="3"/>
        <v>0</v>
      </c>
      <c r="G253" s="101" t="s">
        <v>179</v>
      </c>
      <c r="I253" s="101"/>
    </row>
    <row r="254" spans="1:9" s="89" customFormat="1" hidden="1" x14ac:dyDescent="0.25">
      <c r="A254" s="392"/>
      <c r="B254" s="221"/>
      <c r="C254" s="221"/>
      <c r="D254" s="224"/>
      <c r="E254" s="221"/>
      <c r="F254" s="70">
        <f t="shared" si="3"/>
        <v>0</v>
      </c>
      <c r="G254" s="101" t="s">
        <v>179</v>
      </c>
      <c r="I254" s="101"/>
    </row>
    <row r="255" spans="1:9" s="89" customFormat="1" hidden="1" x14ac:dyDescent="0.25">
      <c r="A255" s="392"/>
      <c r="B255" s="221"/>
      <c r="C255" s="221"/>
      <c r="D255" s="224"/>
      <c r="E255" s="221"/>
      <c r="F255" s="70">
        <f t="shared" si="3"/>
        <v>0</v>
      </c>
      <c r="G255" s="101" t="s">
        <v>179</v>
      </c>
      <c r="I255" s="101"/>
    </row>
    <row r="256" spans="1:9" s="89" customFormat="1" hidden="1" x14ac:dyDescent="0.25">
      <c r="A256" s="392"/>
      <c r="B256" s="221"/>
      <c r="C256" s="221"/>
      <c r="D256" s="224"/>
      <c r="E256" s="221"/>
      <c r="F256" s="70">
        <f t="shared" si="3"/>
        <v>0</v>
      </c>
      <c r="G256" s="101" t="s">
        <v>179</v>
      </c>
      <c r="I256" s="101"/>
    </row>
    <row r="257" spans="1:9" s="89" customFormat="1" hidden="1" x14ac:dyDescent="0.25">
      <c r="A257" s="392"/>
      <c r="B257" s="221"/>
      <c r="C257" s="221"/>
      <c r="D257" s="224"/>
      <c r="E257" s="221"/>
      <c r="F257" s="70">
        <f t="shared" si="3"/>
        <v>0</v>
      </c>
      <c r="G257" s="101" t="s">
        <v>179</v>
      </c>
      <c r="I257" s="101"/>
    </row>
    <row r="258" spans="1:9" s="89" customFormat="1" hidden="1" x14ac:dyDescent="0.25">
      <c r="A258" s="392"/>
      <c r="B258" s="221"/>
      <c r="C258" s="221"/>
      <c r="D258" s="224"/>
      <c r="E258" s="221"/>
      <c r="F258" s="70">
        <f t="shared" si="3"/>
        <v>0</v>
      </c>
      <c r="G258" s="101" t="s">
        <v>179</v>
      </c>
      <c r="I258" s="101"/>
    </row>
    <row r="259" spans="1:9" s="89" customFormat="1" hidden="1" x14ac:dyDescent="0.25">
      <c r="A259" s="392"/>
      <c r="B259" s="221"/>
      <c r="C259" s="221"/>
      <c r="D259" s="224"/>
      <c r="E259" s="221"/>
      <c r="F259" s="70">
        <f t="shared" si="3"/>
        <v>0</v>
      </c>
      <c r="G259" s="101" t="s">
        <v>179</v>
      </c>
      <c r="I259" s="101"/>
    </row>
    <row r="260" spans="1:9" s="89" customFormat="1" hidden="1" x14ac:dyDescent="0.25">
      <c r="A260" s="392"/>
      <c r="B260" s="221"/>
      <c r="C260" s="221"/>
      <c r="D260" s="224"/>
      <c r="E260" s="221"/>
      <c r="F260" s="70">
        <f t="shared" si="3"/>
        <v>0</v>
      </c>
      <c r="G260" s="101" t="s">
        <v>179</v>
      </c>
      <c r="I260" s="101"/>
    </row>
    <row r="261" spans="1:9" s="89" customFormat="1" hidden="1" x14ac:dyDescent="0.25">
      <c r="A261" s="392"/>
      <c r="B261" s="221"/>
      <c r="C261" s="221"/>
      <c r="D261" s="224"/>
      <c r="E261" s="221"/>
      <c r="F261" s="70">
        <f t="shared" si="3"/>
        <v>0</v>
      </c>
      <c r="G261" s="101" t="s">
        <v>179</v>
      </c>
      <c r="I261" s="101"/>
    </row>
    <row r="262" spans="1:9" s="89" customFormat="1" hidden="1" x14ac:dyDescent="0.25">
      <c r="A262" s="392"/>
      <c r="B262" s="221"/>
      <c r="C262" s="221"/>
      <c r="D262" s="224"/>
      <c r="E262" s="221"/>
      <c r="F262" s="70">
        <f t="shared" si="3"/>
        <v>0</v>
      </c>
      <c r="G262" s="101" t="s">
        <v>179</v>
      </c>
      <c r="I262" s="101"/>
    </row>
    <row r="263" spans="1:9" s="89" customFormat="1" hidden="1" x14ac:dyDescent="0.25">
      <c r="A263" s="392"/>
      <c r="B263" s="221"/>
      <c r="C263" s="221"/>
      <c r="D263" s="224"/>
      <c r="E263" s="221"/>
      <c r="F263" s="70">
        <f t="shared" si="3"/>
        <v>0</v>
      </c>
      <c r="G263" s="101" t="s">
        <v>179</v>
      </c>
      <c r="I263" s="101"/>
    </row>
    <row r="264" spans="1:9" s="89" customFormat="1" hidden="1" x14ac:dyDescent="0.25">
      <c r="A264" s="392"/>
      <c r="B264" s="221"/>
      <c r="C264" s="221"/>
      <c r="D264" s="224"/>
      <c r="E264" s="221"/>
      <c r="F264" s="70">
        <f t="shared" si="3"/>
        <v>0</v>
      </c>
      <c r="G264" s="101" t="s">
        <v>179</v>
      </c>
      <c r="I264" s="101"/>
    </row>
    <row r="265" spans="1:9" s="89" customFormat="1" hidden="1" x14ac:dyDescent="0.25">
      <c r="A265" s="392"/>
      <c r="B265" s="221"/>
      <c r="C265" s="221"/>
      <c r="D265" s="224"/>
      <c r="E265" s="221"/>
      <c r="F265" s="70">
        <f t="shared" si="3"/>
        <v>0</v>
      </c>
      <c r="G265" s="101" t="s">
        <v>179</v>
      </c>
      <c r="I265" s="101"/>
    </row>
    <row r="266" spans="1:9" s="89" customFormat="1" hidden="1" x14ac:dyDescent="0.25">
      <c r="A266" s="392"/>
      <c r="B266" s="221"/>
      <c r="C266" s="221"/>
      <c r="D266" s="224"/>
      <c r="E266" s="221"/>
      <c r="F266" s="70">
        <f t="shared" si="3"/>
        <v>0</v>
      </c>
      <c r="G266" s="101" t="s">
        <v>179</v>
      </c>
      <c r="I266" s="101"/>
    </row>
    <row r="267" spans="1:9" s="89" customFormat="1" x14ac:dyDescent="0.25">
      <c r="A267" s="392" t="s">
        <v>294</v>
      </c>
      <c r="B267" s="221">
        <v>3</v>
      </c>
      <c r="C267" s="221" t="s">
        <v>291</v>
      </c>
      <c r="D267" s="224">
        <f t="shared" ref="D267" ca="1" si="4">RAND()*400000</f>
        <v>258452.99359397206</v>
      </c>
      <c r="E267" s="221">
        <v>7</v>
      </c>
      <c r="F267" s="242">
        <f ca="1">ROUND(+B267*D267*E267,2)</f>
        <v>5427512.8700000001</v>
      </c>
      <c r="G267" s="101" t="s">
        <v>179</v>
      </c>
    </row>
    <row r="268" spans="1:9" s="89" customFormat="1" x14ac:dyDescent="0.25">
      <c r="A268" s="391"/>
      <c r="B268" s="78"/>
      <c r="C268" s="78"/>
      <c r="D268" s="174"/>
      <c r="E268" s="178" t="s">
        <v>180</v>
      </c>
      <c r="F268" s="70">
        <f ca="1">ROUND(SUBTOTAL(109,F137:F267),2)</f>
        <v>14001437.59</v>
      </c>
      <c r="G268" s="101" t="s">
        <v>179</v>
      </c>
      <c r="I268" s="359" t="s">
        <v>193</v>
      </c>
    </row>
    <row r="269" spans="1:9" x14ac:dyDescent="0.25">
      <c r="F269" s="244"/>
      <c r="G269" s="101" t="s">
        <v>181</v>
      </c>
    </row>
    <row r="270" spans="1:9" x14ac:dyDescent="0.25">
      <c r="C270" s="550" t="str">
        <f>"Total "&amp;B2</f>
        <v>Total GRANT EXCLUSIVE LINE ITEM</v>
      </c>
      <c r="D270" s="550"/>
      <c r="E270" s="550"/>
      <c r="F270" s="70">
        <f ca="1">+F268+F136</f>
        <v>32974254.27</v>
      </c>
      <c r="G270" s="101" t="s">
        <v>181</v>
      </c>
      <c r="I270" s="124" t="s">
        <v>183</v>
      </c>
    </row>
    <row r="271" spans="1:9" s="89" customFormat="1" x14ac:dyDescent="0.25">
      <c r="A271" s="196"/>
      <c r="B271" s="78"/>
      <c r="C271" s="78"/>
      <c r="D271" s="78"/>
      <c r="E271" s="78"/>
      <c r="F271" s="113"/>
      <c r="G271" s="101" t="s">
        <v>181</v>
      </c>
    </row>
    <row r="272" spans="1:9" s="89" customFormat="1" x14ac:dyDescent="0.25">
      <c r="A272" s="201" t="str">
        <f>B2&amp;" Narrative (State):"</f>
        <v>GRANT EXCLUSIVE LINE ITEM Narrative (State):</v>
      </c>
      <c r="B272" s="94"/>
      <c r="C272" s="94"/>
      <c r="D272" s="94"/>
      <c r="E272" s="94"/>
      <c r="F272" s="95"/>
      <c r="G272" s="101" t="s">
        <v>176</v>
      </c>
      <c r="I272" s="125" t="s">
        <v>185</v>
      </c>
    </row>
    <row r="273" spans="1:17" s="89" customFormat="1" ht="45" customHeight="1" x14ac:dyDescent="0.25">
      <c r="A273" s="525" t="s">
        <v>295</v>
      </c>
      <c r="B273" s="526"/>
      <c r="C273" s="526"/>
      <c r="D273" s="526"/>
      <c r="E273" s="526"/>
      <c r="F273" s="527"/>
      <c r="G273" s="89" t="s">
        <v>176</v>
      </c>
      <c r="I273" s="523" t="s">
        <v>186</v>
      </c>
      <c r="J273" s="523"/>
      <c r="K273" s="523"/>
      <c r="L273" s="523"/>
      <c r="M273" s="523"/>
      <c r="N273" s="523"/>
      <c r="O273" s="523"/>
      <c r="P273" s="523"/>
      <c r="Q273" s="523"/>
    </row>
    <row r="274" spans="1:17" x14ac:dyDescent="0.25">
      <c r="G274" s="233" t="s">
        <v>179</v>
      </c>
      <c r="I274"/>
    </row>
    <row r="275" spans="1:17" s="89" customFormat="1" x14ac:dyDescent="0.25">
      <c r="A275" s="201" t="str">
        <f>B2&amp;" Narrative (Non-State) i.e. Match or Other Funding"</f>
        <v>GRANT EXCLUSIVE LINE ITEM Narrative (Non-State) i.e. Match or Other Funding</v>
      </c>
      <c r="B275" s="98"/>
      <c r="C275" s="98"/>
      <c r="D275" s="98"/>
      <c r="E275" s="98"/>
      <c r="F275" s="99"/>
      <c r="G275" s="89" t="s">
        <v>179</v>
      </c>
      <c r="I275" s="125" t="s">
        <v>185</v>
      </c>
    </row>
    <row r="276" spans="1:17" s="89" customFormat="1" ht="45" customHeight="1" x14ac:dyDescent="0.25">
      <c r="A276" s="525" t="s">
        <v>296</v>
      </c>
      <c r="B276" s="526"/>
      <c r="C276" s="526"/>
      <c r="D276" s="526"/>
      <c r="E276" s="526"/>
      <c r="F276" s="527"/>
      <c r="G276" s="233" t="s">
        <v>179</v>
      </c>
      <c r="I276" s="523" t="s">
        <v>186</v>
      </c>
      <c r="J276" s="523"/>
      <c r="K276" s="523"/>
      <c r="L276" s="523"/>
      <c r="M276" s="523"/>
      <c r="N276" s="523"/>
      <c r="O276" s="523"/>
      <c r="P276" s="523"/>
      <c r="Q276" s="523"/>
    </row>
    <row r="278" spans="1:17" x14ac:dyDescent="0.25">
      <c r="D278" s="19"/>
    </row>
  </sheetData>
  <sheetProtection algorithmName="SHA-512" hashValue="VHqGYcMT2KXwgsivepbJJQ38U3BcL97No9mH6HtiWDk173+y8HnKUq6OPy0HKkOOXn0UxS5x90LbWHkfQ1Ai9w==" saltValue="eBOIyJ6RFTcTl9ILaNejF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FE80490-EC3B-4C50-87E3-A9B5A5EFDADD}">
            <xm:f>Categories!$A$28=FALSE</xm:f>
            <x14:dxf>
              <fill>
                <patternFill>
                  <bgColor theme="0" tint="-0.34998626667073579"/>
                </patternFill>
              </fill>
            </x14:dxf>
          </x14:cfRule>
          <xm:sqref>A1:F276</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6B6C1-A4D4-484C-844C-2C7F220A0F8E}">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49" t="s">
        <v>165</v>
      </c>
      <c r="B1" s="549"/>
      <c r="C1" s="549"/>
      <c r="D1" s="549"/>
      <c r="E1" s="549"/>
      <c r="F1" s="240">
        <f>+'Section A'!B2</f>
        <v>0</v>
      </c>
      <c r="G1" s="47" t="s">
        <v>174</v>
      </c>
    </row>
    <row r="2" spans="1:9" s="240" customFormat="1" ht="20.25" customHeight="1" x14ac:dyDescent="0.25">
      <c r="A2" s="241" t="s">
        <v>298</v>
      </c>
      <c r="B2" s="551" t="s">
        <v>288</v>
      </c>
      <c r="C2" s="551"/>
      <c r="D2" s="551"/>
      <c r="E2" s="551"/>
      <c r="F2" s="551"/>
      <c r="G2" s="348"/>
    </row>
    <row r="3" spans="1:9" s="240" customFormat="1" ht="42" customHeight="1" x14ac:dyDescent="0.25">
      <c r="A3" s="451" t="s">
        <v>289</v>
      </c>
      <c r="B3" s="451"/>
      <c r="C3" s="451"/>
      <c r="D3" s="451"/>
      <c r="E3" s="451"/>
      <c r="F3" s="451"/>
      <c r="G3" s="240" t="s">
        <v>181</v>
      </c>
    </row>
    <row r="4" spans="1:9" x14ac:dyDescent="0.25">
      <c r="A4" s="8"/>
      <c r="B4" s="8"/>
      <c r="C4" s="8"/>
      <c r="D4" s="8"/>
      <c r="E4" s="8"/>
      <c r="F4" s="8"/>
      <c r="G4" t="s">
        <v>181</v>
      </c>
    </row>
    <row r="5" spans="1:9" x14ac:dyDescent="0.25">
      <c r="A5" s="198" t="s">
        <v>256</v>
      </c>
      <c r="B5" s="198" t="s">
        <v>203</v>
      </c>
      <c r="C5" s="198" t="s">
        <v>202</v>
      </c>
      <c r="D5" s="198" t="s">
        <v>219</v>
      </c>
      <c r="E5" s="198" t="s">
        <v>172</v>
      </c>
      <c r="F5" s="250" t="s">
        <v>290</v>
      </c>
      <c r="G5" s="232" t="s">
        <v>181</v>
      </c>
      <c r="I5" s="125" t="s">
        <v>175</v>
      </c>
    </row>
    <row r="6" spans="1:9" s="89" customFormat="1" x14ac:dyDescent="0.25">
      <c r="A6" s="194" t="s">
        <v>256</v>
      </c>
      <c r="B6" s="221">
        <v>3</v>
      </c>
      <c r="C6" s="221" t="s">
        <v>291</v>
      </c>
      <c r="D6" s="224">
        <f ca="1">RAND()*400000</f>
        <v>152721.04229758607</v>
      </c>
      <c r="E6" s="221">
        <v>7</v>
      </c>
      <c r="F6" s="70">
        <f t="shared" ref="F6:F134" ca="1" si="0">ROUND(+B6*D6*E6,2)</f>
        <v>3207141.89</v>
      </c>
      <c r="G6" s="101" t="s">
        <v>176</v>
      </c>
      <c r="I6" s="101"/>
    </row>
    <row r="7" spans="1:9" s="89" customFormat="1" x14ac:dyDescent="0.25">
      <c r="A7" s="392" t="s">
        <v>292</v>
      </c>
      <c r="B7" s="221">
        <v>3</v>
      </c>
      <c r="C7" s="221" t="s">
        <v>291</v>
      </c>
      <c r="D7" s="224">
        <f t="shared" ref="D7:D8" ca="1" si="1">RAND()*400000</f>
        <v>95142.721730170713</v>
      </c>
      <c r="E7" s="221">
        <v>7</v>
      </c>
      <c r="F7" s="70">
        <f t="shared" ca="1" si="0"/>
        <v>1997997.16</v>
      </c>
      <c r="G7" s="101" t="s">
        <v>176</v>
      </c>
      <c r="I7" s="101"/>
    </row>
    <row r="8" spans="1:9" s="89" customFormat="1" x14ac:dyDescent="0.25">
      <c r="A8" s="392" t="s">
        <v>293</v>
      </c>
      <c r="B8" s="221">
        <v>3</v>
      </c>
      <c r="C8" s="221" t="s">
        <v>291</v>
      </c>
      <c r="D8" s="224">
        <f t="shared" ca="1" si="1"/>
        <v>39352.785723400753</v>
      </c>
      <c r="E8" s="221">
        <v>7</v>
      </c>
      <c r="F8" s="70">
        <f t="shared" ca="1" si="0"/>
        <v>826408.5</v>
      </c>
      <c r="G8" s="101" t="s">
        <v>176</v>
      </c>
      <c r="I8" s="101"/>
    </row>
    <row r="9" spans="1:9" s="89" customFormat="1" hidden="1" x14ac:dyDescent="0.25">
      <c r="A9" s="392"/>
      <c r="B9" s="221"/>
      <c r="C9" s="221"/>
      <c r="D9" s="224"/>
      <c r="E9" s="221"/>
      <c r="F9" s="70">
        <f t="shared" si="0"/>
        <v>0</v>
      </c>
      <c r="G9" s="101" t="s">
        <v>176</v>
      </c>
      <c r="I9" s="101"/>
    </row>
    <row r="10" spans="1:9" s="89" customFormat="1" hidden="1" x14ac:dyDescent="0.25">
      <c r="A10" s="392"/>
      <c r="B10" s="221"/>
      <c r="C10" s="221"/>
      <c r="D10" s="224"/>
      <c r="E10" s="221"/>
      <c r="F10" s="70">
        <f t="shared" si="0"/>
        <v>0</v>
      </c>
      <c r="G10" s="101" t="s">
        <v>176</v>
      </c>
      <c r="I10" s="101"/>
    </row>
    <row r="11" spans="1:9" s="89" customFormat="1" hidden="1" x14ac:dyDescent="0.25">
      <c r="A11" s="392"/>
      <c r="B11" s="221"/>
      <c r="C11" s="221"/>
      <c r="D11" s="224"/>
      <c r="E11" s="221"/>
      <c r="F11" s="70">
        <f t="shared" si="0"/>
        <v>0</v>
      </c>
      <c r="G11" s="101" t="s">
        <v>176</v>
      </c>
      <c r="I11" s="101"/>
    </row>
    <row r="12" spans="1:9" s="89" customFormat="1" hidden="1" x14ac:dyDescent="0.25">
      <c r="A12" s="392"/>
      <c r="B12" s="221"/>
      <c r="C12" s="221"/>
      <c r="D12" s="224"/>
      <c r="E12" s="221"/>
      <c r="F12" s="70">
        <f t="shared" si="0"/>
        <v>0</v>
      </c>
      <c r="G12" s="101" t="s">
        <v>176</v>
      </c>
      <c r="I12" s="101"/>
    </row>
    <row r="13" spans="1:9" s="89" customFormat="1" hidden="1" x14ac:dyDescent="0.25">
      <c r="A13" s="392"/>
      <c r="B13" s="221"/>
      <c r="C13" s="221"/>
      <c r="D13" s="224"/>
      <c r="E13" s="221"/>
      <c r="F13" s="70">
        <f t="shared" si="0"/>
        <v>0</v>
      </c>
      <c r="G13" s="101" t="s">
        <v>176</v>
      </c>
      <c r="I13" s="101"/>
    </row>
    <row r="14" spans="1:9" s="89" customFormat="1" hidden="1" x14ac:dyDescent="0.25">
      <c r="A14" s="392"/>
      <c r="B14" s="221"/>
      <c r="C14" s="221"/>
      <c r="D14" s="224"/>
      <c r="E14" s="221"/>
      <c r="F14" s="70">
        <f t="shared" si="0"/>
        <v>0</v>
      </c>
      <c r="G14" s="101" t="s">
        <v>176</v>
      </c>
      <c r="I14" s="101"/>
    </row>
    <row r="15" spans="1:9" s="89" customFormat="1" hidden="1" x14ac:dyDescent="0.25">
      <c r="A15" s="392"/>
      <c r="B15" s="221"/>
      <c r="C15" s="221"/>
      <c r="D15" s="224"/>
      <c r="E15" s="221"/>
      <c r="F15" s="70">
        <f t="shared" si="0"/>
        <v>0</v>
      </c>
      <c r="G15" s="101" t="s">
        <v>176</v>
      </c>
      <c r="I15" s="101"/>
    </row>
    <row r="16" spans="1:9" s="89" customFormat="1" hidden="1" x14ac:dyDescent="0.25">
      <c r="A16" s="392"/>
      <c r="B16" s="221"/>
      <c r="C16" s="221"/>
      <c r="D16" s="224"/>
      <c r="E16" s="221"/>
      <c r="F16" s="70">
        <f t="shared" si="0"/>
        <v>0</v>
      </c>
      <c r="G16" s="101" t="s">
        <v>176</v>
      </c>
      <c r="I16" s="101"/>
    </row>
    <row r="17" spans="1:9" s="89" customFormat="1" hidden="1" x14ac:dyDescent="0.25">
      <c r="A17" s="392"/>
      <c r="B17" s="221"/>
      <c r="C17" s="221"/>
      <c r="D17" s="224"/>
      <c r="E17" s="221"/>
      <c r="F17" s="70">
        <f t="shared" si="0"/>
        <v>0</v>
      </c>
      <c r="G17" s="101" t="s">
        <v>176</v>
      </c>
      <c r="I17" s="101"/>
    </row>
    <row r="18" spans="1:9" s="89" customFormat="1" hidden="1" x14ac:dyDescent="0.25">
      <c r="A18" s="392"/>
      <c r="B18" s="221"/>
      <c r="C18" s="221"/>
      <c r="D18" s="224"/>
      <c r="E18" s="221"/>
      <c r="F18" s="70">
        <f t="shared" si="0"/>
        <v>0</v>
      </c>
      <c r="G18" s="101" t="s">
        <v>176</v>
      </c>
      <c r="I18" s="101"/>
    </row>
    <row r="19" spans="1:9" s="89" customFormat="1" hidden="1" x14ac:dyDescent="0.25">
      <c r="A19" s="392"/>
      <c r="B19" s="221"/>
      <c r="C19" s="221"/>
      <c r="D19" s="224"/>
      <c r="E19" s="221"/>
      <c r="F19" s="70">
        <f t="shared" si="0"/>
        <v>0</v>
      </c>
      <c r="G19" s="101" t="s">
        <v>176</v>
      </c>
      <c r="I19" s="101"/>
    </row>
    <row r="20" spans="1:9" s="89" customFormat="1" hidden="1" x14ac:dyDescent="0.25">
      <c r="A20" s="392"/>
      <c r="B20" s="221"/>
      <c r="C20" s="221"/>
      <c r="D20" s="224"/>
      <c r="E20" s="221"/>
      <c r="F20" s="70">
        <f t="shared" si="0"/>
        <v>0</v>
      </c>
      <c r="G20" s="101" t="s">
        <v>176</v>
      </c>
      <c r="I20" s="101"/>
    </row>
    <row r="21" spans="1:9" s="89" customFormat="1" hidden="1" x14ac:dyDescent="0.25">
      <c r="A21" s="392"/>
      <c r="B21" s="221"/>
      <c r="C21" s="221"/>
      <c r="D21" s="224"/>
      <c r="E21" s="221"/>
      <c r="F21" s="70">
        <f t="shared" si="0"/>
        <v>0</v>
      </c>
      <c r="G21" s="101" t="s">
        <v>176</v>
      </c>
      <c r="I21" s="101"/>
    </row>
    <row r="22" spans="1:9" s="89" customFormat="1" hidden="1" x14ac:dyDescent="0.25">
      <c r="A22" s="392"/>
      <c r="B22" s="221"/>
      <c r="C22" s="221"/>
      <c r="D22" s="224"/>
      <c r="E22" s="221"/>
      <c r="F22" s="70">
        <f t="shared" si="0"/>
        <v>0</v>
      </c>
      <c r="G22" s="101" t="s">
        <v>176</v>
      </c>
      <c r="I22" s="101"/>
    </row>
    <row r="23" spans="1:9" s="89" customFormat="1" hidden="1" x14ac:dyDescent="0.25">
      <c r="A23" s="392"/>
      <c r="B23" s="221"/>
      <c r="C23" s="221"/>
      <c r="D23" s="224"/>
      <c r="E23" s="221"/>
      <c r="F23" s="70">
        <f t="shared" si="0"/>
        <v>0</v>
      </c>
      <c r="G23" s="101" t="s">
        <v>176</v>
      </c>
      <c r="I23" s="101"/>
    </row>
    <row r="24" spans="1:9" s="89" customFormat="1" hidden="1" x14ac:dyDescent="0.25">
      <c r="A24" s="392"/>
      <c r="B24" s="221"/>
      <c r="C24" s="221"/>
      <c r="D24" s="224"/>
      <c r="E24" s="221"/>
      <c r="F24" s="70">
        <f t="shared" si="0"/>
        <v>0</v>
      </c>
      <c r="G24" s="101" t="s">
        <v>176</v>
      </c>
      <c r="I24" s="101"/>
    </row>
    <row r="25" spans="1:9" s="89" customFormat="1" hidden="1" x14ac:dyDescent="0.25">
      <c r="A25" s="392"/>
      <c r="B25" s="221"/>
      <c r="C25" s="221"/>
      <c r="D25" s="224"/>
      <c r="E25" s="221"/>
      <c r="F25" s="70">
        <f t="shared" si="0"/>
        <v>0</v>
      </c>
      <c r="G25" s="101" t="s">
        <v>176</v>
      </c>
      <c r="I25" s="101"/>
    </row>
    <row r="26" spans="1:9" s="89" customFormat="1" hidden="1" x14ac:dyDescent="0.25">
      <c r="A26" s="392"/>
      <c r="B26" s="221"/>
      <c r="C26" s="221"/>
      <c r="D26" s="224"/>
      <c r="E26" s="221"/>
      <c r="F26" s="70">
        <f t="shared" si="0"/>
        <v>0</v>
      </c>
      <c r="G26" s="101" t="s">
        <v>176</v>
      </c>
      <c r="I26" s="101"/>
    </row>
    <row r="27" spans="1:9" s="89" customFormat="1" hidden="1" x14ac:dyDescent="0.25">
      <c r="A27" s="392"/>
      <c r="B27" s="221"/>
      <c r="C27" s="221"/>
      <c r="D27" s="224"/>
      <c r="E27" s="221"/>
      <c r="F27" s="70">
        <f t="shared" si="0"/>
        <v>0</v>
      </c>
      <c r="G27" s="101" t="s">
        <v>176</v>
      </c>
      <c r="I27" s="101"/>
    </row>
    <row r="28" spans="1:9" s="89" customFormat="1" hidden="1" x14ac:dyDescent="0.25">
      <c r="A28" s="392"/>
      <c r="B28" s="221"/>
      <c r="C28" s="221"/>
      <c r="D28" s="224"/>
      <c r="E28" s="221"/>
      <c r="F28" s="70">
        <f t="shared" si="0"/>
        <v>0</v>
      </c>
      <c r="G28" s="101" t="s">
        <v>176</v>
      </c>
      <c r="I28" s="101"/>
    </row>
    <row r="29" spans="1:9" s="89" customFormat="1" hidden="1" x14ac:dyDescent="0.25">
      <c r="A29" s="392"/>
      <c r="B29" s="221"/>
      <c r="C29" s="221"/>
      <c r="D29" s="224"/>
      <c r="E29" s="221"/>
      <c r="F29" s="70">
        <f t="shared" si="0"/>
        <v>0</v>
      </c>
      <c r="G29" s="101" t="s">
        <v>176</v>
      </c>
      <c r="I29" s="101"/>
    </row>
    <row r="30" spans="1:9" s="89" customFormat="1" hidden="1" x14ac:dyDescent="0.25">
      <c r="A30" s="392"/>
      <c r="B30" s="221"/>
      <c r="C30" s="221"/>
      <c r="D30" s="224"/>
      <c r="E30" s="221"/>
      <c r="F30" s="70">
        <f t="shared" si="0"/>
        <v>0</v>
      </c>
      <c r="G30" s="101" t="s">
        <v>176</v>
      </c>
      <c r="I30" s="101"/>
    </row>
    <row r="31" spans="1:9" s="89" customFormat="1" hidden="1" x14ac:dyDescent="0.25">
      <c r="A31" s="392"/>
      <c r="B31" s="221"/>
      <c r="C31" s="221"/>
      <c r="D31" s="224"/>
      <c r="E31" s="221"/>
      <c r="F31" s="70">
        <f t="shared" si="0"/>
        <v>0</v>
      </c>
      <c r="G31" s="101" t="s">
        <v>176</v>
      </c>
      <c r="I31" s="101"/>
    </row>
    <row r="32" spans="1:9" s="89" customFormat="1" hidden="1" x14ac:dyDescent="0.25">
      <c r="A32" s="392"/>
      <c r="B32" s="221"/>
      <c r="C32" s="221"/>
      <c r="D32" s="224"/>
      <c r="E32" s="221"/>
      <c r="F32" s="70">
        <f t="shared" si="0"/>
        <v>0</v>
      </c>
      <c r="G32" s="101" t="s">
        <v>176</v>
      </c>
      <c r="I32" s="101"/>
    </row>
    <row r="33" spans="1:9" s="89" customFormat="1" hidden="1" x14ac:dyDescent="0.25">
      <c r="A33" s="392"/>
      <c r="B33" s="221"/>
      <c r="C33" s="221"/>
      <c r="D33" s="224"/>
      <c r="E33" s="221"/>
      <c r="F33" s="70">
        <f t="shared" si="0"/>
        <v>0</v>
      </c>
      <c r="G33" s="101" t="s">
        <v>176</v>
      </c>
      <c r="I33" s="101"/>
    </row>
    <row r="34" spans="1:9" s="89" customFormat="1" hidden="1" x14ac:dyDescent="0.25">
      <c r="A34" s="392"/>
      <c r="B34" s="221"/>
      <c r="C34" s="221"/>
      <c r="D34" s="224"/>
      <c r="E34" s="221"/>
      <c r="F34" s="70">
        <f t="shared" si="0"/>
        <v>0</v>
      </c>
      <c r="G34" s="101" t="s">
        <v>176</v>
      </c>
      <c r="I34" s="101"/>
    </row>
    <row r="35" spans="1:9" s="89" customFormat="1" hidden="1" x14ac:dyDescent="0.25">
      <c r="A35" s="392"/>
      <c r="B35" s="221"/>
      <c r="C35" s="221"/>
      <c r="D35" s="224"/>
      <c r="E35" s="221"/>
      <c r="F35" s="70">
        <f t="shared" si="0"/>
        <v>0</v>
      </c>
      <c r="G35" s="101" t="s">
        <v>176</v>
      </c>
      <c r="I35" s="101"/>
    </row>
    <row r="36" spans="1:9" s="89" customFormat="1" hidden="1" x14ac:dyDescent="0.25">
      <c r="A36" s="392"/>
      <c r="B36" s="221"/>
      <c r="C36" s="221"/>
      <c r="D36" s="224"/>
      <c r="E36" s="221"/>
      <c r="F36" s="70">
        <f t="shared" si="0"/>
        <v>0</v>
      </c>
      <c r="G36" s="101" t="s">
        <v>176</v>
      </c>
      <c r="I36" s="101"/>
    </row>
    <row r="37" spans="1:9" s="89" customFormat="1" hidden="1" x14ac:dyDescent="0.25">
      <c r="A37" s="392"/>
      <c r="B37" s="221"/>
      <c r="C37" s="221"/>
      <c r="D37" s="224"/>
      <c r="E37" s="221"/>
      <c r="F37" s="70">
        <f t="shared" si="0"/>
        <v>0</v>
      </c>
      <c r="G37" s="101" t="s">
        <v>176</v>
      </c>
      <c r="I37" s="101"/>
    </row>
    <row r="38" spans="1:9" s="89" customFormat="1" hidden="1" x14ac:dyDescent="0.25">
      <c r="A38" s="392"/>
      <c r="B38" s="221"/>
      <c r="C38" s="221"/>
      <c r="D38" s="224"/>
      <c r="E38" s="221"/>
      <c r="F38" s="70">
        <f t="shared" si="0"/>
        <v>0</v>
      </c>
      <c r="G38" s="101" t="s">
        <v>176</v>
      </c>
      <c r="I38" s="101"/>
    </row>
    <row r="39" spans="1:9" s="89" customFormat="1" hidden="1" x14ac:dyDescent="0.25">
      <c r="A39" s="392"/>
      <c r="B39" s="221"/>
      <c r="C39" s="221"/>
      <c r="D39" s="224"/>
      <c r="E39" s="221"/>
      <c r="F39" s="70">
        <f t="shared" si="0"/>
        <v>0</v>
      </c>
      <c r="G39" s="101" t="s">
        <v>176</v>
      </c>
      <c r="I39" s="101"/>
    </row>
    <row r="40" spans="1:9" s="89" customFormat="1" hidden="1" x14ac:dyDescent="0.25">
      <c r="A40" s="392"/>
      <c r="B40" s="221"/>
      <c r="C40" s="221"/>
      <c r="D40" s="224"/>
      <c r="E40" s="221"/>
      <c r="F40" s="70">
        <f t="shared" si="0"/>
        <v>0</v>
      </c>
      <c r="G40" s="101" t="s">
        <v>176</v>
      </c>
      <c r="I40" s="101"/>
    </row>
    <row r="41" spans="1:9" s="89" customFormat="1" hidden="1" x14ac:dyDescent="0.25">
      <c r="A41" s="392"/>
      <c r="B41" s="221"/>
      <c r="C41" s="221"/>
      <c r="D41" s="224"/>
      <c r="E41" s="221"/>
      <c r="F41" s="70">
        <f t="shared" si="0"/>
        <v>0</v>
      </c>
      <c r="G41" s="101" t="s">
        <v>176</v>
      </c>
      <c r="I41" s="101"/>
    </row>
    <row r="42" spans="1:9" s="89" customFormat="1" hidden="1" x14ac:dyDescent="0.25">
      <c r="A42" s="392"/>
      <c r="B42" s="221"/>
      <c r="C42" s="221"/>
      <c r="D42" s="224"/>
      <c r="E42" s="221"/>
      <c r="F42" s="70">
        <f t="shared" si="0"/>
        <v>0</v>
      </c>
      <c r="G42" s="101" t="s">
        <v>176</v>
      </c>
      <c r="I42" s="101"/>
    </row>
    <row r="43" spans="1:9" s="89" customFormat="1" hidden="1" x14ac:dyDescent="0.25">
      <c r="A43" s="392"/>
      <c r="B43" s="221"/>
      <c r="C43" s="221"/>
      <c r="D43" s="224"/>
      <c r="E43" s="221"/>
      <c r="F43" s="70">
        <f t="shared" si="0"/>
        <v>0</v>
      </c>
      <c r="G43" s="101" t="s">
        <v>176</v>
      </c>
      <c r="I43" s="101"/>
    </row>
    <row r="44" spans="1:9" s="89" customFormat="1" hidden="1" x14ac:dyDescent="0.25">
      <c r="A44" s="392"/>
      <c r="B44" s="221"/>
      <c r="C44" s="221"/>
      <c r="D44" s="224"/>
      <c r="E44" s="221"/>
      <c r="F44" s="70">
        <f t="shared" si="0"/>
        <v>0</v>
      </c>
      <c r="G44" s="101" t="s">
        <v>176</v>
      </c>
      <c r="I44" s="101"/>
    </row>
    <row r="45" spans="1:9" s="89" customFormat="1" hidden="1" x14ac:dyDescent="0.25">
      <c r="A45" s="392"/>
      <c r="B45" s="221"/>
      <c r="C45" s="221"/>
      <c r="D45" s="224"/>
      <c r="E45" s="221"/>
      <c r="F45" s="70">
        <f t="shared" si="0"/>
        <v>0</v>
      </c>
      <c r="G45" s="101" t="s">
        <v>176</v>
      </c>
      <c r="I45" s="101"/>
    </row>
    <row r="46" spans="1:9" s="89" customFormat="1" hidden="1" x14ac:dyDescent="0.25">
      <c r="A46" s="392"/>
      <c r="B46" s="221"/>
      <c r="C46" s="221"/>
      <c r="D46" s="224"/>
      <c r="E46" s="221"/>
      <c r="F46" s="70">
        <f t="shared" si="0"/>
        <v>0</v>
      </c>
      <c r="G46" s="101" t="s">
        <v>176</v>
      </c>
      <c r="I46" s="101"/>
    </row>
    <row r="47" spans="1:9" s="89" customFormat="1" hidden="1" x14ac:dyDescent="0.25">
      <c r="A47" s="392"/>
      <c r="B47" s="221"/>
      <c r="C47" s="221"/>
      <c r="D47" s="224"/>
      <c r="E47" s="221"/>
      <c r="F47" s="70">
        <f t="shared" si="0"/>
        <v>0</v>
      </c>
      <c r="G47" s="101" t="s">
        <v>176</v>
      </c>
      <c r="I47" s="101"/>
    </row>
    <row r="48" spans="1:9" s="89" customFormat="1" hidden="1" x14ac:dyDescent="0.25">
      <c r="A48" s="392"/>
      <c r="B48" s="221"/>
      <c r="C48" s="221"/>
      <c r="D48" s="224"/>
      <c r="E48" s="221"/>
      <c r="F48" s="70">
        <f t="shared" si="0"/>
        <v>0</v>
      </c>
      <c r="G48" s="101" t="s">
        <v>176</v>
      </c>
      <c r="I48" s="101"/>
    </row>
    <row r="49" spans="1:9" s="89" customFormat="1" hidden="1" x14ac:dyDescent="0.25">
      <c r="A49" s="392"/>
      <c r="B49" s="221"/>
      <c r="C49" s="221"/>
      <c r="D49" s="224"/>
      <c r="E49" s="221"/>
      <c r="F49" s="70">
        <f t="shared" si="0"/>
        <v>0</v>
      </c>
      <c r="G49" s="101" t="s">
        <v>176</v>
      </c>
      <c r="I49" s="101"/>
    </row>
    <row r="50" spans="1:9" s="89" customFormat="1" hidden="1" x14ac:dyDescent="0.25">
      <c r="A50" s="392"/>
      <c r="B50" s="221"/>
      <c r="C50" s="221"/>
      <c r="D50" s="224"/>
      <c r="E50" s="221"/>
      <c r="F50" s="70">
        <f t="shared" si="0"/>
        <v>0</v>
      </c>
      <c r="G50" s="101" t="s">
        <v>176</v>
      </c>
      <c r="I50" s="101"/>
    </row>
    <row r="51" spans="1:9" s="89" customFormat="1" hidden="1" x14ac:dyDescent="0.25">
      <c r="A51" s="392"/>
      <c r="B51" s="221"/>
      <c r="C51" s="221"/>
      <c r="D51" s="224"/>
      <c r="E51" s="221"/>
      <c r="F51" s="70">
        <f t="shared" si="0"/>
        <v>0</v>
      </c>
      <c r="G51" s="101" t="s">
        <v>176</v>
      </c>
      <c r="I51" s="101"/>
    </row>
    <row r="52" spans="1:9" s="89" customFormat="1" hidden="1" x14ac:dyDescent="0.25">
      <c r="A52" s="392"/>
      <c r="B52" s="221"/>
      <c r="C52" s="221"/>
      <c r="D52" s="224"/>
      <c r="E52" s="221"/>
      <c r="F52" s="70">
        <f t="shared" si="0"/>
        <v>0</v>
      </c>
      <c r="G52" s="101" t="s">
        <v>176</v>
      </c>
      <c r="I52" s="101"/>
    </row>
    <row r="53" spans="1:9" s="89" customFormat="1" hidden="1" x14ac:dyDescent="0.25">
      <c r="A53" s="392"/>
      <c r="B53" s="221"/>
      <c r="C53" s="221"/>
      <c r="D53" s="224"/>
      <c r="E53" s="221"/>
      <c r="F53" s="70">
        <f t="shared" si="0"/>
        <v>0</v>
      </c>
      <c r="G53" s="101" t="s">
        <v>176</v>
      </c>
      <c r="I53" s="101"/>
    </row>
    <row r="54" spans="1:9" s="89" customFormat="1" hidden="1" x14ac:dyDescent="0.25">
      <c r="A54" s="392"/>
      <c r="B54" s="221"/>
      <c r="C54" s="221"/>
      <c r="D54" s="224"/>
      <c r="E54" s="221"/>
      <c r="F54" s="70">
        <f t="shared" si="0"/>
        <v>0</v>
      </c>
      <c r="G54" s="101" t="s">
        <v>176</v>
      </c>
      <c r="I54" s="101"/>
    </row>
    <row r="55" spans="1:9" s="89" customFormat="1" hidden="1" x14ac:dyDescent="0.25">
      <c r="A55" s="392"/>
      <c r="B55" s="221"/>
      <c r="C55" s="221"/>
      <c r="D55" s="224"/>
      <c r="E55" s="221"/>
      <c r="F55" s="70">
        <f t="shared" si="0"/>
        <v>0</v>
      </c>
      <c r="G55" s="101" t="s">
        <v>176</v>
      </c>
      <c r="I55" s="101"/>
    </row>
    <row r="56" spans="1:9" s="89" customFormat="1" hidden="1" x14ac:dyDescent="0.25">
      <c r="A56" s="392"/>
      <c r="B56" s="221"/>
      <c r="C56" s="221"/>
      <c r="D56" s="224"/>
      <c r="E56" s="221"/>
      <c r="F56" s="70">
        <f t="shared" si="0"/>
        <v>0</v>
      </c>
      <c r="G56" s="101" t="s">
        <v>176</v>
      </c>
      <c r="I56" s="101"/>
    </row>
    <row r="57" spans="1:9" s="89" customFormat="1" hidden="1" x14ac:dyDescent="0.25">
      <c r="A57" s="392"/>
      <c r="B57" s="221"/>
      <c r="C57" s="221"/>
      <c r="D57" s="224"/>
      <c r="E57" s="221"/>
      <c r="F57" s="70">
        <f t="shared" si="0"/>
        <v>0</v>
      </c>
      <c r="G57" s="101" t="s">
        <v>176</v>
      </c>
      <c r="I57" s="101"/>
    </row>
    <row r="58" spans="1:9" s="89" customFormat="1" hidden="1" x14ac:dyDescent="0.25">
      <c r="A58" s="392"/>
      <c r="B58" s="221"/>
      <c r="C58" s="221"/>
      <c r="D58" s="224"/>
      <c r="E58" s="221"/>
      <c r="F58" s="70">
        <f t="shared" si="0"/>
        <v>0</v>
      </c>
      <c r="G58" s="101" t="s">
        <v>176</v>
      </c>
      <c r="I58" s="101"/>
    </row>
    <row r="59" spans="1:9" s="89" customFormat="1" hidden="1" x14ac:dyDescent="0.25">
      <c r="A59" s="392"/>
      <c r="B59" s="221"/>
      <c r="C59" s="221"/>
      <c r="D59" s="224"/>
      <c r="E59" s="221"/>
      <c r="F59" s="70">
        <f t="shared" si="0"/>
        <v>0</v>
      </c>
      <c r="G59" s="101" t="s">
        <v>176</v>
      </c>
      <c r="I59" s="101"/>
    </row>
    <row r="60" spans="1:9" s="89" customFormat="1" hidden="1" x14ac:dyDescent="0.25">
      <c r="A60" s="392"/>
      <c r="B60" s="221"/>
      <c r="C60" s="221"/>
      <c r="D60" s="224"/>
      <c r="E60" s="221"/>
      <c r="F60" s="70">
        <f t="shared" si="0"/>
        <v>0</v>
      </c>
      <c r="G60" s="101" t="s">
        <v>176</v>
      </c>
      <c r="I60" s="101"/>
    </row>
    <row r="61" spans="1:9" s="89" customFormat="1" hidden="1" x14ac:dyDescent="0.25">
      <c r="A61" s="392"/>
      <c r="B61" s="221"/>
      <c r="C61" s="221"/>
      <c r="D61" s="224"/>
      <c r="E61" s="221"/>
      <c r="F61" s="70">
        <f t="shared" si="0"/>
        <v>0</v>
      </c>
      <c r="G61" s="101" t="s">
        <v>176</v>
      </c>
      <c r="I61" s="101"/>
    </row>
    <row r="62" spans="1:9" s="89" customFormat="1" hidden="1" x14ac:dyDescent="0.25">
      <c r="A62" s="392"/>
      <c r="B62" s="221"/>
      <c r="C62" s="221"/>
      <c r="D62" s="224"/>
      <c r="E62" s="221"/>
      <c r="F62" s="70">
        <f t="shared" si="0"/>
        <v>0</v>
      </c>
      <c r="G62" s="101" t="s">
        <v>176</v>
      </c>
      <c r="I62" s="101"/>
    </row>
    <row r="63" spans="1:9" s="89" customFormat="1" hidden="1" x14ac:dyDescent="0.25">
      <c r="A63" s="392"/>
      <c r="B63" s="221"/>
      <c r="C63" s="221"/>
      <c r="D63" s="224"/>
      <c r="E63" s="221"/>
      <c r="F63" s="70">
        <f t="shared" si="0"/>
        <v>0</v>
      </c>
      <c r="G63" s="101" t="s">
        <v>176</v>
      </c>
      <c r="I63" s="101"/>
    </row>
    <row r="64" spans="1:9" s="89" customFormat="1" hidden="1" x14ac:dyDescent="0.25">
      <c r="A64" s="392"/>
      <c r="B64" s="221"/>
      <c r="C64" s="221"/>
      <c r="D64" s="224"/>
      <c r="E64" s="221"/>
      <c r="F64" s="70">
        <f t="shared" si="0"/>
        <v>0</v>
      </c>
      <c r="G64" s="101" t="s">
        <v>176</v>
      </c>
      <c r="I64" s="101"/>
    </row>
    <row r="65" spans="1:9" s="89" customFormat="1" hidden="1" x14ac:dyDescent="0.25">
      <c r="A65" s="392"/>
      <c r="B65" s="221"/>
      <c r="C65" s="221"/>
      <c r="D65" s="224"/>
      <c r="E65" s="221"/>
      <c r="F65" s="70">
        <f t="shared" si="0"/>
        <v>0</v>
      </c>
      <c r="G65" s="101" t="s">
        <v>176</v>
      </c>
      <c r="I65" s="101"/>
    </row>
    <row r="66" spans="1:9" s="89" customFormat="1" hidden="1" x14ac:dyDescent="0.25">
      <c r="A66" s="392"/>
      <c r="B66" s="221"/>
      <c r="C66" s="221"/>
      <c r="D66" s="224"/>
      <c r="E66" s="221"/>
      <c r="F66" s="70">
        <f t="shared" si="0"/>
        <v>0</v>
      </c>
      <c r="G66" s="101" t="s">
        <v>176</v>
      </c>
      <c r="I66" s="101"/>
    </row>
    <row r="67" spans="1:9" s="89" customFormat="1" hidden="1" x14ac:dyDescent="0.25">
      <c r="A67" s="392"/>
      <c r="B67" s="221"/>
      <c r="C67" s="221"/>
      <c r="D67" s="224"/>
      <c r="E67" s="221"/>
      <c r="F67" s="70">
        <f t="shared" si="0"/>
        <v>0</v>
      </c>
      <c r="G67" s="101" t="s">
        <v>176</v>
      </c>
      <c r="I67" s="101"/>
    </row>
    <row r="68" spans="1:9" s="89" customFormat="1" hidden="1" x14ac:dyDescent="0.25">
      <c r="A68" s="392"/>
      <c r="B68" s="221"/>
      <c r="C68" s="221"/>
      <c r="D68" s="224"/>
      <c r="E68" s="221"/>
      <c r="F68" s="70">
        <f t="shared" si="0"/>
        <v>0</v>
      </c>
      <c r="G68" s="101" t="s">
        <v>176</v>
      </c>
      <c r="I68" s="101"/>
    </row>
    <row r="69" spans="1:9" s="89" customFormat="1" hidden="1" x14ac:dyDescent="0.25">
      <c r="A69" s="392"/>
      <c r="B69" s="221"/>
      <c r="C69" s="221"/>
      <c r="D69" s="224"/>
      <c r="E69" s="221"/>
      <c r="F69" s="70">
        <f t="shared" si="0"/>
        <v>0</v>
      </c>
      <c r="G69" s="101" t="s">
        <v>176</v>
      </c>
      <c r="I69" s="101"/>
    </row>
    <row r="70" spans="1:9" s="89" customFormat="1" hidden="1" x14ac:dyDescent="0.25">
      <c r="A70" s="392"/>
      <c r="B70" s="221"/>
      <c r="C70" s="221"/>
      <c r="D70" s="224"/>
      <c r="E70" s="221"/>
      <c r="F70" s="70">
        <f t="shared" si="0"/>
        <v>0</v>
      </c>
      <c r="G70" s="101" t="s">
        <v>176</v>
      </c>
      <c r="I70" s="101"/>
    </row>
    <row r="71" spans="1:9" s="89" customFormat="1" hidden="1" x14ac:dyDescent="0.25">
      <c r="A71" s="392"/>
      <c r="B71" s="221"/>
      <c r="C71" s="221"/>
      <c r="D71" s="224"/>
      <c r="E71" s="221"/>
      <c r="F71" s="70">
        <f t="shared" si="0"/>
        <v>0</v>
      </c>
      <c r="G71" s="101" t="s">
        <v>176</v>
      </c>
      <c r="I71" s="101"/>
    </row>
    <row r="72" spans="1:9" s="89" customFormat="1" hidden="1" x14ac:dyDescent="0.25">
      <c r="A72" s="392"/>
      <c r="B72" s="221"/>
      <c r="C72" s="221"/>
      <c r="D72" s="224"/>
      <c r="E72" s="221"/>
      <c r="F72" s="70">
        <f t="shared" si="0"/>
        <v>0</v>
      </c>
      <c r="G72" s="101" t="s">
        <v>176</v>
      </c>
      <c r="I72" s="101"/>
    </row>
    <row r="73" spans="1:9" s="89" customFormat="1" hidden="1" x14ac:dyDescent="0.25">
      <c r="A73" s="392"/>
      <c r="B73" s="221"/>
      <c r="C73" s="221"/>
      <c r="D73" s="224"/>
      <c r="E73" s="221"/>
      <c r="F73" s="70">
        <f t="shared" si="0"/>
        <v>0</v>
      </c>
      <c r="G73" s="101" t="s">
        <v>176</v>
      </c>
      <c r="I73" s="101"/>
    </row>
    <row r="74" spans="1:9" s="89" customFormat="1" hidden="1" x14ac:dyDescent="0.25">
      <c r="A74" s="392"/>
      <c r="B74" s="221"/>
      <c r="C74" s="221"/>
      <c r="D74" s="224"/>
      <c r="E74" s="221"/>
      <c r="F74" s="70">
        <f t="shared" si="0"/>
        <v>0</v>
      </c>
      <c r="G74" s="101" t="s">
        <v>176</v>
      </c>
      <c r="I74" s="101"/>
    </row>
    <row r="75" spans="1:9" s="89" customFormat="1" hidden="1" x14ac:dyDescent="0.25">
      <c r="A75" s="392"/>
      <c r="B75" s="221"/>
      <c r="C75" s="221"/>
      <c r="D75" s="224"/>
      <c r="E75" s="221"/>
      <c r="F75" s="70">
        <f t="shared" si="0"/>
        <v>0</v>
      </c>
      <c r="G75" s="101" t="s">
        <v>176</v>
      </c>
      <c r="I75" s="101"/>
    </row>
    <row r="76" spans="1:9" s="89" customFormat="1" hidden="1" x14ac:dyDescent="0.25">
      <c r="A76" s="392"/>
      <c r="B76" s="221"/>
      <c r="C76" s="221"/>
      <c r="D76" s="224"/>
      <c r="E76" s="221"/>
      <c r="F76" s="70">
        <f t="shared" si="0"/>
        <v>0</v>
      </c>
      <c r="G76" s="101" t="s">
        <v>176</v>
      </c>
      <c r="I76" s="101"/>
    </row>
    <row r="77" spans="1:9" s="89" customFormat="1" hidden="1" x14ac:dyDescent="0.25">
      <c r="A77" s="392"/>
      <c r="B77" s="221"/>
      <c r="C77" s="221"/>
      <c r="D77" s="224"/>
      <c r="E77" s="221"/>
      <c r="F77" s="70">
        <f t="shared" si="0"/>
        <v>0</v>
      </c>
      <c r="G77" s="101" t="s">
        <v>176</v>
      </c>
      <c r="I77" s="101"/>
    </row>
    <row r="78" spans="1:9" s="89" customFormat="1" hidden="1" x14ac:dyDescent="0.25">
      <c r="A78" s="392"/>
      <c r="B78" s="221"/>
      <c r="C78" s="221"/>
      <c r="D78" s="224"/>
      <c r="E78" s="221"/>
      <c r="F78" s="70">
        <f t="shared" si="0"/>
        <v>0</v>
      </c>
      <c r="G78" s="101" t="s">
        <v>176</v>
      </c>
      <c r="I78" s="101"/>
    </row>
    <row r="79" spans="1:9" s="89" customFormat="1" hidden="1" x14ac:dyDescent="0.25">
      <c r="A79" s="392"/>
      <c r="B79" s="221"/>
      <c r="C79" s="221"/>
      <c r="D79" s="224"/>
      <c r="E79" s="221"/>
      <c r="F79" s="70">
        <f t="shared" si="0"/>
        <v>0</v>
      </c>
      <c r="G79" s="101" t="s">
        <v>176</v>
      </c>
      <c r="I79" s="101"/>
    </row>
    <row r="80" spans="1:9" s="89" customFormat="1" hidden="1" x14ac:dyDescent="0.25">
      <c r="A80" s="392"/>
      <c r="B80" s="221"/>
      <c r="C80" s="221"/>
      <c r="D80" s="224"/>
      <c r="E80" s="221"/>
      <c r="F80" s="70">
        <f t="shared" si="0"/>
        <v>0</v>
      </c>
      <c r="G80" s="101" t="s">
        <v>176</v>
      </c>
      <c r="I80" s="101"/>
    </row>
    <row r="81" spans="1:9" s="89" customFormat="1" hidden="1" x14ac:dyDescent="0.25">
      <c r="A81" s="392"/>
      <c r="B81" s="221"/>
      <c r="C81" s="221"/>
      <c r="D81" s="224"/>
      <c r="E81" s="221"/>
      <c r="F81" s="70">
        <f t="shared" si="0"/>
        <v>0</v>
      </c>
      <c r="G81" s="101" t="s">
        <v>176</v>
      </c>
      <c r="I81" s="101"/>
    </row>
    <row r="82" spans="1:9" s="89" customFormat="1" hidden="1" x14ac:dyDescent="0.25">
      <c r="A82" s="392"/>
      <c r="B82" s="221"/>
      <c r="C82" s="221"/>
      <c r="D82" s="224"/>
      <c r="E82" s="221"/>
      <c r="F82" s="70">
        <f t="shared" si="0"/>
        <v>0</v>
      </c>
      <c r="G82" s="101" t="s">
        <v>176</v>
      </c>
      <c r="I82" s="101"/>
    </row>
    <row r="83" spans="1:9" s="89" customFormat="1" hidden="1" x14ac:dyDescent="0.25">
      <c r="A83" s="392"/>
      <c r="B83" s="221"/>
      <c r="C83" s="221"/>
      <c r="D83" s="224"/>
      <c r="E83" s="221"/>
      <c r="F83" s="70">
        <f t="shared" si="0"/>
        <v>0</v>
      </c>
      <c r="G83" s="101" t="s">
        <v>176</v>
      </c>
      <c r="I83" s="101"/>
    </row>
    <row r="84" spans="1:9" s="89" customFormat="1" hidden="1" x14ac:dyDescent="0.25">
      <c r="A84" s="392"/>
      <c r="B84" s="221"/>
      <c r="C84" s="221"/>
      <c r="D84" s="224"/>
      <c r="E84" s="221"/>
      <c r="F84" s="70">
        <f t="shared" si="0"/>
        <v>0</v>
      </c>
      <c r="G84" s="101" t="s">
        <v>176</v>
      </c>
      <c r="I84" s="101"/>
    </row>
    <row r="85" spans="1:9" s="89" customFormat="1" hidden="1" x14ac:dyDescent="0.25">
      <c r="A85" s="392"/>
      <c r="B85" s="221"/>
      <c r="C85" s="221"/>
      <c r="D85" s="224"/>
      <c r="E85" s="221"/>
      <c r="F85" s="70">
        <f t="shared" si="0"/>
        <v>0</v>
      </c>
      <c r="G85" s="101" t="s">
        <v>176</v>
      </c>
      <c r="I85" s="101"/>
    </row>
    <row r="86" spans="1:9" s="89" customFormat="1" hidden="1" x14ac:dyDescent="0.25">
      <c r="A86" s="392"/>
      <c r="B86" s="221"/>
      <c r="C86" s="221"/>
      <c r="D86" s="224"/>
      <c r="E86" s="221"/>
      <c r="F86" s="70">
        <f t="shared" si="0"/>
        <v>0</v>
      </c>
      <c r="G86" s="101" t="s">
        <v>176</v>
      </c>
      <c r="I86" s="101"/>
    </row>
    <row r="87" spans="1:9" s="89" customFormat="1" hidden="1" x14ac:dyDescent="0.25">
      <c r="A87" s="392"/>
      <c r="B87" s="221"/>
      <c r="C87" s="221"/>
      <c r="D87" s="224"/>
      <c r="E87" s="221"/>
      <c r="F87" s="70">
        <f t="shared" si="0"/>
        <v>0</v>
      </c>
      <c r="G87" s="101" t="s">
        <v>176</v>
      </c>
      <c r="I87" s="101"/>
    </row>
    <row r="88" spans="1:9" s="89" customFormat="1" hidden="1" x14ac:dyDescent="0.25">
      <c r="A88" s="392"/>
      <c r="B88" s="221"/>
      <c r="C88" s="221"/>
      <c r="D88" s="224"/>
      <c r="E88" s="221"/>
      <c r="F88" s="70">
        <f t="shared" si="0"/>
        <v>0</v>
      </c>
      <c r="G88" s="101" t="s">
        <v>176</v>
      </c>
      <c r="I88" s="101"/>
    </row>
    <row r="89" spans="1:9" s="89" customFormat="1" hidden="1" x14ac:dyDescent="0.25">
      <c r="A89" s="392"/>
      <c r="B89" s="221"/>
      <c r="C89" s="221"/>
      <c r="D89" s="224"/>
      <c r="E89" s="221"/>
      <c r="F89" s="70">
        <f t="shared" si="0"/>
        <v>0</v>
      </c>
      <c r="G89" s="101" t="s">
        <v>176</v>
      </c>
      <c r="I89" s="101"/>
    </row>
    <row r="90" spans="1:9" s="89" customFormat="1" hidden="1" x14ac:dyDescent="0.25">
      <c r="A90" s="392"/>
      <c r="B90" s="221"/>
      <c r="C90" s="221"/>
      <c r="D90" s="224"/>
      <c r="E90" s="221"/>
      <c r="F90" s="70">
        <f t="shared" si="0"/>
        <v>0</v>
      </c>
      <c r="G90" s="101" t="s">
        <v>176</v>
      </c>
      <c r="I90" s="101"/>
    </row>
    <row r="91" spans="1:9" s="89" customFormat="1" hidden="1" x14ac:dyDescent="0.25">
      <c r="A91" s="392"/>
      <c r="B91" s="221"/>
      <c r="C91" s="221"/>
      <c r="D91" s="224"/>
      <c r="E91" s="221"/>
      <c r="F91" s="70">
        <f t="shared" si="0"/>
        <v>0</v>
      </c>
      <c r="G91" s="101" t="s">
        <v>176</v>
      </c>
      <c r="I91" s="101"/>
    </row>
    <row r="92" spans="1:9" s="89" customFormat="1" hidden="1" x14ac:dyDescent="0.25">
      <c r="A92" s="392"/>
      <c r="B92" s="221"/>
      <c r="C92" s="221"/>
      <c r="D92" s="224"/>
      <c r="E92" s="221"/>
      <c r="F92" s="70">
        <f t="shared" si="0"/>
        <v>0</v>
      </c>
      <c r="G92" s="101" t="s">
        <v>176</v>
      </c>
      <c r="I92" s="101"/>
    </row>
    <row r="93" spans="1:9" s="89" customFormat="1" hidden="1" x14ac:dyDescent="0.25">
      <c r="A93" s="392"/>
      <c r="B93" s="221"/>
      <c r="C93" s="221"/>
      <c r="D93" s="224"/>
      <c r="E93" s="221"/>
      <c r="F93" s="70">
        <f t="shared" si="0"/>
        <v>0</v>
      </c>
      <c r="G93" s="101" t="s">
        <v>176</v>
      </c>
      <c r="I93" s="101"/>
    </row>
    <row r="94" spans="1:9" s="89" customFormat="1" hidden="1" x14ac:dyDescent="0.25">
      <c r="A94" s="392"/>
      <c r="B94" s="221"/>
      <c r="C94" s="221"/>
      <c r="D94" s="224"/>
      <c r="E94" s="221"/>
      <c r="F94" s="70">
        <f t="shared" si="0"/>
        <v>0</v>
      </c>
      <c r="G94" s="101" t="s">
        <v>176</v>
      </c>
      <c r="I94" s="101"/>
    </row>
    <row r="95" spans="1:9" s="89" customFormat="1" hidden="1" x14ac:dyDescent="0.25">
      <c r="A95" s="392"/>
      <c r="B95" s="221"/>
      <c r="C95" s="221"/>
      <c r="D95" s="224"/>
      <c r="E95" s="221"/>
      <c r="F95" s="70">
        <f t="shared" si="0"/>
        <v>0</v>
      </c>
      <c r="G95" s="101" t="s">
        <v>176</v>
      </c>
      <c r="I95" s="101"/>
    </row>
    <row r="96" spans="1:9" s="89" customFormat="1" hidden="1" x14ac:dyDescent="0.25">
      <c r="A96" s="392"/>
      <c r="B96" s="221"/>
      <c r="C96" s="221"/>
      <c r="D96" s="224"/>
      <c r="E96" s="221"/>
      <c r="F96" s="70">
        <f t="shared" si="0"/>
        <v>0</v>
      </c>
      <c r="G96" s="101" t="s">
        <v>176</v>
      </c>
      <c r="I96" s="101"/>
    </row>
    <row r="97" spans="1:9" s="89" customFormat="1" hidden="1" x14ac:dyDescent="0.25">
      <c r="A97" s="392"/>
      <c r="B97" s="221"/>
      <c r="C97" s="221"/>
      <c r="D97" s="224"/>
      <c r="E97" s="221"/>
      <c r="F97" s="70">
        <f t="shared" si="0"/>
        <v>0</v>
      </c>
      <c r="G97" s="101" t="s">
        <v>176</v>
      </c>
      <c r="I97" s="101"/>
    </row>
    <row r="98" spans="1:9" s="89" customFormat="1" hidden="1" x14ac:dyDescent="0.25">
      <c r="A98" s="392"/>
      <c r="B98" s="221"/>
      <c r="C98" s="221"/>
      <c r="D98" s="224"/>
      <c r="E98" s="221"/>
      <c r="F98" s="70">
        <f t="shared" si="0"/>
        <v>0</v>
      </c>
      <c r="G98" s="101" t="s">
        <v>176</v>
      </c>
      <c r="I98" s="101"/>
    </row>
    <row r="99" spans="1:9" s="89" customFormat="1" hidden="1" x14ac:dyDescent="0.25">
      <c r="A99" s="392"/>
      <c r="B99" s="221"/>
      <c r="C99" s="221"/>
      <c r="D99" s="224"/>
      <c r="E99" s="221"/>
      <c r="F99" s="70">
        <f t="shared" si="0"/>
        <v>0</v>
      </c>
      <c r="G99" s="101" t="s">
        <v>176</v>
      </c>
      <c r="I99" s="101"/>
    </row>
    <row r="100" spans="1:9" s="89" customFormat="1" hidden="1" x14ac:dyDescent="0.25">
      <c r="A100" s="392"/>
      <c r="B100" s="221"/>
      <c r="C100" s="221"/>
      <c r="D100" s="224"/>
      <c r="E100" s="221"/>
      <c r="F100" s="70">
        <f t="shared" si="0"/>
        <v>0</v>
      </c>
      <c r="G100" s="101" t="s">
        <v>176</v>
      </c>
      <c r="I100" s="101"/>
    </row>
    <row r="101" spans="1:9" s="89" customFormat="1" hidden="1" x14ac:dyDescent="0.25">
      <c r="A101" s="392"/>
      <c r="B101" s="221"/>
      <c r="C101" s="221"/>
      <c r="D101" s="224"/>
      <c r="E101" s="221"/>
      <c r="F101" s="70">
        <f t="shared" si="0"/>
        <v>0</v>
      </c>
      <c r="G101" s="101" t="s">
        <v>176</v>
      </c>
      <c r="I101" s="101"/>
    </row>
    <row r="102" spans="1:9" s="89" customFormat="1" hidden="1" x14ac:dyDescent="0.25">
      <c r="A102" s="392"/>
      <c r="B102" s="221"/>
      <c r="C102" s="221"/>
      <c r="D102" s="224"/>
      <c r="E102" s="221"/>
      <c r="F102" s="70">
        <f t="shared" si="0"/>
        <v>0</v>
      </c>
      <c r="G102" s="101" t="s">
        <v>176</v>
      </c>
      <c r="I102" s="101"/>
    </row>
    <row r="103" spans="1:9" s="89" customFormat="1" hidden="1" x14ac:dyDescent="0.25">
      <c r="A103" s="392"/>
      <c r="B103" s="221"/>
      <c r="C103" s="221"/>
      <c r="D103" s="224"/>
      <c r="E103" s="221"/>
      <c r="F103" s="70">
        <f t="shared" si="0"/>
        <v>0</v>
      </c>
      <c r="G103" s="101" t="s">
        <v>176</v>
      </c>
      <c r="I103" s="101"/>
    </row>
    <row r="104" spans="1:9" s="89" customFormat="1" hidden="1" x14ac:dyDescent="0.25">
      <c r="A104" s="392"/>
      <c r="B104" s="221"/>
      <c r="C104" s="221"/>
      <c r="D104" s="224"/>
      <c r="E104" s="221"/>
      <c r="F104" s="70">
        <f t="shared" si="0"/>
        <v>0</v>
      </c>
      <c r="G104" s="101" t="s">
        <v>176</v>
      </c>
      <c r="I104" s="101"/>
    </row>
    <row r="105" spans="1:9" s="89" customFormat="1" hidden="1" x14ac:dyDescent="0.25">
      <c r="A105" s="392"/>
      <c r="B105" s="221"/>
      <c r="C105" s="221"/>
      <c r="D105" s="224"/>
      <c r="E105" s="221"/>
      <c r="F105" s="70">
        <f t="shared" si="0"/>
        <v>0</v>
      </c>
      <c r="G105" s="101" t="s">
        <v>176</v>
      </c>
      <c r="I105" s="101"/>
    </row>
    <row r="106" spans="1:9" s="89" customFormat="1" hidden="1" x14ac:dyDescent="0.25">
      <c r="A106" s="392"/>
      <c r="B106" s="221"/>
      <c r="C106" s="221"/>
      <c r="D106" s="224"/>
      <c r="E106" s="221"/>
      <c r="F106" s="70">
        <f t="shared" si="0"/>
        <v>0</v>
      </c>
      <c r="G106" s="101" t="s">
        <v>176</v>
      </c>
      <c r="I106" s="101"/>
    </row>
    <row r="107" spans="1:9" s="89" customFormat="1" hidden="1" x14ac:dyDescent="0.25">
      <c r="A107" s="392"/>
      <c r="B107" s="221"/>
      <c r="C107" s="221"/>
      <c r="D107" s="224"/>
      <c r="E107" s="221"/>
      <c r="F107" s="70">
        <f t="shared" si="0"/>
        <v>0</v>
      </c>
      <c r="G107" s="101" t="s">
        <v>176</v>
      </c>
      <c r="I107" s="101"/>
    </row>
    <row r="108" spans="1:9" s="89" customFormat="1" hidden="1" x14ac:dyDescent="0.25">
      <c r="A108" s="392"/>
      <c r="B108" s="221"/>
      <c r="C108" s="221"/>
      <c r="D108" s="224"/>
      <c r="E108" s="221"/>
      <c r="F108" s="70">
        <f t="shared" si="0"/>
        <v>0</v>
      </c>
      <c r="G108" s="101" t="s">
        <v>176</v>
      </c>
      <c r="I108" s="101"/>
    </row>
    <row r="109" spans="1:9" s="89" customFormat="1" hidden="1" x14ac:dyDescent="0.25">
      <c r="A109" s="392"/>
      <c r="B109" s="221"/>
      <c r="C109" s="221"/>
      <c r="D109" s="224"/>
      <c r="E109" s="221"/>
      <c r="F109" s="70">
        <f t="shared" si="0"/>
        <v>0</v>
      </c>
      <c r="G109" s="101" t="s">
        <v>176</v>
      </c>
      <c r="I109" s="101"/>
    </row>
    <row r="110" spans="1:9" s="89" customFormat="1" hidden="1" x14ac:dyDescent="0.25">
      <c r="A110" s="392"/>
      <c r="B110" s="221"/>
      <c r="C110" s="221"/>
      <c r="D110" s="224"/>
      <c r="E110" s="221"/>
      <c r="F110" s="70">
        <f t="shared" si="0"/>
        <v>0</v>
      </c>
      <c r="G110" s="101" t="s">
        <v>176</v>
      </c>
      <c r="I110" s="101"/>
    </row>
    <row r="111" spans="1:9" s="89" customFormat="1" hidden="1" x14ac:dyDescent="0.25">
      <c r="A111" s="392"/>
      <c r="B111" s="221"/>
      <c r="C111" s="221"/>
      <c r="D111" s="224"/>
      <c r="E111" s="221"/>
      <c r="F111" s="70">
        <f t="shared" si="0"/>
        <v>0</v>
      </c>
      <c r="G111" s="101" t="s">
        <v>176</v>
      </c>
      <c r="I111" s="101"/>
    </row>
    <row r="112" spans="1:9" s="89" customFormat="1" hidden="1" x14ac:dyDescent="0.25">
      <c r="A112" s="392"/>
      <c r="B112" s="221"/>
      <c r="C112" s="221"/>
      <c r="D112" s="224"/>
      <c r="E112" s="221"/>
      <c r="F112" s="70">
        <f t="shared" si="0"/>
        <v>0</v>
      </c>
      <c r="G112" s="101" t="s">
        <v>176</v>
      </c>
      <c r="I112" s="101"/>
    </row>
    <row r="113" spans="1:9" s="89" customFormat="1" hidden="1" x14ac:dyDescent="0.25">
      <c r="A113" s="392"/>
      <c r="B113" s="221"/>
      <c r="C113" s="221"/>
      <c r="D113" s="224"/>
      <c r="E113" s="221"/>
      <c r="F113" s="70">
        <f t="shared" si="0"/>
        <v>0</v>
      </c>
      <c r="G113" s="101" t="s">
        <v>176</v>
      </c>
      <c r="I113" s="101"/>
    </row>
    <row r="114" spans="1:9" s="89" customFormat="1" hidden="1" x14ac:dyDescent="0.25">
      <c r="A114" s="392"/>
      <c r="B114" s="221"/>
      <c r="C114" s="221"/>
      <c r="D114" s="224"/>
      <c r="E114" s="221"/>
      <c r="F114" s="70">
        <f t="shared" si="0"/>
        <v>0</v>
      </c>
      <c r="G114" s="101" t="s">
        <v>176</v>
      </c>
      <c r="I114" s="101"/>
    </row>
    <row r="115" spans="1:9" s="89" customFormat="1" hidden="1" x14ac:dyDescent="0.25">
      <c r="A115" s="392"/>
      <c r="B115" s="221"/>
      <c r="C115" s="221"/>
      <c r="D115" s="224"/>
      <c r="E115" s="221"/>
      <c r="F115" s="70">
        <f t="shared" si="0"/>
        <v>0</v>
      </c>
      <c r="G115" s="101" t="s">
        <v>176</v>
      </c>
      <c r="I115" s="101"/>
    </row>
    <row r="116" spans="1:9" s="89" customFormat="1" hidden="1" x14ac:dyDescent="0.25">
      <c r="A116" s="392"/>
      <c r="B116" s="221"/>
      <c r="C116" s="221"/>
      <c r="D116" s="224"/>
      <c r="E116" s="221"/>
      <c r="F116" s="70">
        <f t="shared" si="0"/>
        <v>0</v>
      </c>
      <c r="G116" s="101" t="s">
        <v>176</v>
      </c>
      <c r="I116" s="101"/>
    </row>
    <row r="117" spans="1:9" s="89" customFormat="1" hidden="1" x14ac:dyDescent="0.25">
      <c r="A117" s="392"/>
      <c r="B117" s="221"/>
      <c r="C117" s="221"/>
      <c r="D117" s="224"/>
      <c r="E117" s="221"/>
      <c r="F117" s="70">
        <f t="shared" si="0"/>
        <v>0</v>
      </c>
      <c r="G117" s="101" t="s">
        <v>176</v>
      </c>
      <c r="I117" s="101"/>
    </row>
    <row r="118" spans="1:9" s="89" customFormat="1" hidden="1" x14ac:dyDescent="0.25">
      <c r="A118" s="392"/>
      <c r="B118" s="221"/>
      <c r="C118" s="221"/>
      <c r="D118" s="224"/>
      <c r="E118" s="221"/>
      <c r="F118" s="70">
        <f t="shared" si="0"/>
        <v>0</v>
      </c>
      <c r="G118" s="101" t="s">
        <v>176</v>
      </c>
      <c r="I118" s="101"/>
    </row>
    <row r="119" spans="1:9" s="89" customFormat="1" hidden="1" x14ac:dyDescent="0.25">
      <c r="A119" s="392"/>
      <c r="B119" s="221"/>
      <c r="C119" s="221"/>
      <c r="D119" s="224"/>
      <c r="E119" s="221"/>
      <c r="F119" s="70">
        <f t="shared" si="0"/>
        <v>0</v>
      </c>
      <c r="G119" s="101" t="s">
        <v>176</v>
      </c>
      <c r="I119" s="101"/>
    </row>
    <row r="120" spans="1:9" s="89" customFormat="1" hidden="1" x14ac:dyDescent="0.25">
      <c r="A120" s="392"/>
      <c r="B120" s="221"/>
      <c r="C120" s="221"/>
      <c r="D120" s="224"/>
      <c r="E120" s="221"/>
      <c r="F120" s="70">
        <f t="shared" si="0"/>
        <v>0</v>
      </c>
      <c r="G120" s="101" t="s">
        <v>176</v>
      </c>
      <c r="I120" s="101"/>
    </row>
    <row r="121" spans="1:9" s="89" customFormat="1" hidden="1" x14ac:dyDescent="0.25">
      <c r="A121" s="392"/>
      <c r="B121" s="221"/>
      <c r="C121" s="221"/>
      <c r="D121" s="224"/>
      <c r="E121" s="221"/>
      <c r="F121" s="70">
        <f t="shared" si="0"/>
        <v>0</v>
      </c>
      <c r="G121" s="101" t="s">
        <v>176</v>
      </c>
      <c r="I121" s="101"/>
    </row>
    <row r="122" spans="1:9" s="89" customFormat="1" hidden="1" x14ac:dyDescent="0.25">
      <c r="A122" s="392"/>
      <c r="B122" s="221"/>
      <c r="C122" s="221"/>
      <c r="D122" s="224"/>
      <c r="E122" s="221"/>
      <c r="F122" s="70">
        <f t="shared" si="0"/>
        <v>0</v>
      </c>
      <c r="G122" s="101" t="s">
        <v>176</v>
      </c>
      <c r="I122" s="101"/>
    </row>
    <row r="123" spans="1:9" s="89" customFormat="1" hidden="1" x14ac:dyDescent="0.25">
      <c r="A123" s="392"/>
      <c r="B123" s="221"/>
      <c r="C123" s="221"/>
      <c r="D123" s="224"/>
      <c r="E123" s="221"/>
      <c r="F123" s="70">
        <f t="shared" si="0"/>
        <v>0</v>
      </c>
      <c r="G123" s="101" t="s">
        <v>176</v>
      </c>
      <c r="I123" s="101"/>
    </row>
    <row r="124" spans="1:9" s="89" customFormat="1" hidden="1" x14ac:dyDescent="0.25">
      <c r="A124" s="392"/>
      <c r="B124" s="221"/>
      <c r="C124" s="221"/>
      <c r="D124" s="224"/>
      <c r="E124" s="221"/>
      <c r="F124" s="70">
        <f t="shared" si="0"/>
        <v>0</v>
      </c>
      <c r="G124" s="101" t="s">
        <v>176</v>
      </c>
      <c r="I124" s="101"/>
    </row>
    <row r="125" spans="1:9" s="89" customFormat="1" hidden="1" x14ac:dyDescent="0.25">
      <c r="A125" s="392"/>
      <c r="B125" s="221"/>
      <c r="C125" s="221"/>
      <c r="D125" s="224"/>
      <c r="E125" s="221"/>
      <c r="F125" s="70">
        <f t="shared" si="0"/>
        <v>0</v>
      </c>
      <c r="G125" s="101" t="s">
        <v>176</v>
      </c>
      <c r="I125" s="101"/>
    </row>
    <row r="126" spans="1:9" s="89" customFormat="1" hidden="1" x14ac:dyDescent="0.25">
      <c r="A126" s="392"/>
      <c r="B126" s="221"/>
      <c r="C126" s="221"/>
      <c r="D126" s="224"/>
      <c r="E126" s="221"/>
      <c r="F126" s="70">
        <f t="shared" si="0"/>
        <v>0</v>
      </c>
      <c r="G126" s="101" t="s">
        <v>176</v>
      </c>
      <c r="I126" s="101"/>
    </row>
    <row r="127" spans="1:9" s="89" customFormat="1" hidden="1" x14ac:dyDescent="0.25">
      <c r="A127" s="392"/>
      <c r="B127" s="221"/>
      <c r="C127" s="221"/>
      <c r="D127" s="224"/>
      <c r="E127" s="221"/>
      <c r="F127" s="70">
        <f t="shared" si="0"/>
        <v>0</v>
      </c>
      <c r="G127" s="101" t="s">
        <v>176</v>
      </c>
      <c r="I127" s="101"/>
    </row>
    <row r="128" spans="1:9" s="89" customFormat="1" hidden="1" x14ac:dyDescent="0.25">
      <c r="A128" s="392"/>
      <c r="B128" s="221"/>
      <c r="C128" s="221"/>
      <c r="D128" s="224"/>
      <c r="E128" s="221"/>
      <c r="F128" s="70">
        <f t="shared" si="0"/>
        <v>0</v>
      </c>
      <c r="G128" s="101" t="s">
        <v>176</v>
      </c>
      <c r="I128" s="101"/>
    </row>
    <row r="129" spans="1:9" s="89" customFormat="1" hidden="1" x14ac:dyDescent="0.25">
      <c r="A129" s="392"/>
      <c r="B129" s="221"/>
      <c r="C129" s="221"/>
      <c r="D129" s="224"/>
      <c r="E129" s="221"/>
      <c r="F129" s="70">
        <f t="shared" si="0"/>
        <v>0</v>
      </c>
      <c r="G129" s="101" t="s">
        <v>176</v>
      </c>
      <c r="I129" s="101"/>
    </row>
    <row r="130" spans="1:9" s="89" customFormat="1" hidden="1" x14ac:dyDescent="0.25">
      <c r="A130" s="392"/>
      <c r="B130" s="221"/>
      <c r="C130" s="221"/>
      <c r="D130" s="224"/>
      <c r="E130" s="221"/>
      <c r="F130" s="70">
        <f t="shared" si="0"/>
        <v>0</v>
      </c>
      <c r="G130" s="101" t="s">
        <v>176</v>
      </c>
      <c r="I130" s="101"/>
    </row>
    <row r="131" spans="1:9" s="89" customFormat="1" hidden="1" x14ac:dyDescent="0.25">
      <c r="A131" s="392"/>
      <c r="B131" s="221"/>
      <c r="C131" s="221"/>
      <c r="D131" s="224"/>
      <c r="E131" s="221"/>
      <c r="F131" s="70">
        <f t="shared" si="0"/>
        <v>0</v>
      </c>
      <c r="G131" s="101" t="s">
        <v>176</v>
      </c>
      <c r="I131" s="101"/>
    </row>
    <row r="132" spans="1:9" s="89" customFormat="1" hidden="1" x14ac:dyDescent="0.25">
      <c r="A132" s="392"/>
      <c r="B132" s="221"/>
      <c r="C132" s="221"/>
      <c r="D132" s="224"/>
      <c r="E132" s="221"/>
      <c r="F132" s="70">
        <f t="shared" si="0"/>
        <v>0</v>
      </c>
      <c r="G132" s="101" t="s">
        <v>176</v>
      </c>
      <c r="I132" s="101"/>
    </row>
    <row r="133" spans="1:9" s="89" customFormat="1" hidden="1" x14ac:dyDescent="0.25">
      <c r="A133" s="392"/>
      <c r="B133" s="221"/>
      <c r="C133" s="221"/>
      <c r="D133" s="224"/>
      <c r="E133" s="221"/>
      <c r="F133" s="70">
        <f t="shared" si="0"/>
        <v>0</v>
      </c>
      <c r="G133" s="101" t="s">
        <v>176</v>
      </c>
      <c r="I133" s="101"/>
    </row>
    <row r="134" spans="1:9" s="89" customFormat="1" hidden="1" x14ac:dyDescent="0.25">
      <c r="A134" s="392"/>
      <c r="B134" s="221"/>
      <c r="C134" s="221"/>
      <c r="D134" s="224"/>
      <c r="E134" s="221"/>
      <c r="F134" s="70">
        <f t="shared" si="0"/>
        <v>0</v>
      </c>
      <c r="G134" s="101" t="s">
        <v>176</v>
      </c>
      <c r="I134" s="101"/>
    </row>
    <row r="135" spans="1:9" s="89" customFormat="1" x14ac:dyDescent="0.25">
      <c r="A135" s="392" t="s">
        <v>256</v>
      </c>
      <c r="B135" s="221">
        <v>3</v>
      </c>
      <c r="C135" s="221" t="s">
        <v>291</v>
      </c>
      <c r="D135" s="224">
        <f t="shared" ref="D135:D140" ca="1" si="2">RAND()*400000</f>
        <v>232820.39601181133</v>
      </c>
      <c r="E135" s="221">
        <v>7</v>
      </c>
      <c r="F135" s="242">
        <f ca="1">ROUND(+B135*D135*E135,2)</f>
        <v>4889228.32</v>
      </c>
      <c r="G135" s="101" t="s">
        <v>176</v>
      </c>
      <c r="I135" s="101"/>
    </row>
    <row r="136" spans="1:9" s="89" customFormat="1" x14ac:dyDescent="0.25">
      <c r="A136" s="391"/>
      <c r="B136" s="78"/>
      <c r="C136" s="78"/>
      <c r="D136" s="119"/>
      <c r="E136" s="179" t="s">
        <v>177</v>
      </c>
      <c r="F136" s="180">
        <f ca="1">ROUND(SUBTOTAL(109,F6:F135),2)</f>
        <v>10920775.869999999</v>
      </c>
      <c r="G136" s="101" t="s">
        <v>176</v>
      </c>
      <c r="I136" s="359" t="s">
        <v>193</v>
      </c>
    </row>
    <row r="137" spans="1:9" s="89" customFormat="1" x14ac:dyDescent="0.25">
      <c r="A137" s="391"/>
      <c r="B137" s="78"/>
      <c r="C137" s="78"/>
      <c r="D137" s="119"/>
      <c r="E137" s="78"/>
      <c r="F137" s="243"/>
      <c r="G137" s="101" t="s">
        <v>179</v>
      </c>
    </row>
    <row r="138" spans="1:9" s="89" customFormat="1" x14ac:dyDescent="0.25">
      <c r="A138" s="392" t="s">
        <v>294</v>
      </c>
      <c r="B138" s="221">
        <v>3</v>
      </c>
      <c r="C138" s="221" t="s">
        <v>291</v>
      </c>
      <c r="D138" s="224">
        <f t="shared" ca="1" si="2"/>
        <v>136724.26490193614</v>
      </c>
      <c r="E138" s="221">
        <v>7</v>
      </c>
      <c r="F138" s="70">
        <f ca="1">ROUND(+B138*D138*E138,2)</f>
        <v>2871209.56</v>
      </c>
      <c r="G138" s="101" t="s">
        <v>179</v>
      </c>
    </row>
    <row r="139" spans="1:9" s="89" customFormat="1" x14ac:dyDescent="0.25">
      <c r="A139" s="392" t="s">
        <v>292</v>
      </c>
      <c r="B139" s="221">
        <v>3</v>
      </c>
      <c r="C139" s="221" t="s">
        <v>291</v>
      </c>
      <c r="D139" s="224">
        <f t="shared" ca="1" si="2"/>
        <v>335162.02354643255</v>
      </c>
      <c r="E139" s="221">
        <v>7</v>
      </c>
      <c r="F139" s="70">
        <f t="shared" ref="F139:F266" ca="1" si="3">ROUND(+B139*D139*E139,2)</f>
        <v>7038402.4900000002</v>
      </c>
      <c r="G139" s="101" t="s">
        <v>179</v>
      </c>
      <c r="I139" s="101"/>
    </row>
    <row r="140" spans="1:9" s="89" customFormat="1" x14ac:dyDescent="0.25">
      <c r="A140" s="392" t="s">
        <v>293</v>
      </c>
      <c r="B140" s="221">
        <v>3</v>
      </c>
      <c r="C140" s="221" t="s">
        <v>291</v>
      </c>
      <c r="D140" s="224">
        <f t="shared" ca="1" si="2"/>
        <v>154384.82533564506</v>
      </c>
      <c r="E140" s="221">
        <v>7</v>
      </c>
      <c r="F140" s="70">
        <f t="shared" ca="1" si="3"/>
        <v>3242081.33</v>
      </c>
      <c r="G140" s="101" t="s">
        <v>179</v>
      </c>
      <c r="I140" s="101"/>
    </row>
    <row r="141" spans="1:9" s="89" customFormat="1" hidden="1" x14ac:dyDescent="0.25">
      <c r="A141" s="392"/>
      <c r="B141" s="221"/>
      <c r="C141" s="221"/>
      <c r="D141" s="224"/>
      <c r="E141" s="221"/>
      <c r="F141" s="70">
        <f t="shared" si="3"/>
        <v>0</v>
      </c>
      <c r="G141" s="101" t="s">
        <v>179</v>
      </c>
      <c r="I141" s="101"/>
    </row>
    <row r="142" spans="1:9" s="89" customFormat="1" hidden="1" x14ac:dyDescent="0.25">
      <c r="A142" s="392"/>
      <c r="B142" s="221"/>
      <c r="C142" s="221"/>
      <c r="D142" s="224"/>
      <c r="E142" s="221"/>
      <c r="F142" s="70">
        <f t="shared" si="3"/>
        <v>0</v>
      </c>
      <c r="G142" s="101" t="s">
        <v>179</v>
      </c>
      <c r="I142" s="101"/>
    </row>
    <row r="143" spans="1:9" s="89" customFormat="1" hidden="1" x14ac:dyDescent="0.25">
      <c r="A143" s="392"/>
      <c r="B143" s="221"/>
      <c r="C143" s="221"/>
      <c r="D143" s="224"/>
      <c r="E143" s="221"/>
      <c r="F143" s="70">
        <f t="shared" si="3"/>
        <v>0</v>
      </c>
      <c r="G143" s="101" t="s">
        <v>179</v>
      </c>
      <c r="I143" s="101"/>
    </row>
    <row r="144" spans="1:9" s="89" customFormat="1" hidden="1" x14ac:dyDescent="0.25">
      <c r="A144" s="392"/>
      <c r="B144" s="221"/>
      <c r="C144" s="221"/>
      <c r="D144" s="224"/>
      <c r="E144" s="221"/>
      <c r="F144" s="70">
        <f t="shared" si="3"/>
        <v>0</v>
      </c>
      <c r="G144" s="101" t="s">
        <v>179</v>
      </c>
      <c r="I144" s="101"/>
    </row>
    <row r="145" spans="1:9" s="89" customFormat="1" hidden="1" x14ac:dyDescent="0.25">
      <c r="A145" s="392"/>
      <c r="B145" s="221"/>
      <c r="C145" s="221"/>
      <c r="D145" s="224"/>
      <c r="E145" s="221"/>
      <c r="F145" s="70">
        <f t="shared" si="3"/>
        <v>0</v>
      </c>
      <c r="G145" s="101" t="s">
        <v>179</v>
      </c>
      <c r="I145" s="101"/>
    </row>
    <row r="146" spans="1:9" s="89" customFormat="1" hidden="1" x14ac:dyDescent="0.25">
      <c r="A146" s="392"/>
      <c r="B146" s="221"/>
      <c r="C146" s="221"/>
      <c r="D146" s="224"/>
      <c r="E146" s="221"/>
      <c r="F146" s="70">
        <f t="shared" si="3"/>
        <v>0</v>
      </c>
      <c r="G146" s="101" t="s">
        <v>179</v>
      </c>
      <c r="I146" s="101"/>
    </row>
    <row r="147" spans="1:9" s="89" customFormat="1" hidden="1" x14ac:dyDescent="0.25">
      <c r="A147" s="392"/>
      <c r="B147" s="221"/>
      <c r="C147" s="221"/>
      <c r="D147" s="224"/>
      <c r="E147" s="221"/>
      <c r="F147" s="70">
        <f t="shared" si="3"/>
        <v>0</v>
      </c>
      <c r="G147" s="101" t="s">
        <v>179</v>
      </c>
      <c r="I147" s="101"/>
    </row>
    <row r="148" spans="1:9" s="89" customFormat="1" hidden="1" x14ac:dyDescent="0.25">
      <c r="A148" s="392"/>
      <c r="B148" s="221"/>
      <c r="C148" s="221"/>
      <c r="D148" s="224"/>
      <c r="E148" s="221"/>
      <c r="F148" s="70">
        <f t="shared" si="3"/>
        <v>0</v>
      </c>
      <c r="G148" s="101" t="s">
        <v>179</v>
      </c>
      <c r="I148" s="101"/>
    </row>
    <row r="149" spans="1:9" s="89" customFormat="1" hidden="1" x14ac:dyDescent="0.25">
      <c r="A149" s="392"/>
      <c r="B149" s="221"/>
      <c r="C149" s="221"/>
      <c r="D149" s="224"/>
      <c r="E149" s="221"/>
      <c r="F149" s="70">
        <f t="shared" si="3"/>
        <v>0</v>
      </c>
      <c r="G149" s="101" t="s">
        <v>179</v>
      </c>
      <c r="I149" s="101"/>
    </row>
    <row r="150" spans="1:9" s="89" customFormat="1" hidden="1" x14ac:dyDescent="0.25">
      <c r="A150" s="392"/>
      <c r="B150" s="221"/>
      <c r="C150" s="221"/>
      <c r="D150" s="224"/>
      <c r="E150" s="221"/>
      <c r="F150" s="70">
        <f t="shared" si="3"/>
        <v>0</v>
      </c>
      <c r="G150" s="101" t="s">
        <v>179</v>
      </c>
      <c r="I150" s="101"/>
    </row>
    <row r="151" spans="1:9" s="89" customFormat="1" hidden="1" x14ac:dyDescent="0.25">
      <c r="A151" s="392"/>
      <c r="B151" s="221"/>
      <c r="C151" s="221"/>
      <c r="D151" s="224"/>
      <c r="E151" s="221"/>
      <c r="F151" s="70">
        <f t="shared" si="3"/>
        <v>0</v>
      </c>
      <c r="G151" s="101" t="s">
        <v>179</v>
      </c>
      <c r="I151" s="101"/>
    </row>
    <row r="152" spans="1:9" s="89" customFormat="1" hidden="1" x14ac:dyDescent="0.25">
      <c r="A152" s="392"/>
      <c r="B152" s="221"/>
      <c r="C152" s="221"/>
      <c r="D152" s="224"/>
      <c r="E152" s="221"/>
      <c r="F152" s="70">
        <f t="shared" si="3"/>
        <v>0</v>
      </c>
      <c r="G152" s="101" t="s">
        <v>179</v>
      </c>
      <c r="I152" s="101"/>
    </row>
    <row r="153" spans="1:9" s="89" customFormat="1" hidden="1" x14ac:dyDescent="0.25">
      <c r="A153" s="392"/>
      <c r="B153" s="221"/>
      <c r="C153" s="221"/>
      <c r="D153" s="224"/>
      <c r="E153" s="221"/>
      <c r="F153" s="70">
        <f t="shared" si="3"/>
        <v>0</v>
      </c>
      <c r="G153" s="101" t="s">
        <v>179</v>
      </c>
      <c r="I153" s="101"/>
    </row>
    <row r="154" spans="1:9" s="89" customFormat="1" hidden="1" x14ac:dyDescent="0.25">
      <c r="A154" s="392"/>
      <c r="B154" s="221"/>
      <c r="C154" s="221"/>
      <c r="D154" s="224"/>
      <c r="E154" s="221"/>
      <c r="F154" s="70">
        <f t="shared" si="3"/>
        <v>0</v>
      </c>
      <c r="G154" s="101" t="s">
        <v>179</v>
      </c>
      <c r="I154" s="101"/>
    </row>
    <row r="155" spans="1:9" s="89" customFormat="1" hidden="1" x14ac:dyDescent="0.25">
      <c r="A155" s="392"/>
      <c r="B155" s="221"/>
      <c r="C155" s="221"/>
      <c r="D155" s="224"/>
      <c r="E155" s="221"/>
      <c r="F155" s="70">
        <f t="shared" si="3"/>
        <v>0</v>
      </c>
      <c r="G155" s="101" t="s">
        <v>179</v>
      </c>
      <c r="I155" s="101"/>
    </row>
    <row r="156" spans="1:9" s="89" customFormat="1" hidden="1" x14ac:dyDescent="0.25">
      <c r="A156" s="392"/>
      <c r="B156" s="221"/>
      <c r="C156" s="221"/>
      <c r="D156" s="224"/>
      <c r="E156" s="221"/>
      <c r="F156" s="70">
        <f t="shared" si="3"/>
        <v>0</v>
      </c>
      <c r="G156" s="101" t="s">
        <v>179</v>
      </c>
      <c r="I156" s="101"/>
    </row>
    <row r="157" spans="1:9" s="89" customFormat="1" hidden="1" x14ac:dyDescent="0.25">
      <c r="A157" s="392"/>
      <c r="B157" s="221"/>
      <c r="C157" s="221"/>
      <c r="D157" s="224"/>
      <c r="E157" s="221"/>
      <c r="F157" s="70">
        <f t="shared" si="3"/>
        <v>0</v>
      </c>
      <c r="G157" s="101" t="s">
        <v>179</v>
      </c>
      <c r="I157" s="101"/>
    </row>
    <row r="158" spans="1:9" s="89" customFormat="1" hidden="1" x14ac:dyDescent="0.25">
      <c r="A158" s="392"/>
      <c r="B158" s="221"/>
      <c r="C158" s="221"/>
      <c r="D158" s="224"/>
      <c r="E158" s="221"/>
      <c r="F158" s="70">
        <f t="shared" si="3"/>
        <v>0</v>
      </c>
      <c r="G158" s="101" t="s">
        <v>179</v>
      </c>
      <c r="I158" s="101"/>
    </row>
    <row r="159" spans="1:9" s="89" customFormat="1" hidden="1" x14ac:dyDescent="0.25">
      <c r="A159" s="392"/>
      <c r="B159" s="221"/>
      <c r="C159" s="221"/>
      <c r="D159" s="224"/>
      <c r="E159" s="221"/>
      <c r="F159" s="70">
        <f t="shared" si="3"/>
        <v>0</v>
      </c>
      <c r="G159" s="101" t="s">
        <v>179</v>
      </c>
      <c r="I159" s="101"/>
    </row>
    <row r="160" spans="1:9" s="89" customFormat="1" hidden="1" x14ac:dyDescent="0.25">
      <c r="A160" s="392"/>
      <c r="B160" s="221"/>
      <c r="C160" s="221"/>
      <c r="D160" s="224"/>
      <c r="E160" s="221"/>
      <c r="F160" s="70">
        <f t="shared" si="3"/>
        <v>0</v>
      </c>
      <c r="G160" s="101" t="s">
        <v>179</v>
      </c>
      <c r="I160" s="101"/>
    </row>
    <row r="161" spans="1:9" s="89" customFormat="1" hidden="1" x14ac:dyDescent="0.25">
      <c r="A161" s="392"/>
      <c r="B161" s="221"/>
      <c r="C161" s="221"/>
      <c r="D161" s="224"/>
      <c r="E161" s="221"/>
      <c r="F161" s="70">
        <f t="shared" si="3"/>
        <v>0</v>
      </c>
      <c r="G161" s="101" t="s">
        <v>179</v>
      </c>
      <c r="I161" s="101"/>
    </row>
    <row r="162" spans="1:9" s="89" customFormat="1" hidden="1" x14ac:dyDescent="0.25">
      <c r="A162" s="392"/>
      <c r="B162" s="221"/>
      <c r="C162" s="221"/>
      <c r="D162" s="224"/>
      <c r="E162" s="221"/>
      <c r="F162" s="70">
        <f t="shared" si="3"/>
        <v>0</v>
      </c>
      <c r="G162" s="101" t="s">
        <v>179</v>
      </c>
      <c r="I162" s="101"/>
    </row>
    <row r="163" spans="1:9" s="89" customFormat="1" hidden="1" x14ac:dyDescent="0.25">
      <c r="A163" s="392"/>
      <c r="B163" s="221"/>
      <c r="C163" s="221"/>
      <c r="D163" s="224"/>
      <c r="E163" s="221"/>
      <c r="F163" s="70">
        <f t="shared" si="3"/>
        <v>0</v>
      </c>
      <c r="G163" s="101" t="s">
        <v>179</v>
      </c>
      <c r="I163" s="101"/>
    </row>
    <row r="164" spans="1:9" s="89" customFormat="1" hidden="1" x14ac:dyDescent="0.25">
      <c r="A164" s="392"/>
      <c r="B164" s="221"/>
      <c r="C164" s="221"/>
      <c r="D164" s="224"/>
      <c r="E164" s="221"/>
      <c r="F164" s="70">
        <f t="shared" si="3"/>
        <v>0</v>
      </c>
      <c r="G164" s="101" t="s">
        <v>179</v>
      </c>
      <c r="I164" s="101"/>
    </row>
    <row r="165" spans="1:9" s="89" customFormat="1" hidden="1" x14ac:dyDescent="0.25">
      <c r="A165" s="392"/>
      <c r="B165" s="221"/>
      <c r="C165" s="221"/>
      <c r="D165" s="224"/>
      <c r="E165" s="221"/>
      <c r="F165" s="70">
        <f t="shared" si="3"/>
        <v>0</v>
      </c>
      <c r="G165" s="101" t="s">
        <v>179</v>
      </c>
      <c r="I165" s="101"/>
    </row>
    <row r="166" spans="1:9" s="89" customFormat="1" hidden="1" x14ac:dyDescent="0.25">
      <c r="A166" s="392"/>
      <c r="B166" s="221"/>
      <c r="C166" s="221"/>
      <c r="D166" s="224"/>
      <c r="E166" s="221"/>
      <c r="F166" s="70">
        <f t="shared" si="3"/>
        <v>0</v>
      </c>
      <c r="G166" s="101" t="s">
        <v>179</v>
      </c>
      <c r="I166" s="101"/>
    </row>
    <row r="167" spans="1:9" s="89" customFormat="1" hidden="1" x14ac:dyDescent="0.25">
      <c r="A167" s="392"/>
      <c r="B167" s="221"/>
      <c r="C167" s="221"/>
      <c r="D167" s="224"/>
      <c r="E167" s="221"/>
      <c r="F167" s="70">
        <f t="shared" si="3"/>
        <v>0</v>
      </c>
      <c r="G167" s="101" t="s">
        <v>179</v>
      </c>
      <c r="I167" s="101"/>
    </row>
    <row r="168" spans="1:9" s="89" customFormat="1" hidden="1" x14ac:dyDescent="0.25">
      <c r="A168" s="392"/>
      <c r="B168" s="221"/>
      <c r="C168" s="221"/>
      <c r="D168" s="224"/>
      <c r="E168" s="221"/>
      <c r="F168" s="70">
        <f t="shared" si="3"/>
        <v>0</v>
      </c>
      <c r="G168" s="101" t="s">
        <v>179</v>
      </c>
      <c r="I168" s="101"/>
    </row>
    <row r="169" spans="1:9" s="89" customFormat="1" hidden="1" x14ac:dyDescent="0.25">
      <c r="A169" s="392"/>
      <c r="B169" s="221"/>
      <c r="C169" s="221"/>
      <c r="D169" s="224"/>
      <c r="E169" s="221"/>
      <c r="F169" s="70">
        <f t="shared" si="3"/>
        <v>0</v>
      </c>
      <c r="G169" s="101" t="s">
        <v>179</v>
      </c>
      <c r="I169" s="101"/>
    </row>
    <row r="170" spans="1:9" s="89" customFormat="1" hidden="1" x14ac:dyDescent="0.25">
      <c r="A170" s="392"/>
      <c r="B170" s="221"/>
      <c r="C170" s="221"/>
      <c r="D170" s="224"/>
      <c r="E170" s="221"/>
      <c r="F170" s="70">
        <f t="shared" si="3"/>
        <v>0</v>
      </c>
      <c r="G170" s="101" t="s">
        <v>179</v>
      </c>
      <c r="I170" s="101"/>
    </row>
    <row r="171" spans="1:9" s="89" customFormat="1" hidden="1" x14ac:dyDescent="0.25">
      <c r="A171" s="392"/>
      <c r="B171" s="221"/>
      <c r="C171" s="221"/>
      <c r="D171" s="224"/>
      <c r="E171" s="221"/>
      <c r="F171" s="70">
        <f t="shared" si="3"/>
        <v>0</v>
      </c>
      <c r="G171" s="101" t="s">
        <v>179</v>
      </c>
      <c r="I171" s="101"/>
    </row>
    <row r="172" spans="1:9" s="89" customFormat="1" hidden="1" x14ac:dyDescent="0.25">
      <c r="A172" s="392"/>
      <c r="B172" s="221"/>
      <c r="C172" s="221"/>
      <c r="D172" s="224"/>
      <c r="E172" s="221"/>
      <c r="F172" s="70">
        <f t="shared" si="3"/>
        <v>0</v>
      </c>
      <c r="G172" s="101" t="s">
        <v>179</v>
      </c>
      <c r="I172" s="101"/>
    </row>
    <row r="173" spans="1:9" s="89" customFormat="1" hidden="1" x14ac:dyDescent="0.25">
      <c r="A173" s="392"/>
      <c r="B173" s="221"/>
      <c r="C173" s="221"/>
      <c r="D173" s="224"/>
      <c r="E173" s="221"/>
      <c r="F173" s="70">
        <f t="shared" si="3"/>
        <v>0</v>
      </c>
      <c r="G173" s="101" t="s">
        <v>179</v>
      </c>
      <c r="I173" s="101"/>
    </row>
    <row r="174" spans="1:9" s="89" customFormat="1" hidden="1" x14ac:dyDescent="0.25">
      <c r="A174" s="392"/>
      <c r="B174" s="221"/>
      <c r="C174" s="221"/>
      <c r="D174" s="224"/>
      <c r="E174" s="221"/>
      <c r="F174" s="70">
        <f t="shared" si="3"/>
        <v>0</v>
      </c>
      <c r="G174" s="101" t="s">
        <v>179</v>
      </c>
      <c r="I174" s="101"/>
    </row>
    <row r="175" spans="1:9" s="89" customFormat="1" hidden="1" x14ac:dyDescent="0.25">
      <c r="A175" s="392"/>
      <c r="B175" s="221"/>
      <c r="C175" s="221"/>
      <c r="D175" s="224"/>
      <c r="E175" s="221"/>
      <c r="F175" s="70">
        <f t="shared" si="3"/>
        <v>0</v>
      </c>
      <c r="G175" s="101" t="s">
        <v>179</v>
      </c>
      <c r="I175" s="101"/>
    </row>
    <row r="176" spans="1:9" s="89" customFormat="1" hidden="1" x14ac:dyDescent="0.25">
      <c r="A176" s="392"/>
      <c r="B176" s="221"/>
      <c r="C176" s="221"/>
      <c r="D176" s="224"/>
      <c r="E176" s="221"/>
      <c r="F176" s="70">
        <f t="shared" si="3"/>
        <v>0</v>
      </c>
      <c r="G176" s="101" t="s">
        <v>179</v>
      </c>
      <c r="I176" s="101"/>
    </row>
    <row r="177" spans="1:9" s="89" customFormat="1" hidden="1" x14ac:dyDescent="0.25">
      <c r="A177" s="392"/>
      <c r="B177" s="221"/>
      <c r="C177" s="221"/>
      <c r="D177" s="224"/>
      <c r="E177" s="221"/>
      <c r="F177" s="70">
        <f t="shared" si="3"/>
        <v>0</v>
      </c>
      <c r="G177" s="101" t="s">
        <v>179</v>
      </c>
      <c r="I177" s="101"/>
    </row>
    <row r="178" spans="1:9" s="89" customFormat="1" hidden="1" x14ac:dyDescent="0.25">
      <c r="A178" s="392"/>
      <c r="B178" s="221"/>
      <c r="C178" s="221"/>
      <c r="D178" s="224"/>
      <c r="E178" s="221"/>
      <c r="F178" s="70">
        <f t="shared" si="3"/>
        <v>0</v>
      </c>
      <c r="G178" s="101" t="s">
        <v>179</v>
      </c>
      <c r="I178" s="101"/>
    </row>
    <row r="179" spans="1:9" s="89" customFormat="1" hidden="1" x14ac:dyDescent="0.25">
      <c r="A179" s="392"/>
      <c r="B179" s="221"/>
      <c r="C179" s="221"/>
      <c r="D179" s="224"/>
      <c r="E179" s="221"/>
      <c r="F179" s="70">
        <f t="shared" si="3"/>
        <v>0</v>
      </c>
      <c r="G179" s="101" t="s">
        <v>179</v>
      </c>
      <c r="I179" s="101"/>
    </row>
    <row r="180" spans="1:9" s="89" customFormat="1" hidden="1" x14ac:dyDescent="0.25">
      <c r="A180" s="392"/>
      <c r="B180" s="221"/>
      <c r="C180" s="221"/>
      <c r="D180" s="224"/>
      <c r="E180" s="221"/>
      <c r="F180" s="70">
        <f t="shared" si="3"/>
        <v>0</v>
      </c>
      <c r="G180" s="101" t="s">
        <v>179</v>
      </c>
      <c r="I180" s="101"/>
    </row>
    <row r="181" spans="1:9" s="89" customFormat="1" hidden="1" x14ac:dyDescent="0.25">
      <c r="A181" s="392"/>
      <c r="B181" s="221"/>
      <c r="C181" s="221"/>
      <c r="D181" s="224"/>
      <c r="E181" s="221"/>
      <c r="F181" s="70">
        <f t="shared" si="3"/>
        <v>0</v>
      </c>
      <c r="G181" s="101" t="s">
        <v>179</v>
      </c>
      <c r="I181" s="101"/>
    </row>
    <row r="182" spans="1:9" s="89" customFormat="1" hidden="1" x14ac:dyDescent="0.25">
      <c r="A182" s="392"/>
      <c r="B182" s="221"/>
      <c r="C182" s="221"/>
      <c r="D182" s="224"/>
      <c r="E182" s="221"/>
      <c r="F182" s="70">
        <f t="shared" si="3"/>
        <v>0</v>
      </c>
      <c r="G182" s="101" t="s">
        <v>179</v>
      </c>
      <c r="I182" s="101"/>
    </row>
    <row r="183" spans="1:9" s="89" customFormat="1" hidden="1" x14ac:dyDescent="0.25">
      <c r="A183" s="392"/>
      <c r="B183" s="221"/>
      <c r="C183" s="221"/>
      <c r="D183" s="224"/>
      <c r="E183" s="221"/>
      <c r="F183" s="70">
        <f t="shared" si="3"/>
        <v>0</v>
      </c>
      <c r="G183" s="101" t="s">
        <v>179</v>
      </c>
      <c r="I183" s="101"/>
    </row>
    <row r="184" spans="1:9" s="89" customFormat="1" hidden="1" x14ac:dyDescent="0.25">
      <c r="A184" s="392"/>
      <c r="B184" s="221"/>
      <c r="C184" s="221"/>
      <c r="D184" s="224"/>
      <c r="E184" s="221"/>
      <c r="F184" s="70">
        <f t="shared" si="3"/>
        <v>0</v>
      </c>
      <c r="G184" s="101" t="s">
        <v>179</v>
      </c>
      <c r="I184" s="101"/>
    </row>
    <row r="185" spans="1:9" s="89" customFormat="1" hidden="1" x14ac:dyDescent="0.25">
      <c r="A185" s="392"/>
      <c r="B185" s="221"/>
      <c r="C185" s="221"/>
      <c r="D185" s="224"/>
      <c r="E185" s="221"/>
      <c r="F185" s="70">
        <f t="shared" si="3"/>
        <v>0</v>
      </c>
      <c r="G185" s="101" t="s">
        <v>179</v>
      </c>
      <c r="I185" s="101"/>
    </row>
    <row r="186" spans="1:9" s="89" customFormat="1" hidden="1" x14ac:dyDescent="0.25">
      <c r="A186" s="392"/>
      <c r="B186" s="221"/>
      <c r="C186" s="221"/>
      <c r="D186" s="224"/>
      <c r="E186" s="221"/>
      <c r="F186" s="70">
        <f t="shared" si="3"/>
        <v>0</v>
      </c>
      <c r="G186" s="101" t="s">
        <v>179</v>
      </c>
      <c r="I186" s="101"/>
    </row>
    <row r="187" spans="1:9" s="89" customFormat="1" hidden="1" x14ac:dyDescent="0.25">
      <c r="A187" s="392"/>
      <c r="B187" s="221"/>
      <c r="C187" s="221"/>
      <c r="D187" s="224"/>
      <c r="E187" s="221"/>
      <c r="F187" s="70">
        <f t="shared" si="3"/>
        <v>0</v>
      </c>
      <c r="G187" s="101" t="s">
        <v>179</v>
      </c>
      <c r="I187" s="101"/>
    </row>
    <row r="188" spans="1:9" s="89" customFormat="1" hidden="1" x14ac:dyDescent="0.25">
      <c r="A188" s="392"/>
      <c r="B188" s="221"/>
      <c r="C188" s="221"/>
      <c r="D188" s="224"/>
      <c r="E188" s="221"/>
      <c r="F188" s="70">
        <f t="shared" si="3"/>
        <v>0</v>
      </c>
      <c r="G188" s="101" t="s">
        <v>179</v>
      </c>
      <c r="I188" s="101"/>
    </row>
    <row r="189" spans="1:9" s="89" customFormat="1" hidden="1" x14ac:dyDescent="0.25">
      <c r="A189" s="392"/>
      <c r="B189" s="221"/>
      <c r="C189" s="221"/>
      <c r="D189" s="224"/>
      <c r="E189" s="221"/>
      <c r="F189" s="70">
        <f t="shared" si="3"/>
        <v>0</v>
      </c>
      <c r="G189" s="101" t="s">
        <v>179</v>
      </c>
      <c r="I189" s="101"/>
    </row>
    <row r="190" spans="1:9" s="89" customFormat="1" hidden="1" x14ac:dyDescent="0.25">
      <c r="A190" s="392"/>
      <c r="B190" s="221"/>
      <c r="C190" s="221"/>
      <c r="D190" s="224"/>
      <c r="E190" s="221"/>
      <c r="F190" s="70">
        <f t="shared" si="3"/>
        <v>0</v>
      </c>
      <c r="G190" s="101" t="s">
        <v>179</v>
      </c>
      <c r="I190" s="101"/>
    </row>
    <row r="191" spans="1:9" s="89" customFormat="1" hidden="1" x14ac:dyDescent="0.25">
      <c r="A191" s="392"/>
      <c r="B191" s="221"/>
      <c r="C191" s="221"/>
      <c r="D191" s="224"/>
      <c r="E191" s="221"/>
      <c r="F191" s="70">
        <f t="shared" si="3"/>
        <v>0</v>
      </c>
      <c r="G191" s="101" t="s">
        <v>179</v>
      </c>
      <c r="I191" s="101"/>
    </row>
    <row r="192" spans="1:9" s="89" customFormat="1" hidden="1" x14ac:dyDescent="0.25">
      <c r="A192" s="392"/>
      <c r="B192" s="221"/>
      <c r="C192" s="221"/>
      <c r="D192" s="224"/>
      <c r="E192" s="221"/>
      <c r="F192" s="70">
        <f t="shared" si="3"/>
        <v>0</v>
      </c>
      <c r="G192" s="101" t="s">
        <v>179</v>
      </c>
      <c r="I192" s="101"/>
    </row>
    <row r="193" spans="1:9" s="89" customFormat="1" hidden="1" x14ac:dyDescent="0.25">
      <c r="A193" s="392"/>
      <c r="B193" s="221"/>
      <c r="C193" s="221"/>
      <c r="D193" s="224"/>
      <c r="E193" s="221"/>
      <c r="F193" s="70">
        <f t="shared" si="3"/>
        <v>0</v>
      </c>
      <c r="G193" s="101" t="s">
        <v>179</v>
      </c>
      <c r="I193" s="101"/>
    </row>
    <row r="194" spans="1:9" s="89" customFormat="1" hidden="1" x14ac:dyDescent="0.25">
      <c r="A194" s="392"/>
      <c r="B194" s="221"/>
      <c r="C194" s="221"/>
      <c r="D194" s="224"/>
      <c r="E194" s="221"/>
      <c r="F194" s="70">
        <f t="shared" si="3"/>
        <v>0</v>
      </c>
      <c r="G194" s="101" t="s">
        <v>179</v>
      </c>
      <c r="I194" s="101"/>
    </row>
    <row r="195" spans="1:9" s="89" customFormat="1" hidden="1" x14ac:dyDescent="0.25">
      <c r="A195" s="392"/>
      <c r="B195" s="221"/>
      <c r="C195" s="221"/>
      <c r="D195" s="224"/>
      <c r="E195" s="221"/>
      <c r="F195" s="70">
        <f t="shared" si="3"/>
        <v>0</v>
      </c>
      <c r="G195" s="101" t="s">
        <v>179</v>
      </c>
      <c r="I195" s="101"/>
    </row>
    <row r="196" spans="1:9" s="89" customFormat="1" hidden="1" x14ac:dyDescent="0.25">
      <c r="A196" s="392"/>
      <c r="B196" s="221"/>
      <c r="C196" s="221"/>
      <c r="D196" s="224"/>
      <c r="E196" s="221"/>
      <c r="F196" s="70">
        <f t="shared" si="3"/>
        <v>0</v>
      </c>
      <c r="G196" s="101" t="s">
        <v>179</v>
      </c>
      <c r="I196" s="101"/>
    </row>
    <row r="197" spans="1:9" s="89" customFormat="1" hidden="1" x14ac:dyDescent="0.25">
      <c r="A197" s="392"/>
      <c r="B197" s="221"/>
      <c r="C197" s="221"/>
      <c r="D197" s="224"/>
      <c r="E197" s="221"/>
      <c r="F197" s="70">
        <f t="shared" si="3"/>
        <v>0</v>
      </c>
      <c r="G197" s="101" t="s">
        <v>179</v>
      </c>
      <c r="I197" s="101"/>
    </row>
    <row r="198" spans="1:9" s="89" customFormat="1" hidden="1" x14ac:dyDescent="0.25">
      <c r="A198" s="392"/>
      <c r="B198" s="221"/>
      <c r="C198" s="221"/>
      <c r="D198" s="224"/>
      <c r="E198" s="221"/>
      <c r="F198" s="70">
        <f t="shared" si="3"/>
        <v>0</v>
      </c>
      <c r="G198" s="101" t="s">
        <v>179</v>
      </c>
      <c r="I198" s="101"/>
    </row>
    <row r="199" spans="1:9" s="89" customFormat="1" hidden="1" x14ac:dyDescent="0.25">
      <c r="A199" s="392"/>
      <c r="B199" s="221"/>
      <c r="C199" s="221"/>
      <c r="D199" s="224"/>
      <c r="E199" s="221"/>
      <c r="F199" s="70">
        <f t="shared" si="3"/>
        <v>0</v>
      </c>
      <c r="G199" s="101" t="s">
        <v>179</v>
      </c>
      <c r="I199" s="101"/>
    </row>
    <row r="200" spans="1:9" s="89" customFormat="1" hidden="1" x14ac:dyDescent="0.25">
      <c r="A200" s="392"/>
      <c r="B200" s="221"/>
      <c r="C200" s="221"/>
      <c r="D200" s="224"/>
      <c r="E200" s="221"/>
      <c r="F200" s="70">
        <f t="shared" si="3"/>
        <v>0</v>
      </c>
      <c r="G200" s="101" t="s">
        <v>179</v>
      </c>
      <c r="I200" s="101"/>
    </row>
    <row r="201" spans="1:9" s="89" customFormat="1" hidden="1" x14ac:dyDescent="0.25">
      <c r="A201" s="392"/>
      <c r="B201" s="221"/>
      <c r="C201" s="221"/>
      <c r="D201" s="224"/>
      <c r="E201" s="221"/>
      <c r="F201" s="70">
        <f t="shared" si="3"/>
        <v>0</v>
      </c>
      <c r="G201" s="101" t="s">
        <v>179</v>
      </c>
      <c r="I201" s="101"/>
    </row>
    <row r="202" spans="1:9" s="89" customFormat="1" hidden="1" x14ac:dyDescent="0.25">
      <c r="A202" s="392"/>
      <c r="B202" s="221"/>
      <c r="C202" s="221"/>
      <c r="D202" s="224"/>
      <c r="E202" s="221"/>
      <c r="F202" s="70">
        <f t="shared" si="3"/>
        <v>0</v>
      </c>
      <c r="G202" s="101" t="s">
        <v>179</v>
      </c>
      <c r="I202" s="101"/>
    </row>
    <row r="203" spans="1:9" s="89" customFormat="1" hidden="1" x14ac:dyDescent="0.25">
      <c r="A203" s="392"/>
      <c r="B203" s="221"/>
      <c r="C203" s="221"/>
      <c r="D203" s="224"/>
      <c r="E203" s="221"/>
      <c r="F203" s="70">
        <f t="shared" si="3"/>
        <v>0</v>
      </c>
      <c r="G203" s="101" t="s">
        <v>179</v>
      </c>
      <c r="I203" s="101"/>
    </row>
    <row r="204" spans="1:9" s="89" customFormat="1" hidden="1" x14ac:dyDescent="0.25">
      <c r="A204" s="392"/>
      <c r="B204" s="221"/>
      <c r="C204" s="221"/>
      <c r="D204" s="224"/>
      <c r="E204" s="221"/>
      <c r="F204" s="70">
        <f t="shared" si="3"/>
        <v>0</v>
      </c>
      <c r="G204" s="101" t="s">
        <v>179</v>
      </c>
      <c r="I204" s="101"/>
    </row>
    <row r="205" spans="1:9" s="89" customFormat="1" hidden="1" x14ac:dyDescent="0.25">
      <c r="A205" s="392"/>
      <c r="B205" s="221"/>
      <c r="C205" s="221"/>
      <c r="D205" s="224"/>
      <c r="E205" s="221"/>
      <c r="F205" s="70">
        <f t="shared" si="3"/>
        <v>0</v>
      </c>
      <c r="G205" s="101" t="s">
        <v>179</v>
      </c>
      <c r="I205" s="101"/>
    </row>
    <row r="206" spans="1:9" s="89" customFormat="1" hidden="1" x14ac:dyDescent="0.25">
      <c r="A206" s="392"/>
      <c r="B206" s="221"/>
      <c r="C206" s="221"/>
      <c r="D206" s="224"/>
      <c r="E206" s="221"/>
      <c r="F206" s="70">
        <f t="shared" si="3"/>
        <v>0</v>
      </c>
      <c r="G206" s="101" t="s">
        <v>179</v>
      </c>
      <c r="I206" s="101"/>
    </row>
    <row r="207" spans="1:9" s="89" customFormat="1" hidden="1" x14ac:dyDescent="0.25">
      <c r="A207" s="392"/>
      <c r="B207" s="221"/>
      <c r="C207" s="221"/>
      <c r="D207" s="224"/>
      <c r="E207" s="221"/>
      <c r="F207" s="70">
        <f t="shared" si="3"/>
        <v>0</v>
      </c>
      <c r="G207" s="101" t="s">
        <v>179</v>
      </c>
      <c r="I207" s="101"/>
    </row>
    <row r="208" spans="1:9" s="89" customFormat="1" hidden="1" x14ac:dyDescent="0.25">
      <c r="A208" s="392"/>
      <c r="B208" s="221"/>
      <c r="C208" s="221"/>
      <c r="D208" s="224"/>
      <c r="E208" s="221"/>
      <c r="F208" s="70">
        <f t="shared" si="3"/>
        <v>0</v>
      </c>
      <c r="G208" s="101" t="s">
        <v>179</v>
      </c>
      <c r="I208" s="101"/>
    </row>
    <row r="209" spans="1:9" s="89" customFormat="1" hidden="1" x14ac:dyDescent="0.25">
      <c r="A209" s="392"/>
      <c r="B209" s="221"/>
      <c r="C209" s="221"/>
      <c r="D209" s="224"/>
      <c r="E209" s="221"/>
      <c r="F209" s="70">
        <f t="shared" si="3"/>
        <v>0</v>
      </c>
      <c r="G209" s="101" t="s">
        <v>179</v>
      </c>
      <c r="I209" s="101"/>
    </row>
    <row r="210" spans="1:9" s="89" customFormat="1" hidden="1" x14ac:dyDescent="0.25">
      <c r="A210" s="392"/>
      <c r="B210" s="221"/>
      <c r="C210" s="221"/>
      <c r="D210" s="224"/>
      <c r="E210" s="221"/>
      <c r="F210" s="70">
        <f t="shared" si="3"/>
        <v>0</v>
      </c>
      <c r="G210" s="101" t="s">
        <v>179</v>
      </c>
      <c r="I210" s="101"/>
    </row>
    <row r="211" spans="1:9" s="89" customFormat="1" hidden="1" x14ac:dyDescent="0.25">
      <c r="A211" s="392"/>
      <c r="B211" s="221"/>
      <c r="C211" s="221"/>
      <c r="D211" s="224"/>
      <c r="E211" s="221"/>
      <c r="F211" s="70">
        <f t="shared" si="3"/>
        <v>0</v>
      </c>
      <c r="G211" s="101" t="s">
        <v>179</v>
      </c>
      <c r="I211" s="101"/>
    </row>
    <row r="212" spans="1:9" s="89" customFormat="1" hidden="1" x14ac:dyDescent="0.25">
      <c r="A212" s="392"/>
      <c r="B212" s="221"/>
      <c r="C212" s="221"/>
      <c r="D212" s="224"/>
      <c r="E212" s="221"/>
      <c r="F212" s="70">
        <f t="shared" si="3"/>
        <v>0</v>
      </c>
      <c r="G212" s="101" t="s">
        <v>179</v>
      </c>
      <c r="I212" s="101"/>
    </row>
    <row r="213" spans="1:9" s="89" customFormat="1" hidden="1" x14ac:dyDescent="0.25">
      <c r="A213" s="392"/>
      <c r="B213" s="221"/>
      <c r="C213" s="221"/>
      <c r="D213" s="224"/>
      <c r="E213" s="221"/>
      <c r="F213" s="70">
        <f t="shared" si="3"/>
        <v>0</v>
      </c>
      <c r="G213" s="101" t="s">
        <v>179</v>
      </c>
      <c r="I213" s="101"/>
    </row>
    <row r="214" spans="1:9" s="89" customFormat="1" hidden="1" x14ac:dyDescent="0.25">
      <c r="A214" s="392"/>
      <c r="B214" s="221"/>
      <c r="C214" s="221"/>
      <c r="D214" s="224"/>
      <c r="E214" s="221"/>
      <c r="F214" s="70">
        <f t="shared" si="3"/>
        <v>0</v>
      </c>
      <c r="G214" s="101" t="s">
        <v>179</v>
      </c>
      <c r="I214" s="101"/>
    </row>
    <row r="215" spans="1:9" s="89" customFormat="1" hidden="1" x14ac:dyDescent="0.25">
      <c r="A215" s="392"/>
      <c r="B215" s="221"/>
      <c r="C215" s="221"/>
      <c r="D215" s="224"/>
      <c r="E215" s="221"/>
      <c r="F215" s="70">
        <f t="shared" si="3"/>
        <v>0</v>
      </c>
      <c r="G215" s="101" t="s">
        <v>179</v>
      </c>
      <c r="I215" s="101"/>
    </row>
    <row r="216" spans="1:9" s="89" customFormat="1" hidden="1" x14ac:dyDescent="0.25">
      <c r="A216" s="392"/>
      <c r="B216" s="221"/>
      <c r="C216" s="221"/>
      <c r="D216" s="224"/>
      <c r="E216" s="221"/>
      <c r="F216" s="70">
        <f t="shared" si="3"/>
        <v>0</v>
      </c>
      <c r="G216" s="101" t="s">
        <v>179</v>
      </c>
      <c r="I216" s="101"/>
    </row>
    <row r="217" spans="1:9" s="89" customFormat="1" hidden="1" x14ac:dyDescent="0.25">
      <c r="A217" s="392"/>
      <c r="B217" s="221"/>
      <c r="C217" s="221"/>
      <c r="D217" s="224"/>
      <c r="E217" s="221"/>
      <c r="F217" s="70">
        <f t="shared" si="3"/>
        <v>0</v>
      </c>
      <c r="G217" s="101" t="s">
        <v>179</v>
      </c>
      <c r="I217" s="101"/>
    </row>
    <row r="218" spans="1:9" s="89" customFormat="1" hidden="1" x14ac:dyDescent="0.25">
      <c r="A218" s="392"/>
      <c r="B218" s="221"/>
      <c r="C218" s="221"/>
      <c r="D218" s="224"/>
      <c r="E218" s="221"/>
      <c r="F218" s="70">
        <f t="shared" si="3"/>
        <v>0</v>
      </c>
      <c r="G218" s="101" t="s">
        <v>179</v>
      </c>
      <c r="I218" s="101"/>
    </row>
    <row r="219" spans="1:9" s="89" customFormat="1" hidden="1" x14ac:dyDescent="0.25">
      <c r="A219" s="392"/>
      <c r="B219" s="221"/>
      <c r="C219" s="221"/>
      <c r="D219" s="224"/>
      <c r="E219" s="221"/>
      <c r="F219" s="70">
        <f t="shared" si="3"/>
        <v>0</v>
      </c>
      <c r="G219" s="101" t="s">
        <v>179</v>
      </c>
      <c r="I219" s="101"/>
    </row>
    <row r="220" spans="1:9" s="89" customFormat="1" hidden="1" x14ac:dyDescent="0.25">
      <c r="A220" s="392"/>
      <c r="B220" s="221"/>
      <c r="C220" s="221"/>
      <c r="D220" s="224"/>
      <c r="E220" s="221"/>
      <c r="F220" s="70">
        <f t="shared" si="3"/>
        <v>0</v>
      </c>
      <c r="G220" s="101" t="s">
        <v>179</v>
      </c>
      <c r="I220" s="101"/>
    </row>
    <row r="221" spans="1:9" s="89" customFormat="1" hidden="1" x14ac:dyDescent="0.25">
      <c r="A221" s="392"/>
      <c r="B221" s="221"/>
      <c r="C221" s="221"/>
      <c r="D221" s="224"/>
      <c r="E221" s="221"/>
      <c r="F221" s="70">
        <f t="shared" si="3"/>
        <v>0</v>
      </c>
      <c r="G221" s="101" t="s">
        <v>179</v>
      </c>
      <c r="I221" s="101"/>
    </row>
    <row r="222" spans="1:9" s="89" customFormat="1" hidden="1" x14ac:dyDescent="0.25">
      <c r="A222" s="392"/>
      <c r="B222" s="221"/>
      <c r="C222" s="221"/>
      <c r="D222" s="224"/>
      <c r="E222" s="221"/>
      <c r="F222" s="70">
        <f t="shared" si="3"/>
        <v>0</v>
      </c>
      <c r="G222" s="101" t="s">
        <v>179</v>
      </c>
      <c r="I222" s="101"/>
    </row>
    <row r="223" spans="1:9" s="89" customFormat="1" hidden="1" x14ac:dyDescent="0.25">
      <c r="A223" s="392"/>
      <c r="B223" s="221"/>
      <c r="C223" s="221"/>
      <c r="D223" s="224"/>
      <c r="E223" s="221"/>
      <c r="F223" s="70">
        <f t="shared" si="3"/>
        <v>0</v>
      </c>
      <c r="G223" s="101" t="s">
        <v>179</v>
      </c>
      <c r="I223" s="101"/>
    </row>
    <row r="224" spans="1:9" s="89" customFormat="1" hidden="1" x14ac:dyDescent="0.25">
      <c r="A224" s="392"/>
      <c r="B224" s="221"/>
      <c r="C224" s="221"/>
      <c r="D224" s="224"/>
      <c r="E224" s="221"/>
      <c r="F224" s="70">
        <f t="shared" si="3"/>
        <v>0</v>
      </c>
      <c r="G224" s="101" t="s">
        <v>179</v>
      </c>
      <c r="I224" s="101"/>
    </row>
    <row r="225" spans="1:9" s="89" customFormat="1" hidden="1" x14ac:dyDescent="0.25">
      <c r="A225" s="392"/>
      <c r="B225" s="221"/>
      <c r="C225" s="221"/>
      <c r="D225" s="224"/>
      <c r="E225" s="221"/>
      <c r="F225" s="70">
        <f t="shared" si="3"/>
        <v>0</v>
      </c>
      <c r="G225" s="101" t="s">
        <v>179</v>
      </c>
      <c r="I225" s="101"/>
    </row>
    <row r="226" spans="1:9" s="89" customFormat="1" hidden="1" x14ac:dyDescent="0.25">
      <c r="A226" s="392"/>
      <c r="B226" s="221"/>
      <c r="C226" s="221"/>
      <c r="D226" s="224"/>
      <c r="E226" s="221"/>
      <c r="F226" s="70">
        <f t="shared" si="3"/>
        <v>0</v>
      </c>
      <c r="G226" s="101" t="s">
        <v>179</v>
      </c>
      <c r="I226" s="101"/>
    </row>
    <row r="227" spans="1:9" s="89" customFormat="1" hidden="1" x14ac:dyDescent="0.25">
      <c r="A227" s="392"/>
      <c r="B227" s="221"/>
      <c r="C227" s="221"/>
      <c r="D227" s="224"/>
      <c r="E227" s="221"/>
      <c r="F227" s="70">
        <f t="shared" si="3"/>
        <v>0</v>
      </c>
      <c r="G227" s="101" t="s">
        <v>179</v>
      </c>
      <c r="I227" s="101"/>
    </row>
    <row r="228" spans="1:9" s="89" customFormat="1" hidden="1" x14ac:dyDescent="0.25">
      <c r="A228" s="392"/>
      <c r="B228" s="221"/>
      <c r="C228" s="221"/>
      <c r="D228" s="224"/>
      <c r="E228" s="221"/>
      <c r="F228" s="70">
        <f t="shared" si="3"/>
        <v>0</v>
      </c>
      <c r="G228" s="101" t="s">
        <v>179</v>
      </c>
      <c r="I228" s="101"/>
    </row>
    <row r="229" spans="1:9" s="89" customFormat="1" hidden="1" x14ac:dyDescent="0.25">
      <c r="A229" s="392"/>
      <c r="B229" s="221"/>
      <c r="C229" s="221"/>
      <c r="D229" s="224"/>
      <c r="E229" s="221"/>
      <c r="F229" s="70">
        <f t="shared" si="3"/>
        <v>0</v>
      </c>
      <c r="G229" s="101" t="s">
        <v>179</v>
      </c>
      <c r="I229" s="101"/>
    </row>
    <row r="230" spans="1:9" s="89" customFormat="1" hidden="1" x14ac:dyDescent="0.25">
      <c r="A230" s="392"/>
      <c r="B230" s="221"/>
      <c r="C230" s="221"/>
      <c r="D230" s="224"/>
      <c r="E230" s="221"/>
      <c r="F230" s="70">
        <f t="shared" si="3"/>
        <v>0</v>
      </c>
      <c r="G230" s="101" t="s">
        <v>179</v>
      </c>
      <c r="I230" s="101"/>
    </row>
    <row r="231" spans="1:9" s="89" customFormat="1" hidden="1" x14ac:dyDescent="0.25">
      <c r="A231" s="392"/>
      <c r="B231" s="221"/>
      <c r="C231" s="221"/>
      <c r="D231" s="224"/>
      <c r="E231" s="221"/>
      <c r="F231" s="70">
        <f t="shared" si="3"/>
        <v>0</v>
      </c>
      <c r="G231" s="101" t="s">
        <v>179</v>
      </c>
      <c r="I231" s="101"/>
    </row>
    <row r="232" spans="1:9" s="89" customFormat="1" hidden="1" x14ac:dyDescent="0.25">
      <c r="A232" s="392"/>
      <c r="B232" s="221"/>
      <c r="C232" s="221"/>
      <c r="D232" s="224"/>
      <c r="E232" s="221"/>
      <c r="F232" s="70">
        <f t="shared" si="3"/>
        <v>0</v>
      </c>
      <c r="G232" s="101" t="s">
        <v>179</v>
      </c>
      <c r="I232" s="101"/>
    </row>
    <row r="233" spans="1:9" s="89" customFormat="1" hidden="1" x14ac:dyDescent="0.25">
      <c r="A233" s="392"/>
      <c r="B233" s="221"/>
      <c r="C233" s="221"/>
      <c r="D233" s="224"/>
      <c r="E233" s="221"/>
      <c r="F233" s="70">
        <f t="shared" si="3"/>
        <v>0</v>
      </c>
      <c r="G233" s="101" t="s">
        <v>179</v>
      </c>
      <c r="I233" s="101"/>
    </row>
    <row r="234" spans="1:9" s="89" customFormat="1" hidden="1" x14ac:dyDescent="0.25">
      <c r="A234" s="392"/>
      <c r="B234" s="221"/>
      <c r="C234" s="221"/>
      <c r="D234" s="224"/>
      <c r="E234" s="221"/>
      <c r="F234" s="70">
        <f t="shared" si="3"/>
        <v>0</v>
      </c>
      <c r="G234" s="101" t="s">
        <v>179</v>
      </c>
      <c r="I234" s="101"/>
    </row>
    <row r="235" spans="1:9" s="89" customFormat="1" hidden="1" x14ac:dyDescent="0.25">
      <c r="A235" s="392"/>
      <c r="B235" s="221"/>
      <c r="C235" s="221"/>
      <c r="D235" s="224"/>
      <c r="E235" s="221"/>
      <c r="F235" s="70">
        <f t="shared" si="3"/>
        <v>0</v>
      </c>
      <c r="G235" s="101" t="s">
        <v>179</v>
      </c>
      <c r="I235" s="101"/>
    </row>
    <row r="236" spans="1:9" s="89" customFormat="1" hidden="1" x14ac:dyDescent="0.25">
      <c r="A236" s="392"/>
      <c r="B236" s="221"/>
      <c r="C236" s="221"/>
      <c r="D236" s="224"/>
      <c r="E236" s="221"/>
      <c r="F236" s="70">
        <f t="shared" si="3"/>
        <v>0</v>
      </c>
      <c r="G236" s="101" t="s">
        <v>179</v>
      </c>
      <c r="I236" s="101"/>
    </row>
    <row r="237" spans="1:9" s="89" customFormat="1" hidden="1" x14ac:dyDescent="0.25">
      <c r="A237" s="392"/>
      <c r="B237" s="221"/>
      <c r="C237" s="221"/>
      <c r="D237" s="224"/>
      <c r="E237" s="221"/>
      <c r="F237" s="70">
        <f t="shared" si="3"/>
        <v>0</v>
      </c>
      <c r="G237" s="101" t="s">
        <v>179</v>
      </c>
      <c r="I237" s="101"/>
    </row>
    <row r="238" spans="1:9" s="89" customFormat="1" hidden="1" x14ac:dyDescent="0.25">
      <c r="A238" s="392"/>
      <c r="B238" s="221"/>
      <c r="C238" s="221"/>
      <c r="D238" s="224"/>
      <c r="E238" s="221"/>
      <c r="F238" s="70">
        <f t="shared" si="3"/>
        <v>0</v>
      </c>
      <c r="G238" s="101" t="s">
        <v>179</v>
      </c>
      <c r="I238" s="101"/>
    </row>
    <row r="239" spans="1:9" s="89" customFormat="1" hidden="1" x14ac:dyDescent="0.25">
      <c r="A239" s="392"/>
      <c r="B239" s="221"/>
      <c r="C239" s="221"/>
      <c r="D239" s="224"/>
      <c r="E239" s="221"/>
      <c r="F239" s="70">
        <f t="shared" si="3"/>
        <v>0</v>
      </c>
      <c r="G239" s="101" t="s">
        <v>179</v>
      </c>
      <c r="I239" s="101"/>
    </row>
    <row r="240" spans="1:9" s="89" customFormat="1" hidden="1" x14ac:dyDescent="0.25">
      <c r="A240" s="392"/>
      <c r="B240" s="221"/>
      <c r="C240" s="221"/>
      <c r="D240" s="224"/>
      <c r="E240" s="221"/>
      <c r="F240" s="70">
        <f t="shared" si="3"/>
        <v>0</v>
      </c>
      <c r="G240" s="101" t="s">
        <v>179</v>
      </c>
      <c r="I240" s="101"/>
    </row>
    <row r="241" spans="1:9" s="89" customFormat="1" hidden="1" x14ac:dyDescent="0.25">
      <c r="A241" s="392"/>
      <c r="B241" s="221"/>
      <c r="C241" s="221"/>
      <c r="D241" s="224"/>
      <c r="E241" s="221"/>
      <c r="F241" s="70">
        <f t="shared" si="3"/>
        <v>0</v>
      </c>
      <c r="G241" s="101" t="s">
        <v>179</v>
      </c>
      <c r="I241" s="101"/>
    </row>
    <row r="242" spans="1:9" s="89" customFormat="1" hidden="1" x14ac:dyDescent="0.25">
      <c r="A242" s="392"/>
      <c r="B242" s="221"/>
      <c r="C242" s="221"/>
      <c r="D242" s="224"/>
      <c r="E242" s="221"/>
      <c r="F242" s="70">
        <f t="shared" si="3"/>
        <v>0</v>
      </c>
      <c r="G242" s="101" t="s">
        <v>179</v>
      </c>
      <c r="I242" s="101"/>
    </row>
    <row r="243" spans="1:9" s="89" customFormat="1" hidden="1" x14ac:dyDescent="0.25">
      <c r="A243" s="392"/>
      <c r="B243" s="221"/>
      <c r="C243" s="221"/>
      <c r="D243" s="224"/>
      <c r="E243" s="221"/>
      <c r="F243" s="70">
        <f t="shared" si="3"/>
        <v>0</v>
      </c>
      <c r="G243" s="101" t="s">
        <v>179</v>
      </c>
      <c r="I243" s="101"/>
    </row>
    <row r="244" spans="1:9" s="89" customFormat="1" hidden="1" x14ac:dyDescent="0.25">
      <c r="A244" s="392"/>
      <c r="B244" s="221"/>
      <c r="C244" s="221"/>
      <c r="D244" s="224"/>
      <c r="E244" s="221"/>
      <c r="F244" s="70">
        <f t="shared" si="3"/>
        <v>0</v>
      </c>
      <c r="G244" s="101" t="s">
        <v>179</v>
      </c>
      <c r="I244" s="101"/>
    </row>
    <row r="245" spans="1:9" s="89" customFormat="1" hidden="1" x14ac:dyDescent="0.25">
      <c r="A245" s="392"/>
      <c r="B245" s="221"/>
      <c r="C245" s="221"/>
      <c r="D245" s="224"/>
      <c r="E245" s="221"/>
      <c r="F245" s="70">
        <f t="shared" si="3"/>
        <v>0</v>
      </c>
      <c r="G245" s="101" t="s">
        <v>179</v>
      </c>
      <c r="I245" s="101"/>
    </row>
    <row r="246" spans="1:9" s="89" customFormat="1" hidden="1" x14ac:dyDescent="0.25">
      <c r="A246" s="392"/>
      <c r="B246" s="221"/>
      <c r="C246" s="221"/>
      <c r="D246" s="224"/>
      <c r="E246" s="221"/>
      <c r="F246" s="70">
        <f t="shared" si="3"/>
        <v>0</v>
      </c>
      <c r="G246" s="101" t="s">
        <v>179</v>
      </c>
      <c r="I246" s="101"/>
    </row>
    <row r="247" spans="1:9" s="89" customFormat="1" hidden="1" x14ac:dyDescent="0.25">
      <c r="A247" s="392"/>
      <c r="B247" s="221"/>
      <c r="C247" s="221"/>
      <c r="D247" s="224"/>
      <c r="E247" s="221"/>
      <c r="F247" s="70">
        <f t="shared" si="3"/>
        <v>0</v>
      </c>
      <c r="G247" s="101" t="s">
        <v>179</v>
      </c>
      <c r="I247" s="101"/>
    </row>
    <row r="248" spans="1:9" s="89" customFormat="1" hidden="1" x14ac:dyDescent="0.25">
      <c r="A248" s="392"/>
      <c r="B248" s="221"/>
      <c r="C248" s="221"/>
      <c r="D248" s="224"/>
      <c r="E248" s="221"/>
      <c r="F248" s="70">
        <f t="shared" si="3"/>
        <v>0</v>
      </c>
      <c r="G248" s="101" t="s">
        <v>179</v>
      </c>
      <c r="I248" s="101"/>
    </row>
    <row r="249" spans="1:9" s="89" customFormat="1" hidden="1" x14ac:dyDescent="0.25">
      <c r="A249" s="392"/>
      <c r="B249" s="221"/>
      <c r="C249" s="221"/>
      <c r="D249" s="224"/>
      <c r="E249" s="221"/>
      <c r="F249" s="70">
        <f t="shared" si="3"/>
        <v>0</v>
      </c>
      <c r="G249" s="101" t="s">
        <v>179</v>
      </c>
      <c r="I249" s="101"/>
    </row>
    <row r="250" spans="1:9" s="89" customFormat="1" hidden="1" x14ac:dyDescent="0.25">
      <c r="A250" s="392"/>
      <c r="B250" s="221"/>
      <c r="C250" s="221"/>
      <c r="D250" s="224"/>
      <c r="E250" s="221"/>
      <c r="F250" s="70">
        <f t="shared" si="3"/>
        <v>0</v>
      </c>
      <c r="G250" s="101" t="s">
        <v>179</v>
      </c>
      <c r="I250" s="101"/>
    </row>
    <row r="251" spans="1:9" s="89" customFormat="1" hidden="1" x14ac:dyDescent="0.25">
      <c r="A251" s="392"/>
      <c r="B251" s="221"/>
      <c r="C251" s="221"/>
      <c r="D251" s="224"/>
      <c r="E251" s="221"/>
      <c r="F251" s="70">
        <f t="shared" si="3"/>
        <v>0</v>
      </c>
      <c r="G251" s="101" t="s">
        <v>179</v>
      </c>
      <c r="I251" s="101"/>
    </row>
    <row r="252" spans="1:9" s="89" customFormat="1" hidden="1" x14ac:dyDescent="0.25">
      <c r="A252" s="392"/>
      <c r="B252" s="221"/>
      <c r="C252" s="221"/>
      <c r="D252" s="224"/>
      <c r="E252" s="221"/>
      <c r="F252" s="70">
        <f t="shared" si="3"/>
        <v>0</v>
      </c>
      <c r="G252" s="101" t="s">
        <v>179</v>
      </c>
      <c r="I252" s="101"/>
    </row>
    <row r="253" spans="1:9" s="89" customFormat="1" hidden="1" x14ac:dyDescent="0.25">
      <c r="A253" s="392"/>
      <c r="B253" s="221"/>
      <c r="C253" s="221"/>
      <c r="D253" s="224"/>
      <c r="E253" s="221"/>
      <c r="F253" s="70">
        <f t="shared" si="3"/>
        <v>0</v>
      </c>
      <c r="G253" s="101" t="s">
        <v>179</v>
      </c>
      <c r="I253" s="101"/>
    </row>
    <row r="254" spans="1:9" s="89" customFormat="1" hidden="1" x14ac:dyDescent="0.25">
      <c r="A254" s="392"/>
      <c r="B254" s="221"/>
      <c r="C254" s="221"/>
      <c r="D254" s="224"/>
      <c r="E254" s="221"/>
      <c r="F254" s="70">
        <f t="shared" si="3"/>
        <v>0</v>
      </c>
      <c r="G254" s="101" t="s">
        <v>179</v>
      </c>
      <c r="I254" s="101"/>
    </row>
    <row r="255" spans="1:9" s="89" customFormat="1" hidden="1" x14ac:dyDescent="0.25">
      <c r="A255" s="392"/>
      <c r="B255" s="221"/>
      <c r="C255" s="221"/>
      <c r="D255" s="224"/>
      <c r="E255" s="221"/>
      <c r="F255" s="70">
        <f t="shared" si="3"/>
        <v>0</v>
      </c>
      <c r="G255" s="101" t="s">
        <v>179</v>
      </c>
      <c r="I255" s="101"/>
    </row>
    <row r="256" spans="1:9" s="89" customFormat="1" hidden="1" x14ac:dyDescent="0.25">
      <c r="A256" s="392"/>
      <c r="B256" s="221"/>
      <c r="C256" s="221"/>
      <c r="D256" s="224"/>
      <c r="E256" s="221"/>
      <c r="F256" s="70">
        <f t="shared" si="3"/>
        <v>0</v>
      </c>
      <c r="G256" s="101" t="s">
        <v>179</v>
      </c>
      <c r="I256" s="101"/>
    </row>
    <row r="257" spans="1:9" s="89" customFormat="1" hidden="1" x14ac:dyDescent="0.25">
      <c r="A257" s="392"/>
      <c r="B257" s="221"/>
      <c r="C257" s="221"/>
      <c r="D257" s="224"/>
      <c r="E257" s="221"/>
      <c r="F257" s="70">
        <f t="shared" si="3"/>
        <v>0</v>
      </c>
      <c r="G257" s="101" t="s">
        <v>179</v>
      </c>
      <c r="I257" s="101"/>
    </row>
    <row r="258" spans="1:9" s="89" customFormat="1" hidden="1" x14ac:dyDescent="0.25">
      <c r="A258" s="392"/>
      <c r="B258" s="221"/>
      <c r="C258" s="221"/>
      <c r="D258" s="224"/>
      <c r="E258" s="221"/>
      <c r="F258" s="70">
        <f t="shared" si="3"/>
        <v>0</v>
      </c>
      <c r="G258" s="101" t="s">
        <v>179</v>
      </c>
      <c r="I258" s="101"/>
    </row>
    <row r="259" spans="1:9" s="89" customFormat="1" hidden="1" x14ac:dyDescent="0.25">
      <c r="A259" s="392"/>
      <c r="B259" s="221"/>
      <c r="C259" s="221"/>
      <c r="D259" s="224"/>
      <c r="E259" s="221"/>
      <c r="F259" s="70">
        <f t="shared" si="3"/>
        <v>0</v>
      </c>
      <c r="G259" s="101" t="s">
        <v>179</v>
      </c>
      <c r="I259" s="101"/>
    </row>
    <row r="260" spans="1:9" s="89" customFormat="1" hidden="1" x14ac:dyDescent="0.25">
      <c r="A260" s="392"/>
      <c r="B260" s="221"/>
      <c r="C260" s="221"/>
      <c r="D260" s="224"/>
      <c r="E260" s="221"/>
      <c r="F260" s="70">
        <f t="shared" si="3"/>
        <v>0</v>
      </c>
      <c r="G260" s="101" t="s">
        <v>179</v>
      </c>
      <c r="I260" s="101"/>
    </row>
    <row r="261" spans="1:9" s="89" customFormat="1" hidden="1" x14ac:dyDescent="0.25">
      <c r="A261" s="392"/>
      <c r="B261" s="221"/>
      <c r="C261" s="221"/>
      <c r="D261" s="224"/>
      <c r="E261" s="221"/>
      <c r="F261" s="70">
        <f t="shared" si="3"/>
        <v>0</v>
      </c>
      <c r="G261" s="101" t="s">
        <v>179</v>
      </c>
      <c r="I261" s="101"/>
    </row>
    <row r="262" spans="1:9" s="89" customFormat="1" hidden="1" x14ac:dyDescent="0.25">
      <c r="A262" s="392"/>
      <c r="B262" s="221"/>
      <c r="C262" s="221"/>
      <c r="D262" s="224"/>
      <c r="E262" s="221"/>
      <c r="F262" s="70">
        <f t="shared" si="3"/>
        <v>0</v>
      </c>
      <c r="G262" s="101" t="s">
        <v>179</v>
      </c>
      <c r="I262" s="101"/>
    </row>
    <row r="263" spans="1:9" s="89" customFormat="1" hidden="1" x14ac:dyDescent="0.25">
      <c r="A263" s="392"/>
      <c r="B263" s="221"/>
      <c r="C263" s="221"/>
      <c r="D263" s="224"/>
      <c r="E263" s="221"/>
      <c r="F263" s="70">
        <f t="shared" si="3"/>
        <v>0</v>
      </c>
      <c r="G263" s="101" t="s">
        <v>179</v>
      </c>
      <c r="I263" s="101"/>
    </row>
    <row r="264" spans="1:9" s="89" customFormat="1" hidden="1" x14ac:dyDescent="0.25">
      <c r="A264" s="392"/>
      <c r="B264" s="221"/>
      <c r="C264" s="221"/>
      <c r="D264" s="224"/>
      <c r="E264" s="221"/>
      <c r="F264" s="70">
        <f t="shared" si="3"/>
        <v>0</v>
      </c>
      <c r="G264" s="101" t="s">
        <v>179</v>
      </c>
      <c r="I264" s="101"/>
    </row>
    <row r="265" spans="1:9" s="89" customFormat="1" hidden="1" x14ac:dyDescent="0.25">
      <c r="A265" s="392"/>
      <c r="B265" s="221"/>
      <c r="C265" s="221"/>
      <c r="D265" s="224"/>
      <c r="E265" s="221"/>
      <c r="F265" s="70">
        <f t="shared" si="3"/>
        <v>0</v>
      </c>
      <c r="G265" s="101" t="s">
        <v>179</v>
      </c>
      <c r="I265" s="101"/>
    </row>
    <row r="266" spans="1:9" s="89" customFormat="1" hidden="1" x14ac:dyDescent="0.25">
      <c r="A266" s="392"/>
      <c r="B266" s="221"/>
      <c r="C266" s="221"/>
      <c r="D266" s="224"/>
      <c r="E266" s="221"/>
      <c r="F266" s="70">
        <f t="shared" si="3"/>
        <v>0</v>
      </c>
      <c r="G266" s="101" t="s">
        <v>179</v>
      </c>
      <c r="I266" s="101"/>
    </row>
    <row r="267" spans="1:9" s="89" customFormat="1" x14ac:dyDescent="0.25">
      <c r="A267" s="392" t="s">
        <v>294</v>
      </c>
      <c r="B267" s="221">
        <v>3</v>
      </c>
      <c r="C267" s="221" t="s">
        <v>291</v>
      </c>
      <c r="D267" s="224">
        <f t="shared" ref="D267" ca="1" si="4">RAND()*400000</f>
        <v>215223.06649675054</v>
      </c>
      <c r="E267" s="221">
        <v>7</v>
      </c>
      <c r="F267" s="242">
        <f ca="1">ROUND(+B267*D267*E267,2)</f>
        <v>4519684.4000000004</v>
      </c>
      <c r="G267" s="101" t="s">
        <v>179</v>
      </c>
    </row>
    <row r="268" spans="1:9" s="89" customFormat="1" x14ac:dyDescent="0.25">
      <c r="A268" s="391"/>
      <c r="B268" s="78"/>
      <c r="C268" s="78"/>
      <c r="D268" s="174"/>
      <c r="E268" s="178" t="s">
        <v>180</v>
      </c>
      <c r="F268" s="70">
        <f ca="1">ROUND(SUBTOTAL(109,F137:F267),2)</f>
        <v>17671377.780000001</v>
      </c>
      <c r="G268" s="101" t="s">
        <v>179</v>
      </c>
      <c r="I268" s="359" t="s">
        <v>193</v>
      </c>
    </row>
    <row r="269" spans="1:9" x14ac:dyDescent="0.25">
      <c r="F269" s="244"/>
      <c r="G269" s="101" t="s">
        <v>181</v>
      </c>
    </row>
    <row r="270" spans="1:9" x14ac:dyDescent="0.25">
      <c r="C270" s="550" t="str">
        <f>"Total "&amp;B2</f>
        <v>Total GRANT EXCLUSIVE LINE ITEM</v>
      </c>
      <c r="D270" s="550"/>
      <c r="E270" s="550"/>
      <c r="F270" s="70">
        <f ca="1">+F268+F136</f>
        <v>28592153.649999999</v>
      </c>
      <c r="G270" s="101" t="s">
        <v>181</v>
      </c>
      <c r="I270" s="124" t="s">
        <v>183</v>
      </c>
    </row>
    <row r="271" spans="1:9" s="89" customFormat="1" x14ac:dyDescent="0.25">
      <c r="A271" s="196"/>
      <c r="B271" s="78"/>
      <c r="C271" s="78"/>
      <c r="D271" s="78"/>
      <c r="E271" s="78"/>
      <c r="F271" s="113"/>
      <c r="G271" s="101" t="s">
        <v>181</v>
      </c>
    </row>
    <row r="272" spans="1:9" s="89" customFormat="1" x14ac:dyDescent="0.25">
      <c r="A272" s="201" t="str">
        <f>B2&amp;" Narrative (State):"</f>
        <v>GRANT EXCLUSIVE LINE ITEM Narrative (State):</v>
      </c>
      <c r="B272" s="94"/>
      <c r="C272" s="94"/>
      <c r="D272" s="94"/>
      <c r="E272" s="94"/>
      <c r="F272" s="95"/>
      <c r="G272" s="101" t="s">
        <v>176</v>
      </c>
      <c r="I272" s="125" t="s">
        <v>185</v>
      </c>
    </row>
    <row r="273" spans="1:17" s="89" customFormat="1" ht="45" customHeight="1" x14ac:dyDescent="0.25">
      <c r="A273" s="525" t="s">
        <v>295</v>
      </c>
      <c r="B273" s="526"/>
      <c r="C273" s="526"/>
      <c r="D273" s="526"/>
      <c r="E273" s="526"/>
      <c r="F273" s="527"/>
      <c r="G273" s="89" t="s">
        <v>176</v>
      </c>
      <c r="I273" s="523" t="s">
        <v>186</v>
      </c>
      <c r="J273" s="523"/>
      <c r="K273" s="523"/>
      <c r="L273" s="523"/>
      <c r="M273" s="523"/>
      <c r="N273" s="523"/>
      <c r="O273" s="523"/>
      <c r="P273" s="523"/>
      <c r="Q273" s="523"/>
    </row>
    <row r="274" spans="1:17" x14ac:dyDescent="0.25">
      <c r="G274" s="233" t="s">
        <v>179</v>
      </c>
      <c r="I274"/>
    </row>
    <row r="275" spans="1:17" s="89" customFormat="1" x14ac:dyDescent="0.25">
      <c r="A275" s="201" t="str">
        <f>B2&amp;" Narrative (Non-State) i.e. Match or Other Funding"</f>
        <v>GRANT EXCLUSIVE LINE ITEM Narrative (Non-State) i.e. Match or Other Funding</v>
      </c>
      <c r="B275" s="98"/>
      <c r="C275" s="98"/>
      <c r="D275" s="98"/>
      <c r="E275" s="98"/>
      <c r="F275" s="99"/>
      <c r="G275" s="89" t="s">
        <v>179</v>
      </c>
      <c r="I275" s="125" t="s">
        <v>185</v>
      </c>
    </row>
    <row r="276" spans="1:17" s="89" customFormat="1" ht="45" customHeight="1" x14ac:dyDescent="0.25">
      <c r="A276" s="525" t="s">
        <v>296</v>
      </c>
      <c r="B276" s="526"/>
      <c r="C276" s="526"/>
      <c r="D276" s="526"/>
      <c r="E276" s="526"/>
      <c r="F276" s="527"/>
      <c r="G276" s="233" t="s">
        <v>179</v>
      </c>
      <c r="I276" s="523" t="s">
        <v>186</v>
      </c>
      <c r="J276" s="523"/>
      <c r="K276" s="523"/>
      <c r="L276" s="523"/>
      <c r="M276" s="523"/>
      <c r="N276" s="523"/>
      <c r="O276" s="523"/>
      <c r="P276" s="523"/>
      <c r="Q276" s="523"/>
    </row>
    <row r="278" spans="1:17" x14ac:dyDescent="0.25">
      <c r="D278" s="19"/>
    </row>
  </sheetData>
  <sheetProtection algorithmName="SHA-512" hashValue="3pKCoV+80vZxyqAZBRglGlHze//xNrI4spbn6ApQquvt7yZdNkHYJGYYkDhxvRR2LPOvAb5cd10aZ/ZZXjIMOg==" saltValue="phgPpqhbwXHsNnGG9dJfT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16C50EAF-580C-4BF4-B0A1-D486A7BAF618}">
            <xm:f>Categories!$A$29=FALSE</xm:f>
            <x14:dxf>
              <fill>
                <patternFill>
                  <bgColor theme="0" tint="-0.34998626667073579"/>
                </patternFill>
              </fill>
            </x14:dxf>
          </x14:cfRule>
          <xm:sqref>A1:F276</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718E6-680B-4D30-B982-7C50BA775FCF}">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49" t="s">
        <v>165</v>
      </c>
      <c r="B1" s="549"/>
      <c r="C1" s="549"/>
      <c r="D1" s="549"/>
      <c r="E1" s="549"/>
      <c r="F1" s="240">
        <f>+'Section A'!B2</f>
        <v>0</v>
      </c>
      <c r="G1" s="47" t="s">
        <v>174</v>
      </c>
    </row>
    <row r="2" spans="1:9" s="240" customFormat="1" ht="20.25" customHeight="1" x14ac:dyDescent="0.25">
      <c r="A2" s="241" t="s">
        <v>299</v>
      </c>
      <c r="B2" s="551" t="s">
        <v>288</v>
      </c>
      <c r="C2" s="551"/>
      <c r="D2" s="551"/>
      <c r="E2" s="551"/>
      <c r="F2" s="551"/>
      <c r="G2" s="348"/>
    </row>
    <row r="3" spans="1:9" s="240" customFormat="1" ht="42" customHeight="1" x14ac:dyDescent="0.25">
      <c r="A3" s="451" t="s">
        <v>289</v>
      </c>
      <c r="B3" s="451"/>
      <c r="C3" s="451"/>
      <c r="D3" s="451"/>
      <c r="E3" s="451"/>
      <c r="F3" s="451"/>
      <c r="G3" s="240" t="s">
        <v>181</v>
      </c>
    </row>
    <row r="4" spans="1:9" x14ac:dyDescent="0.25">
      <c r="A4" s="8"/>
      <c r="B4" s="8"/>
      <c r="C4" s="8"/>
      <c r="D4" s="8"/>
      <c r="E4" s="8"/>
      <c r="F4" s="8"/>
      <c r="G4" t="s">
        <v>181</v>
      </c>
    </row>
    <row r="5" spans="1:9" x14ac:dyDescent="0.25">
      <c r="A5" s="198" t="s">
        <v>256</v>
      </c>
      <c r="B5" s="198" t="s">
        <v>203</v>
      </c>
      <c r="C5" s="198" t="s">
        <v>202</v>
      </c>
      <c r="D5" s="198" t="s">
        <v>219</v>
      </c>
      <c r="E5" s="198" t="s">
        <v>172</v>
      </c>
      <c r="F5" s="250" t="s">
        <v>290</v>
      </c>
      <c r="G5" s="232" t="s">
        <v>181</v>
      </c>
      <c r="I5" s="125" t="s">
        <v>175</v>
      </c>
    </row>
    <row r="6" spans="1:9" s="89" customFormat="1" x14ac:dyDescent="0.25">
      <c r="A6" s="194" t="s">
        <v>256</v>
      </c>
      <c r="B6" s="221">
        <v>3</v>
      </c>
      <c r="C6" s="221" t="s">
        <v>291</v>
      </c>
      <c r="D6" s="224">
        <f ca="1">RAND()*400000</f>
        <v>33718.858629533614</v>
      </c>
      <c r="E6" s="221">
        <v>7</v>
      </c>
      <c r="F6" s="70">
        <f t="shared" ref="F6:F134" ca="1" si="0">ROUND(+B6*D6*E6,2)</f>
        <v>708096.03</v>
      </c>
      <c r="G6" s="101" t="s">
        <v>176</v>
      </c>
      <c r="I6" s="101"/>
    </row>
    <row r="7" spans="1:9" s="89" customFormat="1" x14ac:dyDescent="0.25">
      <c r="A7" s="392" t="s">
        <v>292</v>
      </c>
      <c r="B7" s="221">
        <v>3</v>
      </c>
      <c r="C7" s="221" t="s">
        <v>291</v>
      </c>
      <c r="D7" s="224">
        <f t="shared" ref="D7:D8" ca="1" si="1">RAND()*400000</f>
        <v>387889.66112637904</v>
      </c>
      <c r="E7" s="221">
        <v>7</v>
      </c>
      <c r="F7" s="70">
        <f t="shared" ca="1" si="0"/>
        <v>8145682.8799999999</v>
      </c>
      <c r="G7" s="101" t="s">
        <v>176</v>
      </c>
      <c r="I7" s="101"/>
    </row>
    <row r="8" spans="1:9" s="89" customFormat="1" x14ac:dyDescent="0.25">
      <c r="A8" s="392" t="s">
        <v>293</v>
      </c>
      <c r="B8" s="221">
        <v>3</v>
      </c>
      <c r="C8" s="221" t="s">
        <v>291</v>
      </c>
      <c r="D8" s="224">
        <f t="shared" ca="1" si="1"/>
        <v>58116.338785521162</v>
      </c>
      <c r="E8" s="221">
        <v>7</v>
      </c>
      <c r="F8" s="70">
        <f t="shared" ca="1" si="0"/>
        <v>1220443.1100000001</v>
      </c>
      <c r="G8" s="101" t="s">
        <v>176</v>
      </c>
      <c r="I8" s="101"/>
    </row>
    <row r="9" spans="1:9" s="89" customFormat="1" hidden="1" x14ac:dyDescent="0.25">
      <c r="A9" s="392"/>
      <c r="B9" s="221"/>
      <c r="C9" s="221"/>
      <c r="D9" s="224"/>
      <c r="E9" s="221"/>
      <c r="F9" s="70">
        <f t="shared" si="0"/>
        <v>0</v>
      </c>
      <c r="G9" s="101" t="s">
        <v>176</v>
      </c>
      <c r="I9" s="101"/>
    </row>
    <row r="10" spans="1:9" s="89" customFormat="1" hidden="1" x14ac:dyDescent="0.25">
      <c r="A10" s="392"/>
      <c r="B10" s="221"/>
      <c r="C10" s="221"/>
      <c r="D10" s="224"/>
      <c r="E10" s="221"/>
      <c r="F10" s="70">
        <f t="shared" si="0"/>
        <v>0</v>
      </c>
      <c r="G10" s="101" t="s">
        <v>176</v>
      </c>
      <c r="I10" s="101"/>
    </row>
    <row r="11" spans="1:9" s="89" customFormat="1" hidden="1" x14ac:dyDescent="0.25">
      <c r="A11" s="392"/>
      <c r="B11" s="221"/>
      <c r="C11" s="221"/>
      <c r="D11" s="224"/>
      <c r="E11" s="221"/>
      <c r="F11" s="70">
        <f t="shared" si="0"/>
        <v>0</v>
      </c>
      <c r="G11" s="101" t="s">
        <v>176</v>
      </c>
      <c r="I11" s="101"/>
    </row>
    <row r="12" spans="1:9" s="89" customFormat="1" hidden="1" x14ac:dyDescent="0.25">
      <c r="A12" s="392"/>
      <c r="B12" s="221"/>
      <c r="C12" s="221"/>
      <c r="D12" s="224"/>
      <c r="E12" s="221"/>
      <c r="F12" s="70">
        <f t="shared" si="0"/>
        <v>0</v>
      </c>
      <c r="G12" s="101" t="s">
        <v>176</v>
      </c>
      <c r="I12" s="101"/>
    </row>
    <row r="13" spans="1:9" s="89" customFormat="1" hidden="1" x14ac:dyDescent="0.25">
      <c r="A13" s="392"/>
      <c r="B13" s="221"/>
      <c r="C13" s="221"/>
      <c r="D13" s="224"/>
      <c r="E13" s="221"/>
      <c r="F13" s="70">
        <f t="shared" si="0"/>
        <v>0</v>
      </c>
      <c r="G13" s="101" t="s">
        <v>176</v>
      </c>
      <c r="I13" s="101"/>
    </row>
    <row r="14" spans="1:9" s="89" customFormat="1" hidden="1" x14ac:dyDescent="0.25">
      <c r="A14" s="392"/>
      <c r="B14" s="221"/>
      <c r="C14" s="221"/>
      <c r="D14" s="224"/>
      <c r="E14" s="221"/>
      <c r="F14" s="70">
        <f t="shared" si="0"/>
        <v>0</v>
      </c>
      <c r="G14" s="101" t="s">
        <v>176</v>
      </c>
      <c r="I14" s="101"/>
    </row>
    <row r="15" spans="1:9" s="89" customFormat="1" hidden="1" x14ac:dyDescent="0.25">
      <c r="A15" s="392"/>
      <c r="B15" s="221"/>
      <c r="C15" s="221"/>
      <c r="D15" s="224"/>
      <c r="E15" s="221"/>
      <c r="F15" s="70">
        <f t="shared" si="0"/>
        <v>0</v>
      </c>
      <c r="G15" s="101" t="s">
        <v>176</v>
      </c>
      <c r="I15" s="101"/>
    </row>
    <row r="16" spans="1:9" s="89" customFormat="1" hidden="1" x14ac:dyDescent="0.25">
      <c r="A16" s="392"/>
      <c r="B16" s="221"/>
      <c r="C16" s="221"/>
      <c r="D16" s="224"/>
      <c r="E16" s="221"/>
      <c r="F16" s="70">
        <f t="shared" si="0"/>
        <v>0</v>
      </c>
      <c r="G16" s="101" t="s">
        <v>176</v>
      </c>
      <c r="I16" s="101"/>
    </row>
    <row r="17" spans="1:9" s="89" customFormat="1" hidden="1" x14ac:dyDescent="0.25">
      <c r="A17" s="392"/>
      <c r="B17" s="221"/>
      <c r="C17" s="221"/>
      <c r="D17" s="224"/>
      <c r="E17" s="221"/>
      <c r="F17" s="70">
        <f t="shared" si="0"/>
        <v>0</v>
      </c>
      <c r="G17" s="101" t="s">
        <v>176</v>
      </c>
      <c r="I17" s="101"/>
    </row>
    <row r="18" spans="1:9" s="89" customFormat="1" hidden="1" x14ac:dyDescent="0.25">
      <c r="A18" s="392"/>
      <c r="B18" s="221"/>
      <c r="C18" s="221"/>
      <c r="D18" s="224"/>
      <c r="E18" s="221"/>
      <c r="F18" s="70">
        <f t="shared" si="0"/>
        <v>0</v>
      </c>
      <c r="G18" s="101" t="s">
        <v>176</v>
      </c>
      <c r="I18" s="101"/>
    </row>
    <row r="19" spans="1:9" s="89" customFormat="1" hidden="1" x14ac:dyDescent="0.25">
      <c r="A19" s="392"/>
      <c r="B19" s="221"/>
      <c r="C19" s="221"/>
      <c r="D19" s="224"/>
      <c r="E19" s="221"/>
      <c r="F19" s="70">
        <f t="shared" si="0"/>
        <v>0</v>
      </c>
      <c r="G19" s="101" t="s">
        <v>176</v>
      </c>
      <c r="I19" s="101"/>
    </row>
    <row r="20" spans="1:9" s="89" customFormat="1" hidden="1" x14ac:dyDescent="0.25">
      <c r="A20" s="392"/>
      <c r="B20" s="221"/>
      <c r="C20" s="221"/>
      <c r="D20" s="224"/>
      <c r="E20" s="221"/>
      <c r="F20" s="70">
        <f t="shared" si="0"/>
        <v>0</v>
      </c>
      <c r="G20" s="101" t="s">
        <v>176</v>
      </c>
      <c r="I20" s="101"/>
    </row>
    <row r="21" spans="1:9" s="89" customFormat="1" hidden="1" x14ac:dyDescent="0.25">
      <c r="A21" s="392"/>
      <c r="B21" s="221"/>
      <c r="C21" s="221"/>
      <c r="D21" s="224"/>
      <c r="E21" s="221"/>
      <c r="F21" s="70">
        <f t="shared" si="0"/>
        <v>0</v>
      </c>
      <c r="G21" s="101" t="s">
        <v>176</v>
      </c>
      <c r="I21" s="101"/>
    </row>
    <row r="22" spans="1:9" s="89" customFormat="1" hidden="1" x14ac:dyDescent="0.25">
      <c r="A22" s="392"/>
      <c r="B22" s="221"/>
      <c r="C22" s="221"/>
      <c r="D22" s="224"/>
      <c r="E22" s="221"/>
      <c r="F22" s="70">
        <f t="shared" si="0"/>
        <v>0</v>
      </c>
      <c r="G22" s="101" t="s">
        <v>176</v>
      </c>
      <c r="I22" s="101"/>
    </row>
    <row r="23" spans="1:9" s="89" customFormat="1" hidden="1" x14ac:dyDescent="0.25">
      <c r="A23" s="392"/>
      <c r="B23" s="221"/>
      <c r="C23" s="221"/>
      <c r="D23" s="224"/>
      <c r="E23" s="221"/>
      <c r="F23" s="70">
        <f t="shared" si="0"/>
        <v>0</v>
      </c>
      <c r="G23" s="101" t="s">
        <v>176</v>
      </c>
      <c r="I23" s="101"/>
    </row>
    <row r="24" spans="1:9" s="89" customFormat="1" hidden="1" x14ac:dyDescent="0.25">
      <c r="A24" s="392"/>
      <c r="B24" s="221"/>
      <c r="C24" s="221"/>
      <c r="D24" s="224"/>
      <c r="E24" s="221"/>
      <c r="F24" s="70">
        <f t="shared" si="0"/>
        <v>0</v>
      </c>
      <c r="G24" s="101" t="s">
        <v>176</v>
      </c>
      <c r="I24" s="101"/>
    </row>
    <row r="25" spans="1:9" s="89" customFormat="1" hidden="1" x14ac:dyDescent="0.25">
      <c r="A25" s="392"/>
      <c r="B25" s="221"/>
      <c r="C25" s="221"/>
      <c r="D25" s="224"/>
      <c r="E25" s="221"/>
      <c r="F25" s="70">
        <f t="shared" si="0"/>
        <v>0</v>
      </c>
      <c r="G25" s="101" t="s">
        <v>176</v>
      </c>
      <c r="I25" s="101"/>
    </row>
    <row r="26" spans="1:9" s="89" customFormat="1" hidden="1" x14ac:dyDescent="0.25">
      <c r="A26" s="392"/>
      <c r="B26" s="221"/>
      <c r="C26" s="221"/>
      <c r="D26" s="224"/>
      <c r="E26" s="221"/>
      <c r="F26" s="70">
        <f t="shared" si="0"/>
        <v>0</v>
      </c>
      <c r="G26" s="101" t="s">
        <v>176</v>
      </c>
      <c r="I26" s="101"/>
    </row>
    <row r="27" spans="1:9" s="89" customFormat="1" hidden="1" x14ac:dyDescent="0.25">
      <c r="A27" s="392"/>
      <c r="B27" s="221"/>
      <c r="C27" s="221"/>
      <c r="D27" s="224"/>
      <c r="E27" s="221"/>
      <c r="F27" s="70">
        <f t="shared" si="0"/>
        <v>0</v>
      </c>
      <c r="G27" s="101" t="s">
        <v>176</v>
      </c>
      <c r="I27" s="101"/>
    </row>
    <row r="28" spans="1:9" s="89" customFormat="1" hidden="1" x14ac:dyDescent="0.25">
      <c r="A28" s="392"/>
      <c r="B28" s="221"/>
      <c r="C28" s="221"/>
      <c r="D28" s="224"/>
      <c r="E28" s="221"/>
      <c r="F28" s="70">
        <f t="shared" si="0"/>
        <v>0</v>
      </c>
      <c r="G28" s="101" t="s">
        <v>176</v>
      </c>
      <c r="I28" s="101"/>
    </row>
    <row r="29" spans="1:9" s="89" customFormat="1" hidden="1" x14ac:dyDescent="0.25">
      <c r="A29" s="392"/>
      <c r="B29" s="221"/>
      <c r="C29" s="221"/>
      <c r="D29" s="224"/>
      <c r="E29" s="221"/>
      <c r="F29" s="70">
        <f t="shared" si="0"/>
        <v>0</v>
      </c>
      <c r="G29" s="101" t="s">
        <v>176</v>
      </c>
      <c r="I29" s="101"/>
    </row>
    <row r="30" spans="1:9" s="89" customFormat="1" hidden="1" x14ac:dyDescent="0.25">
      <c r="A30" s="392"/>
      <c r="B30" s="221"/>
      <c r="C30" s="221"/>
      <c r="D30" s="224"/>
      <c r="E30" s="221"/>
      <c r="F30" s="70">
        <f t="shared" si="0"/>
        <v>0</v>
      </c>
      <c r="G30" s="101" t="s">
        <v>176</v>
      </c>
      <c r="I30" s="101"/>
    </row>
    <row r="31" spans="1:9" s="89" customFormat="1" hidden="1" x14ac:dyDescent="0.25">
      <c r="A31" s="392"/>
      <c r="B31" s="221"/>
      <c r="C31" s="221"/>
      <c r="D31" s="224"/>
      <c r="E31" s="221"/>
      <c r="F31" s="70">
        <f t="shared" si="0"/>
        <v>0</v>
      </c>
      <c r="G31" s="101" t="s">
        <v>176</v>
      </c>
      <c r="I31" s="101"/>
    </row>
    <row r="32" spans="1:9" s="89" customFormat="1" hidden="1" x14ac:dyDescent="0.25">
      <c r="A32" s="392"/>
      <c r="B32" s="221"/>
      <c r="C32" s="221"/>
      <c r="D32" s="224"/>
      <c r="E32" s="221"/>
      <c r="F32" s="70">
        <f t="shared" si="0"/>
        <v>0</v>
      </c>
      <c r="G32" s="101" t="s">
        <v>176</v>
      </c>
      <c r="I32" s="101"/>
    </row>
    <row r="33" spans="1:9" s="89" customFormat="1" hidden="1" x14ac:dyDescent="0.25">
      <c r="A33" s="392"/>
      <c r="B33" s="221"/>
      <c r="C33" s="221"/>
      <c r="D33" s="224"/>
      <c r="E33" s="221"/>
      <c r="F33" s="70">
        <f t="shared" si="0"/>
        <v>0</v>
      </c>
      <c r="G33" s="101" t="s">
        <v>176</v>
      </c>
      <c r="I33" s="101"/>
    </row>
    <row r="34" spans="1:9" s="89" customFormat="1" hidden="1" x14ac:dyDescent="0.25">
      <c r="A34" s="392"/>
      <c r="B34" s="221"/>
      <c r="C34" s="221"/>
      <c r="D34" s="224"/>
      <c r="E34" s="221"/>
      <c r="F34" s="70">
        <f t="shared" si="0"/>
        <v>0</v>
      </c>
      <c r="G34" s="101" t="s">
        <v>176</v>
      </c>
      <c r="I34" s="101"/>
    </row>
    <row r="35" spans="1:9" s="89" customFormat="1" hidden="1" x14ac:dyDescent="0.25">
      <c r="A35" s="392"/>
      <c r="B35" s="221"/>
      <c r="C35" s="221"/>
      <c r="D35" s="224"/>
      <c r="E35" s="221"/>
      <c r="F35" s="70">
        <f t="shared" si="0"/>
        <v>0</v>
      </c>
      <c r="G35" s="101" t="s">
        <v>176</v>
      </c>
      <c r="I35" s="101"/>
    </row>
    <row r="36" spans="1:9" s="89" customFormat="1" hidden="1" x14ac:dyDescent="0.25">
      <c r="A36" s="392"/>
      <c r="B36" s="221"/>
      <c r="C36" s="221"/>
      <c r="D36" s="224"/>
      <c r="E36" s="221"/>
      <c r="F36" s="70">
        <f t="shared" si="0"/>
        <v>0</v>
      </c>
      <c r="G36" s="101" t="s">
        <v>176</v>
      </c>
      <c r="I36" s="101"/>
    </row>
    <row r="37" spans="1:9" s="89" customFormat="1" hidden="1" x14ac:dyDescent="0.25">
      <c r="A37" s="392"/>
      <c r="B37" s="221"/>
      <c r="C37" s="221"/>
      <c r="D37" s="224"/>
      <c r="E37" s="221"/>
      <c r="F37" s="70">
        <f t="shared" si="0"/>
        <v>0</v>
      </c>
      <c r="G37" s="101" t="s">
        <v>176</v>
      </c>
      <c r="I37" s="101"/>
    </row>
    <row r="38" spans="1:9" s="89" customFormat="1" hidden="1" x14ac:dyDescent="0.25">
      <c r="A38" s="392"/>
      <c r="B38" s="221"/>
      <c r="C38" s="221"/>
      <c r="D38" s="224"/>
      <c r="E38" s="221"/>
      <c r="F38" s="70">
        <f t="shared" si="0"/>
        <v>0</v>
      </c>
      <c r="G38" s="101" t="s">
        <v>176</v>
      </c>
      <c r="I38" s="101"/>
    </row>
    <row r="39" spans="1:9" s="89" customFormat="1" hidden="1" x14ac:dyDescent="0.25">
      <c r="A39" s="392"/>
      <c r="B39" s="221"/>
      <c r="C39" s="221"/>
      <c r="D39" s="224"/>
      <c r="E39" s="221"/>
      <c r="F39" s="70">
        <f t="shared" si="0"/>
        <v>0</v>
      </c>
      <c r="G39" s="101" t="s">
        <v>176</v>
      </c>
      <c r="I39" s="101"/>
    </row>
    <row r="40" spans="1:9" s="89" customFormat="1" hidden="1" x14ac:dyDescent="0.25">
      <c r="A40" s="392"/>
      <c r="B40" s="221"/>
      <c r="C40" s="221"/>
      <c r="D40" s="224"/>
      <c r="E40" s="221"/>
      <c r="F40" s="70">
        <f t="shared" si="0"/>
        <v>0</v>
      </c>
      <c r="G40" s="101" t="s">
        <v>176</v>
      </c>
      <c r="I40" s="101"/>
    </row>
    <row r="41" spans="1:9" s="89" customFormat="1" hidden="1" x14ac:dyDescent="0.25">
      <c r="A41" s="392"/>
      <c r="B41" s="221"/>
      <c r="C41" s="221"/>
      <c r="D41" s="224"/>
      <c r="E41" s="221"/>
      <c r="F41" s="70">
        <f t="shared" si="0"/>
        <v>0</v>
      </c>
      <c r="G41" s="101" t="s">
        <v>176</v>
      </c>
      <c r="I41" s="101"/>
    </row>
    <row r="42" spans="1:9" s="89" customFormat="1" hidden="1" x14ac:dyDescent="0.25">
      <c r="A42" s="392"/>
      <c r="B42" s="221"/>
      <c r="C42" s="221"/>
      <c r="D42" s="224"/>
      <c r="E42" s="221"/>
      <c r="F42" s="70">
        <f t="shared" si="0"/>
        <v>0</v>
      </c>
      <c r="G42" s="101" t="s">
        <v>176</v>
      </c>
      <c r="I42" s="101"/>
    </row>
    <row r="43" spans="1:9" s="89" customFormat="1" hidden="1" x14ac:dyDescent="0.25">
      <c r="A43" s="392"/>
      <c r="B43" s="221"/>
      <c r="C43" s="221"/>
      <c r="D43" s="224"/>
      <c r="E43" s="221"/>
      <c r="F43" s="70">
        <f t="shared" si="0"/>
        <v>0</v>
      </c>
      <c r="G43" s="101" t="s">
        <v>176</v>
      </c>
      <c r="I43" s="101"/>
    </row>
    <row r="44" spans="1:9" s="89" customFormat="1" hidden="1" x14ac:dyDescent="0.25">
      <c r="A44" s="392"/>
      <c r="B44" s="221"/>
      <c r="C44" s="221"/>
      <c r="D44" s="224"/>
      <c r="E44" s="221"/>
      <c r="F44" s="70">
        <f t="shared" si="0"/>
        <v>0</v>
      </c>
      <c r="G44" s="101" t="s">
        <v>176</v>
      </c>
      <c r="I44" s="101"/>
    </row>
    <row r="45" spans="1:9" s="89" customFormat="1" hidden="1" x14ac:dyDescent="0.25">
      <c r="A45" s="392"/>
      <c r="B45" s="221"/>
      <c r="C45" s="221"/>
      <c r="D45" s="224"/>
      <c r="E45" s="221"/>
      <c r="F45" s="70">
        <f t="shared" si="0"/>
        <v>0</v>
      </c>
      <c r="G45" s="101" t="s">
        <v>176</v>
      </c>
      <c r="I45" s="101"/>
    </row>
    <row r="46" spans="1:9" s="89" customFormat="1" hidden="1" x14ac:dyDescent="0.25">
      <c r="A46" s="392"/>
      <c r="B46" s="221"/>
      <c r="C46" s="221"/>
      <c r="D46" s="224"/>
      <c r="E46" s="221"/>
      <c r="F46" s="70">
        <f t="shared" si="0"/>
        <v>0</v>
      </c>
      <c r="G46" s="101" t="s">
        <v>176</v>
      </c>
      <c r="I46" s="101"/>
    </row>
    <row r="47" spans="1:9" s="89" customFormat="1" hidden="1" x14ac:dyDescent="0.25">
      <c r="A47" s="392"/>
      <c r="B47" s="221"/>
      <c r="C47" s="221"/>
      <c r="D47" s="224"/>
      <c r="E47" s="221"/>
      <c r="F47" s="70">
        <f t="shared" si="0"/>
        <v>0</v>
      </c>
      <c r="G47" s="101" t="s">
        <v>176</v>
      </c>
      <c r="I47" s="101"/>
    </row>
    <row r="48" spans="1:9" s="89" customFormat="1" hidden="1" x14ac:dyDescent="0.25">
      <c r="A48" s="392"/>
      <c r="B48" s="221"/>
      <c r="C48" s="221"/>
      <c r="D48" s="224"/>
      <c r="E48" s="221"/>
      <c r="F48" s="70">
        <f t="shared" si="0"/>
        <v>0</v>
      </c>
      <c r="G48" s="101" t="s">
        <v>176</v>
      </c>
      <c r="I48" s="101"/>
    </row>
    <row r="49" spans="1:9" s="89" customFormat="1" hidden="1" x14ac:dyDescent="0.25">
      <c r="A49" s="392"/>
      <c r="B49" s="221"/>
      <c r="C49" s="221"/>
      <c r="D49" s="224"/>
      <c r="E49" s="221"/>
      <c r="F49" s="70">
        <f t="shared" si="0"/>
        <v>0</v>
      </c>
      <c r="G49" s="101" t="s">
        <v>176</v>
      </c>
      <c r="I49" s="101"/>
    </row>
    <row r="50" spans="1:9" s="89" customFormat="1" hidden="1" x14ac:dyDescent="0.25">
      <c r="A50" s="392"/>
      <c r="B50" s="221"/>
      <c r="C50" s="221"/>
      <c r="D50" s="224"/>
      <c r="E50" s="221"/>
      <c r="F50" s="70">
        <f t="shared" si="0"/>
        <v>0</v>
      </c>
      <c r="G50" s="101" t="s">
        <v>176</v>
      </c>
      <c r="I50" s="101"/>
    </row>
    <row r="51" spans="1:9" s="89" customFormat="1" hidden="1" x14ac:dyDescent="0.25">
      <c r="A51" s="392"/>
      <c r="B51" s="221"/>
      <c r="C51" s="221"/>
      <c r="D51" s="224"/>
      <c r="E51" s="221"/>
      <c r="F51" s="70">
        <f t="shared" si="0"/>
        <v>0</v>
      </c>
      <c r="G51" s="101" t="s">
        <v>176</v>
      </c>
      <c r="I51" s="101"/>
    </row>
    <row r="52" spans="1:9" s="89" customFormat="1" hidden="1" x14ac:dyDescent="0.25">
      <c r="A52" s="392"/>
      <c r="B52" s="221"/>
      <c r="C52" s="221"/>
      <c r="D52" s="224"/>
      <c r="E52" s="221"/>
      <c r="F52" s="70">
        <f t="shared" si="0"/>
        <v>0</v>
      </c>
      <c r="G52" s="101" t="s">
        <v>176</v>
      </c>
      <c r="I52" s="101"/>
    </row>
    <row r="53" spans="1:9" s="89" customFormat="1" hidden="1" x14ac:dyDescent="0.25">
      <c r="A53" s="392"/>
      <c r="B53" s="221"/>
      <c r="C53" s="221"/>
      <c r="D53" s="224"/>
      <c r="E53" s="221"/>
      <c r="F53" s="70">
        <f t="shared" si="0"/>
        <v>0</v>
      </c>
      <c r="G53" s="101" t="s">
        <v>176</v>
      </c>
      <c r="I53" s="101"/>
    </row>
    <row r="54" spans="1:9" s="89" customFormat="1" hidden="1" x14ac:dyDescent="0.25">
      <c r="A54" s="392"/>
      <c r="B54" s="221"/>
      <c r="C54" s="221"/>
      <c r="D54" s="224"/>
      <c r="E54" s="221"/>
      <c r="F54" s="70">
        <f t="shared" si="0"/>
        <v>0</v>
      </c>
      <c r="G54" s="101" t="s">
        <v>176</v>
      </c>
      <c r="I54" s="101"/>
    </row>
    <row r="55" spans="1:9" s="89" customFormat="1" hidden="1" x14ac:dyDescent="0.25">
      <c r="A55" s="392"/>
      <c r="B55" s="221"/>
      <c r="C55" s="221"/>
      <c r="D55" s="224"/>
      <c r="E55" s="221"/>
      <c r="F55" s="70">
        <f t="shared" si="0"/>
        <v>0</v>
      </c>
      <c r="G55" s="101" t="s">
        <v>176</v>
      </c>
      <c r="I55" s="101"/>
    </row>
    <row r="56" spans="1:9" s="89" customFormat="1" hidden="1" x14ac:dyDescent="0.25">
      <c r="A56" s="392"/>
      <c r="B56" s="221"/>
      <c r="C56" s="221"/>
      <c r="D56" s="224"/>
      <c r="E56" s="221"/>
      <c r="F56" s="70">
        <f t="shared" si="0"/>
        <v>0</v>
      </c>
      <c r="G56" s="101" t="s">
        <v>176</v>
      </c>
      <c r="I56" s="101"/>
    </row>
    <row r="57" spans="1:9" s="89" customFormat="1" hidden="1" x14ac:dyDescent="0.25">
      <c r="A57" s="392"/>
      <c r="B57" s="221"/>
      <c r="C57" s="221"/>
      <c r="D57" s="224"/>
      <c r="E57" s="221"/>
      <c r="F57" s="70">
        <f t="shared" si="0"/>
        <v>0</v>
      </c>
      <c r="G57" s="101" t="s">
        <v>176</v>
      </c>
      <c r="I57" s="101"/>
    </row>
    <row r="58" spans="1:9" s="89" customFormat="1" hidden="1" x14ac:dyDescent="0.25">
      <c r="A58" s="392"/>
      <c r="B58" s="221"/>
      <c r="C58" s="221"/>
      <c r="D58" s="224"/>
      <c r="E58" s="221"/>
      <c r="F58" s="70">
        <f t="shared" si="0"/>
        <v>0</v>
      </c>
      <c r="G58" s="101" t="s">
        <v>176</v>
      </c>
      <c r="I58" s="101"/>
    </row>
    <row r="59" spans="1:9" s="89" customFormat="1" hidden="1" x14ac:dyDescent="0.25">
      <c r="A59" s="392"/>
      <c r="B59" s="221"/>
      <c r="C59" s="221"/>
      <c r="D59" s="224"/>
      <c r="E59" s="221"/>
      <c r="F59" s="70">
        <f t="shared" si="0"/>
        <v>0</v>
      </c>
      <c r="G59" s="101" t="s">
        <v>176</v>
      </c>
      <c r="I59" s="101"/>
    </row>
    <row r="60" spans="1:9" s="89" customFormat="1" hidden="1" x14ac:dyDescent="0.25">
      <c r="A60" s="392"/>
      <c r="B60" s="221"/>
      <c r="C60" s="221"/>
      <c r="D60" s="224"/>
      <c r="E60" s="221"/>
      <c r="F60" s="70">
        <f t="shared" si="0"/>
        <v>0</v>
      </c>
      <c r="G60" s="101" t="s">
        <v>176</v>
      </c>
      <c r="I60" s="101"/>
    </row>
    <row r="61" spans="1:9" s="89" customFormat="1" hidden="1" x14ac:dyDescent="0.25">
      <c r="A61" s="392"/>
      <c r="B61" s="221"/>
      <c r="C61" s="221"/>
      <c r="D61" s="224"/>
      <c r="E61" s="221"/>
      <c r="F61" s="70">
        <f t="shared" si="0"/>
        <v>0</v>
      </c>
      <c r="G61" s="101" t="s">
        <v>176</v>
      </c>
      <c r="I61" s="101"/>
    </row>
    <row r="62" spans="1:9" s="89" customFormat="1" hidden="1" x14ac:dyDescent="0.25">
      <c r="A62" s="392"/>
      <c r="B62" s="221"/>
      <c r="C62" s="221"/>
      <c r="D62" s="224"/>
      <c r="E62" s="221"/>
      <c r="F62" s="70">
        <f t="shared" si="0"/>
        <v>0</v>
      </c>
      <c r="G62" s="101" t="s">
        <v>176</v>
      </c>
      <c r="I62" s="101"/>
    </row>
    <row r="63" spans="1:9" s="89" customFormat="1" hidden="1" x14ac:dyDescent="0.25">
      <c r="A63" s="392"/>
      <c r="B63" s="221"/>
      <c r="C63" s="221"/>
      <c r="D63" s="224"/>
      <c r="E63" s="221"/>
      <c r="F63" s="70">
        <f t="shared" si="0"/>
        <v>0</v>
      </c>
      <c r="G63" s="101" t="s">
        <v>176</v>
      </c>
      <c r="I63" s="101"/>
    </row>
    <row r="64" spans="1:9" s="89" customFormat="1" hidden="1" x14ac:dyDescent="0.25">
      <c r="A64" s="392"/>
      <c r="B64" s="221"/>
      <c r="C64" s="221"/>
      <c r="D64" s="224"/>
      <c r="E64" s="221"/>
      <c r="F64" s="70">
        <f t="shared" si="0"/>
        <v>0</v>
      </c>
      <c r="G64" s="101" t="s">
        <v>176</v>
      </c>
      <c r="I64" s="101"/>
    </row>
    <row r="65" spans="1:9" s="89" customFormat="1" hidden="1" x14ac:dyDescent="0.25">
      <c r="A65" s="392"/>
      <c r="B65" s="221"/>
      <c r="C65" s="221"/>
      <c r="D65" s="224"/>
      <c r="E65" s="221"/>
      <c r="F65" s="70">
        <f t="shared" si="0"/>
        <v>0</v>
      </c>
      <c r="G65" s="101" t="s">
        <v>176</v>
      </c>
      <c r="I65" s="101"/>
    </row>
    <row r="66" spans="1:9" s="89" customFormat="1" hidden="1" x14ac:dyDescent="0.25">
      <c r="A66" s="392"/>
      <c r="B66" s="221"/>
      <c r="C66" s="221"/>
      <c r="D66" s="224"/>
      <c r="E66" s="221"/>
      <c r="F66" s="70">
        <f t="shared" si="0"/>
        <v>0</v>
      </c>
      <c r="G66" s="101" t="s">
        <v>176</v>
      </c>
      <c r="I66" s="101"/>
    </row>
    <row r="67" spans="1:9" s="89" customFormat="1" hidden="1" x14ac:dyDescent="0.25">
      <c r="A67" s="392"/>
      <c r="B67" s="221"/>
      <c r="C67" s="221"/>
      <c r="D67" s="224"/>
      <c r="E67" s="221"/>
      <c r="F67" s="70">
        <f t="shared" si="0"/>
        <v>0</v>
      </c>
      <c r="G67" s="101" t="s">
        <v>176</v>
      </c>
      <c r="I67" s="101"/>
    </row>
    <row r="68" spans="1:9" s="89" customFormat="1" hidden="1" x14ac:dyDescent="0.25">
      <c r="A68" s="392"/>
      <c r="B68" s="221"/>
      <c r="C68" s="221"/>
      <c r="D68" s="224"/>
      <c r="E68" s="221"/>
      <c r="F68" s="70">
        <f t="shared" si="0"/>
        <v>0</v>
      </c>
      <c r="G68" s="101" t="s">
        <v>176</v>
      </c>
      <c r="I68" s="101"/>
    </row>
    <row r="69" spans="1:9" s="89" customFormat="1" hidden="1" x14ac:dyDescent="0.25">
      <c r="A69" s="392"/>
      <c r="B69" s="221"/>
      <c r="C69" s="221"/>
      <c r="D69" s="224"/>
      <c r="E69" s="221"/>
      <c r="F69" s="70">
        <f t="shared" si="0"/>
        <v>0</v>
      </c>
      <c r="G69" s="101" t="s">
        <v>176</v>
      </c>
      <c r="I69" s="101"/>
    </row>
    <row r="70" spans="1:9" s="89" customFormat="1" hidden="1" x14ac:dyDescent="0.25">
      <c r="A70" s="392"/>
      <c r="B70" s="221"/>
      <c r="C70" s="221"/>
      <c r="D70" s="224"/>
      <c r="E70" s="221"/>
      <c r="F70" s="70">
        <f t="shared" si="0"/>
        <v>0</v>
      </c>
      <c r="G70" s="101" t="s">
        <v>176</v>
      </c>
      <c r="I70" s="101"/>
    </row>
    <row r="71" spans="1:9" s="89" customFormat="1" hidden="1" x14ac:dyDescent="0.25">
      <c r="A71" s="392"/>
      <c r="B71" s="221"/>
      <c r="C71" s="221"/>
      <c r="D71" s="224"/>
      <c r="E71" s="221"/>
      <c r="F71" s="70">
        <f t="shared" si="0"/>
        <v>0</v>
      </c>
      <c r="G71" s="101" t="s">
        <v>176</v>
      </c>
      <c r="I71" s="101"/>
    </row>
    <row r="72" spans="1:9" s="89" customFormat="1" hidden="1" x14ac:dyDescent="0.25">
      <c r="A72" s="392"/>
      <c r="B72" s="221"/>
      <c r="C72" s="221"/>
      <c r="D72" s="224"/>
      <c r="E72" s="221"/>
      <c r="F72" s="70">
        <f t="shared" si="0"/>
        <v>0</v>
      </c>
      <c r="G72" s="101" t="s">
        <v>176</v>
      </c>
      <c r="I72" s="101"/>
    </row>
    <row r="73" spans="1:9" s="89" customFormat="1" hidden="1" x14ac:dyDescent="0.25">
      <c r="A73" s="392"/>
      <c r="B73" s="221"/>
      <c r="C73" s="221"/>
      <c r="D73" s="224"/>
      <c r="E73" s="221"/>
      <c r="F73" s="70">
        <f t="shared" si="0"/>
        <v>0</v>
      </c>
      <c r="G73" s="101" t="s">
        <v>176</v>
      </c>
      <c r="I73" s="101"/>
    </row>
    <row r="74" spans="1:9" s="89" customFormat="1" hidden="1" x14ac:dyDescent="0.25">
      <c r="A74" s="392"/>
      <c r="B74" s="221"/>
      <c r="C74" s="221"/>
      <c r="D74" s="224"/>
      <c r="E74" s="221"/>
      <c r="F74" s="70">
        <f t="shared" si="0"/>
        <v>0</v>
      </c>
      <c r="G74" s="101" t="s">
        <v>176</v>
      </c>
      <c r="I74" s="101"/>
    </row>
    <row r="75" spans="1:9" s="89" customFormat="1" hidden="1" x14ac:dyDescent="0.25">
      <c r="A75" s="392"/>
      <c r="B75" s="221"/>
      <c r="C75" s="221"/>
      <c r="D75" s="224"/>
      <c r="E75" s="221"/>
      <c r="F75" s="70">
        <f t="shared" si="0"/>
        <v>0</v>
      </c>
      <c r="G75" s="101" t="s">
        <v>176</v>
      </c>
      <c r="I75" s="101"/>
    </row>
    <row r="76" spans="1:9" s="89" customFormat="1" hidden="1" x14ac:dyDescent="0.25">
      <c r="A76" s="392"/>
      <c r="B76" s="221"/>
      <c r="C76" s="221"/>
      <c r="D76" s="224"/>
      <c r="E76" s="221"/>
      <c r="F76" s="70">
        <f t="shared" si="0"/>
        <v>0</v>
      </c>
      <c r="G76" s="101" t="s">
        <v>176</v>
      </c>
      <c r="I76" s="101"/>
    </row>
    <row r="77" spans="1:9" s="89" customFormat="1" hidden="1" x14ac:dyDescent="0.25">
      <c r="A77" s="392"/>
      <c r="B77" s="221"/>
      <c r="C77" s="221"/>
      <c r="D77" s="224"/>
      <c r="E77" s="221"/>
      <c r="F77" s="70">
        <f t="shared" si="0"/>
        <v>0</v>
      </c>
      <c r="G77" s="101" t="s">
        <v>176</v>
      </c>
      <c r="I77" s="101"/>
    </row>
    <row r="78" spans="1:9" s="89" customFormat="1" hidden="1" x14ac:dyDescent="0.25">
      <c r="A78" s="392"/>
      <c r="B78" s="221"/>
      <c r="C78" s="221"/>
      <c r="D78" s="224"/>
      <c r="E78" s="221"/>
      <c r="F78" s="70">
        <f t="shared" si="0"/>
        <v>0</v>
      </c>
      <c r="G78" s="101" t="s">
        <v>176</v>
      </c>
      <c r="I78" s="101"/>
    </row>
    <row r="79" spans="1:9" s="89" customFormat="1" hidden="1" x14ac:dyDescent="0.25">
      <c r="A79" s="392"/>
      <c r="B79" s="221"/>
      <c r="C79" s="221"/>
      <c r="D79" s="224"/>
      <c r="E79" s="221"/>
      <c r="F79" s="70">
        <f t="shared" si="0"/>
        <v>0</v>
      </c>
      <c r="G79" s="101" t="s">
        <v>176</v>
      </c>
      <c r="I79" s="101"/>
    </row>
    <row r="80" spans="1:9" s="89" customFormat="1" hidden="1" x14ac:dyDescent="0.25">
      <c r="A80" s="392"/>
      <c r="B80" s="221"/>
      <c r="C80" s="221"/>
      <c r="D80" s="224"/>
      <c r="E80" s="221"/>
      <c r="F80" s="70">
        <f t="shared" si="0"/>
        <v>0</v>
      </c>
      <c r="G80" s="101" t="s">
        <v>176</v>
      </c>
      <c r="I80" s="101"/>
    </row>
    <row r="81" spans="1:9" s="89" customFormat="1" hidden="1" x14ac:dyDescent="0.25">
      <c r="A81" s="392"/>
      <c r="B81" s="221"/>
      <c r="C81" s="221"/>
      <c r="D81" s="224"/>
      <c r="E81" s="221"/>
      <c r="F81" s="70">
        <f t="shared" si="0"/>
        <v>0</v>
      </c>
      <c r="G81" s="101" t="s">
        <v>176</v>
      </c>
      <c r="I81" s="101"/>
    </row>
    <row r="82" spans="1:9" s="89" customFormat="1" hidden="1" x14ac:dyDescent="0.25">
      <c r="A82" s="392"/>
      <c r="B82" s="221"/>
      <c r="C82" s="221"/>
      <c r="D82" s="224"/>
      <c r="E82" s="221"/>
      <c r="F82" s="70">
        <f t="shared" si="0"/>
        <v>0</v>
      </c>
      <c r="G82" s="101" t="s">
        <v>176</v>
      </c>
      <c r="I82" s="101"/>
    </row>
    <row r="83" spans="1:9" s="89" customFormat="1" hidden="1" x14ac:dyDescent="0.25">
      <c r="A83" s="392"/>
      <c r="B83" s="221"/>
      <c r="C83" s="221"/>
      <c r="D83" s="224"/>
      <c r="E83" s="221"/>
      <c r="F83" s="70">
        <f t="shared" si="0"/>
        <v>0</v>
      </c>
      <c r="G83" s="101" t="s">
        <v>176</v>
      </c>
      <c r="I83" s="101"/>
    </row>
    <row r="84" spans="1:9" s="89" customFormat="1" hidden="1" x14ac:dyDescent="0.25">
      <c r="A84" s="392"/>
      <c r="B84" s="221"/>
      <c r="C84" s="221"/>
      <c r="D84" s="224"/>
      <c r="E84" s="221"/>
      <c r="F84" s="70">
        <f t="shared" si="0"/>
        <v>0</v>
      </c>
      <c r="G84" s="101" t="s">
        <v>176</v>
      </c>
      <c r="I84" s="101"/>
    </row>
    <row r="85" spans="1:9" s="89" customFormat="1" hidden="1" x14ac:dyDescent="0.25">
      <c r="A85" s="392"/>
      <c r="B85" s="221"/>
      <c r="C85" s="221"/>
      <c r="D85" s="224"/>
      <c r="E85" s="221"/>
      <c r="F85" s="70">
        <f t="shared" si="0"/>
        <v>0</v>
      </c>
      <c r="G85" s="101" t="s">
        <v>176</v>
      </c>
      <c r="I85" s="101"/>
    </row>
    <row r="86" spans="1:9" s="89" customFormat="1" hidden="1" x14ac:dyDescent="0.25">
      <c r="A86" s="392"/>
      <c r="B86" s="221"/>
      <c r="C86" s="221"/>
      <c r="D86" s="224"/>
      <c r="E86" s="221"/>
      <c r="F86" s="70">
        <f t="shared" si="0"/>
        <v>0</v>
      </c>
      <c r="G86" s="101" t="s">
        <v>176</v>
      </c>
      <c r="I86" s="101"/>
    </row>
    <row r="87" spans="1:9" s="89" customFormat="1" hidden="1" x14ac:dyDescent="0.25">
      <c r="A87" s="392"/>
      <c r="B87" s="221"/>
      <c r="C87" s="221"/>
      <c r="D87" s="224"/>
      <c r="E87" s="221"/>
      <c r="F87" s="70">
        <f t="shared" si="0"/>
        <v>0</v>
      </c>
      <c r="G87" s="101" t="s">
        <v>176</v>
      </c>
      <c r="I87" s="101"/>
    </row>
    <row r="88" spans="1:9" s="89" customFormat="1" hidden="1" x14ac:dyDescent="0.25">
      <c r="A88" s="392"/>
      <c r="B88" s="221"/>
      <c r="C88" s="221"/>
      <c r="D88" s="224"/>
      <c r="E88" s="221"/>
      <c r="F88" s="70">
        <f t="shared" si="0"/>
        <v>0</v>
      </c>
      <c r="G88" s="101" t="s">
        <v>176</v>
      </c>
      <c r="I88" s="101"/>
    </row>
    <row r="89" spans="1:9" s="89" customFormat="1" hidden="1" x14ac:dyDescent="0.25">
      <c r="A89" s="392"/>
      <c r="B89" s="221"/>
      <c r="C89" s="221"/>
      <c r="D89" s="224"/>
      <c r="E89" s="221"/>
      <c r="F89" s="70">
        <f t="shared" si="0"/>
        <v>0</v>
      </c>
      <c r="G89" s="101" t="s">
        <v>176</v>
      </c>
      <c r="I89" s="101"/>
    </row>
    <row r="90" spans="1:9" s="89" customFormat="1" hidden="1" x14ac:dyDescent="0.25">
      <c r="A90" s="392"/>
      <c r="B90" s="221"/>
      <c r="C90" s="221"/>
      <c r="D90" s="224"/>
      <c r="E90" s="221"/>
      <c r="F90" s="70">
        <f t="shared" si="0"/>
        <v>0</v>
      </c>
      <c r="G90" s="101" t="s">
        <v>176</v>
      </c>
      <c r="I90" s="101"/>
    </row>
    <row r="91" spans="1:9" s="89" customFormat="1" hidden="1" x14ac:dyDescent="0.25">
      <c r="A91" s="392"/>
      <c r="B91" s="221"/>
      <c r="C91" s="221"/>
      <c r="D91" s="224"/>
      <c r="E91" s="221"/>
      <c r="F91" s="70">
        <f t="shared" si="0"/>
        <v>0</v>
      </c>
      <c r="G91" s="101" t="s">
        <v>176</v>
      </c>
      <c r="I91" s="101"/>
    </row>
    <row r="92" spans="1:9" s="89" customFormat="1" hidden="1" x14ac:dyDescent="0.25">
      <c r="A92" s="392"/>
      <c r="B92" s="221"/>
      <c r="C92" s="221"/>
      <c r="D92" s="224"/>
      <c r="E92" s="221"/>
      <c r="F92" s="70">
        <f t="shared" si="0"/>
        <v>0</v>
      </c>
      <c r="G92" s="101" t="s">
        <v>176</v>
      </c>
      <c r="I92" s="101"/>
    </row>
    <row r="93" spans="1:9" s="89" customFormat="1" hidden="1" x14ac:dyDescent="0.25">
      <c r="A93" s="392"/>
      <c r="B93" s="221"/>
      <c r="C93" s="221"/>
      <c r="D93" s="224"/>
      <c r="E93" s="221"/>
      <c r="F93" s="70">
        <f t="shared" si="0"/>
        <v>0</v>
      </c>
      <c r="G93" s="101" t="s">
        <v>176</v>
      </c>
      <c r="I93" s="101"/>
    </row>
    <row r="94" spans="1:9" s="89" customFormat="1" hidden="1" x14ac:dyDescent="0.25">
      <c r="A94" s="392"/>
      <c r="B94" s="221"/>
      <c r="C94" s="221"/>
      <c r="D94" s="224"/>
      <c r="E94" s="221"/>
      <c r="F94" s="70">
        <f t="shared" si="0"/>
        <v>0</v>
      </c>
      <c r="G94" s="101" t="s">
        <v>176</v>
      </c>
      <c r="I94" s="101"/>
    </row>
    <row r="95" spans="1:9" s="89" customFormat="1" hidden="1" x14ac:dyDescent="0.25">
      <c r="A95" s="392"/>
      <c r="B95" s="221"/>
      <c r="C95" s="221"/>
      <c r="D95" s="224"/>
      <c r="E95" s="221"/>
      <c r="F95" s="70">
        <f t="shared" si="0"/>
        <v>0</v>
      </c>
      <c r="G95" s="101" t="s">
        <v>176</v>
      </c>
      <c r="I95" s="101"/>
    </row>
    <row r="96" spans="1:9" s="89" customFormat="1" hidden="1" x14ac:dyDescent="0.25">
      <c r="A96" s="392"/>
      <c r="B96" s="221"/>
      <c r="C96" s="221"/>
      <c r="D96" s="224"/>
      <c r="E96" s="221"/>
      <c r="F96" s="70">
        <f t="shared" si="0"/>
        <v>0</v>
      </c>
      <c r="G96" s="101" t="s">
        <v>176</v>
      </c>
      <c r="I96" s="101"/>
    </row>
    <row r="97" spans="1:9" s="89" customFormat="1" hidden="1" x14ac:dyDescent="0.25">
      <c r="A97" s="392"/>
      <c r="B97" s="221"/>
      <c r="C97" s="221"/>
      <c r="D97" s="224"/>
      <c r="E97" s="221"/>
      <c r="F97" s="70">
        <f t="shared" si="0"/>
        <v>0</v>
      </c>
      <c r="G97" s="101" t="s">
        <v>176</v>
      </c>
      <c r="I97" s="101"/>
    </row>
    <row r="98" spans="1:9" s="89" customFormat="1" hidden="1" x14ac:dyDescent="0.25">
      <c r="A98" s="392"/>
      <c r="B98" s="221"/>
      <c r="C98" s="221"/>
      <c r="D98" s="224"/>
      <c r="E98" s="221"/>
      <c r="F98" s="70">
        <f t="shared" si="0"/>
        <v>0</v>
      </c>
      <c r="G98" s="101" t="s">
        <v>176</v>
      </c>
      <c r="I98" s="101"/>
    </row>
    <row r="99" spans="1:9" s="89" customFormat="1" hidden="1" x14ac:dyDescent="0.25">
      <c r="A99" s="392"/>
      <c r="B99" s="221"/>
      <c r="C99" s="221"/>
      <c r="D99" s="224"/>
      <c r="E99" s="221"/>
      <c r="F99" s="70">
        <f t="shared" si="0"/>
        <v>0</v>
      </c>
      <c r="G99" s="101" t="s">
        <v>176</v>
      </c>
      <c r="I99" s="101"/>
    </row>
    <row r="100" spans="1:9" s="89" customFormat="1" hidden="1" x14ac:dyDescent="0.25">
      <c r="A100" s="392"/>
      <c r="B100" s="221"/>
      <c r="C100" s="221"/>
      <c r="D100" s="224"/>
      <c r="E100" s="221"/>
      <c r="F100" s="70">
        <f t="shared" si="0"/>
        <v>0</v>
      </c>
      <c r="G100" s="101" t="s">
        <v>176</v>
      </c>
      <c r="I100" s="101"/>
    </row>
    <row r="101" spans="1:9" s="89" customFormat="1" hidden="1" x14ac:dyDescent="0.25">
      <c r="A101" s="392"/>
      <c r="B101" s="221"/>
      <c r="C101" s="221"/>
      <c r="D101" s="224"/>
      <c r="E101" s="221"/>
      <c r="F101" s="70">
        <f t="shared" si="0"/>
        <v>0</v>
      </c>
      <c r="G101" s="101" t="s">
        <v>176</v>
      </c>
      <c r="I101" s="101"/>
    </row>
    <row r="102" spans="1:9" s="89" customFormat="1" hidden="1" x14ac:dyDescent="0.25">
      <c r="A102" s="392"/>
      <c r="B102" s="221"/>
      <c r="C102" s="221"/>
      <c r="D102" s="224"/>
      <c r="E102" s="221"/>
      <c r="F102" s="70">
        <f t="shared" si="0"/>
        <v>0</v>
      </c>
      <c r="G102" s="101" t="s">
        <v>176</v>
      </c>
      <c r="I102" s="101"/>
    </row>
    <row r="103" spans="1:9" s="89" customFormat="1" hidden="1" x14ac:dyDescent="0.25">
      <c r="A103" s="392"/>
      <c r="B103" s="221"/>
      <c r="C103" s="221"/>
      <c r="D103" s="224"/>
      <c r="E103" s="221"/>
      <c r="F103" s="70">
        <f t="shared" si="0"/>
        <v>0</v>
      </c>
      <c r="G103" s="101" t="s">
        <v>176</v>
      </c>
      <c r="I103" s="101"/>
    </row>
    <row r="104" spans="1:9" s="89" customFormat="1" hidden="1" x14ac:dyDescent="0.25">
      <c r="A104" s="392"/>
      <c r="B104" s="221"/>
      <c r="C104" s="221"/>
      <c r="D104" s="224"/>
      <c r="E104" s="221"/>
      <c r="F104" s="70">
        <f t="shared" si="0"/>
        <v>0</v>
      </c>
      <c r="G104" s="101" t="s">
        <v>176</v>
      </c>
      <c r="I104" s="101"/>
    </row>
    <row r="105" spans="1:9" s="89" customFormat="1" hidden="1" x14ac:dyDescent="0.25">
      <c r="A105" s="392"/>
      <c r="B105" s="221"/>
      <c r="C105" s="221"/>
      <c r="D105" s="224"/>
      <c r="E105" s="221"/>
      <c r="F105" s="70">
        <f t="shared" si="0"/>
        <v>0</v>
      </c>
      <c r="G105" s="101" t="s">
        <v>176</v>
      </c>
      <c r="I105" s="101"/>
    </row>
    <row r="106" spans="1:9" s="89" customFormat="1" hidden="1" x14ac:dyDescent="0.25">
      <c r="A106" s="392"/>
      <c r="B106" s="221"/>
      <c r="C106" s="221"/>
      <c r="D106" s="224"/>
      <c r="E106" s="221"/>
      <c r="F106" s="70">
        <f t="shared" si="0"/>
        <v>0</v>
      </c>
      <c r="G106" s="101" t="s">
        <v>176</v>
      </c>
      <c r="I106" s="101"/>
    </row>
    <row r="107" spans="1:9" s="89" customFormat="1" hidden="1" x14ac:dyDescent="0.25">
      <c r="A107" s="392"/>
      <c r="B107" s="221"/>
      <c r="C107" s="221"/>
      <c r="D107" s="224"/>
      <c r="E107" s="221"/>
      <c r="F107" s="70">
        <f t="shared" si="0"/>
        <v>0</v>
      </c>
      <c r="G107" s="101" t="s">
        <v>176</v>
      </c>
      <c r="I107" s="101"/>
    </row>
    <row r="108" spans="1:9" s="89" customFormat="1" hidden="1" x14ac:dyDescent="0.25">
      <c r="A108" s="392"/>
      <c r="B108" s="221"/>
      <c r="C108" s="221"/>
      <c r="D108" s="224"/>
      <c r="E108" s="221"/>
      <c r="F108" s="70">
        <f t="shared" si="0"/>
        <v>0</v>
      </c>
      <c r="G108" s="101" t="s">
        <v>176</v>
      </c>
      <c r="I108" s="101"/>
    </row>
    <row r="109" spans="1:9" s="89" customFormat="1" hidden="1" x14ac:dyDescent="0.25">
      <c r="A109" s="392"/>
      <c r="B109" s="221"/>
      <c r="C109" s="221"/>
      <c r="D109" s="224"/>
      <c r="E109" s="221"/>
      <c r="F109" s="70">
        <f t="shared" si="0"/>
        <v>0</v>
      </c>
      <c r="G109" s="101" t="s">
        <v>176</v>
      </c>
      <c r="I109" s="101"/>
    </row>
    <row r="110" spans="1:9" s="89" customFormat="1" hidden="1" x14ac:dyDescent="0.25">
      <c r="A110" s="392"/>
      <c r="B110" s="221"/>
      <c r="C110" s="221"/>
      <c r="D110" s="224"/>
      <c r="E110" s="221"/>
      <c r="F110" s="70">
        <f t="shared" si="0"/>
        <v>0</v>
      </c>
      <c r="G110" s="101" t="s">
        <v>176</v>
      </c>
      <c r="I110" s="101"/>
    </row>
    <row r="111" spans="1:9" s="89" customFormat="1" hidden="1" x14ac:dyDescent="0.25">
      <c r="A111" s="392"/>
      <c r="B111" s="221"/>
      <c r="C111" s="221"/>
      <c r="D111" s="224"/>
      <c r="E111" s="221"/>
      <c r="F111" s="70">
        <f t="shared" si="0"/>
        <v>0</v>
      </c>
      <c r="G111" s="101" t="s">
        <v>176</v>
      </c>
      <c r="I111" s="101"/>
    </row>
    <row r="112" spans="1:9" s="89" customFormat="1" hidden="1" x14ac:dyDescent="0.25">
      <c r="A112" s="392"/>
      <c r="B112" s="221"/>
      <c r="C112" s="221"/>
      <c r="D112" s="224"/>
      <c r="E112" s="221"/>
      <c r="F112" s="70">
        <f t="shared" si="0"/>
        <v>0</v>
      </c>
      <c r="G112" s="101" t="s">
        <v>176</v>
      </c>
      <c r="I112" s="101"/>
    </row>
    <row r="113" spans="1:9" s="89" customFormat="1" hidden="1" x14ac:dyDescent="0.25">
      <c r="A113" s="392"/>
      <c r="B113" s="221"/>
      <c r="C113" s="221"/>
      <c r="D113" s="224"/>
      <c r="E113" s="221"/>
      <c r="F113" s="70">
        <f t="shared" si="0"/>
        <v>0</v>
      </c>
      <c r="G113" s="101" t="s">
        <v>176</v>
      </c>
      <c r="I113" s="101"/>
    </row>
    <row r="114" spans="1:9" s="89" customFormat="1" hidden="1" x14ac:dyDescent="0.25">
      <c r="A114" s="392"/>
      <c r="B114" s="221"/>
      <c r="C114" s="221"/>
      <c r="D114" s="224"/>
      <c r="E114" s="221"/>
      <c r="F114" s="70">
        <f t="shared" si="0"/>
        <v>0</v>
      </c>
      <c r="G114" s="101" t="s">
        <v>176</v>
      </c>
      <c r="I114" s="101"/>
    </row>
    <row r="115" spans="1:9" s="89" customFormat="1" hidden="1" x14ac:dyDescent="0.25">
      <c r="A115" s="392"/>
      <c r="B115" s="221"/>
      <c r="C115" s="221"/>
      <c r="D115" s="224"/>
      <c r="E115" s="221"/>
      <c r="F115" s="70">
        <f t="shared" si="0"/>
        <v>0</v>
      </c>
      <c r="G115" s="101" t="s">
        <v>176</v>
      </c>
      <c r="I115" s="101"/>
    </row>
    <row r="116" spans="1:9" s="89" customFormat="1" hidden="1" x14ac:dyDescent="0.25">
      <c r="A116" s="392"/>
      <c r="B116" s="221"/>
      <c r="C116" s="221"/>
      <c r="D116" s="224"/>
      <c r="E116" s="221"/>
      <c r="F116" s="70">
        <f t="shared" si="0"/>
        <v>0</v>
      </c>
      <c r="G116" s="101" t="s">
        <v>176</v>
      </c>
      <c r="I116" s="101"/>
    </row>
    <row r="117" spans="1:9" s="89" customFormat="1" hidden="1" x14ac:dyDescent="0.25">
      <c r="A117" s="392"/>
      <c r="B117" s="221"/>
      <c r="C117" s="221"/>
      <c r="D117" s="224"/>
      <c r="E117" s="221"/>
      <c r="F117" s="70">
        <f t="shared" si="0"/>
        <v>0</v>
      </c>
      <c r="G117" s="101" t="s">
        <v>176</v>
      </c>
      <c r="I117" s="101"/>
    </row>
    <row r="118" spans="1:9" s="89" customFormat="1" hidden="1" x14ac:dyDescent="0.25">
      <c r="A118" s="392"/>
      <c r="B118" s="221"/>
      <c r="C118" s="221"/>
      <c r="D118" s="224"/>
      <c r="E118" s="221"/>
      <c r="F118" s="70">
        <f t="shared" si="0"/>
        <v>0</v>
      </c>
      <c r="G118" s="101" t="s">
        <v>176</v>
      </c>
      <c r="I118" s="101"/>
    </row>
    <row r="119" spans="1:9" s="89" customFormat="1" hidden="1" x14ac:dyDescent="0.25">
      <c r="A119" s="392"/>
      <c r="B119" s="221"/>
      <c r="C119" s="221"/>
      <c r="D119" s="224"/>
      <c r="E119" s="221"/>
      <c r="F119" s="70">
        <f t="shared" si="0"/>
        <v>0</v>
      </c>
      <c r="G119" s="101" t="s">
        <v>176</v>
      </c>
      <c r="I119" s="101"/>
    </row>
    <row r="120" spans="1:9" s="89" customFormat="1" hidden="1" x14ac:dyDescent="0.25">
      <c r="A120" s="392"/>
      <c r="B120" s="221"/>
      <c r="C120" s="221"/>
      <c r="D120" s="224"/>
      <c r="E120" s="221"/>
      <c r="F120" s="70">
        <f t="shared" si="0"/>
        <v>0</v>
      </c>
      <c r="G120" s="101" t="s">
        <v>176</v>
      </c>
      <c r="I120" s="101"/>
    </row>
    <row r="121" spans="1:9" s="89" customFormat="1" hidden="1" x14ac:dyDescent="0.25">
      <c r="A121" s="392"/>
      <c r="B121" s="221"/>
      <c r="C121" s="221"/>
      <c r="D121" s="224"/>
      <c r="E121" s="221"/>
      <c r="F121" s="70">
        <f t="shared" si="0"/>
        <v>0</v>
      </c>
      <c r="G121" s="101" t="s">
        <v>176</v>
      </c>
      <c r="I121" s="101"/>
    </row>
    <row r="122" spans="1:9" s="89" customFormat="1" hidden="1" x14ac:dyDescent="0.25">
      <c r="A122" s="392"/>
      <c r="B122" s="221"/>
      <c r="C122" s="221"/>
      <c r="D122" s="224"/>
      <c r="E122" s="221"/>
      <c r="F122" s="70">
        <f t="shared" si="0"/>
        <v>0</v>
      </c>
      <c r="G122" s="101" t="s">
        <v>176</v>
      </c>
      <c r="I122" s="101"/>
    </row>
    <row r="123" spans="1:9" s="89" customFormat="1" hidden="1" x14ac:dyDescent="0.25">
      <c r="A123" s="392"/>
      <c r="B123" s="221"/>
      <c r="C123" s="221"/>
      <c r="D123" s="224"/>
      <c r="E123" s="221"/>
      <c r="F123" s="70">
        <f t="shared" si="0"/>
        <v>0</v>
      </c>
      <c r="G123" s="101" t="s">
        <v>176</v>
      </c>
      <c r="I123" s="101"/>
    </row>
    <row r="124" spans="1:9" s="89" customFormat="1" hidden="1" x14ac:dyDescent="0.25">
      <c r="A124" s="392"/>
      <c r="B124" s="221"/>
      <c r="C124" s="221"/>
      <c r="D124" s="224"/>
      <c r="E124" s="221"/>
      <c r="F124" s="70">
        <f t="shared" si="0"/>
        <v>0</v>
      </c>
      <c r="G124" s="101" t="s">
        <v>176</v>
      </c>
      <c r="I124" s="101"/>
    </row>
    <row r="125" spans="1:9" s="89" customFormat="1" hidden="1" x14ac:dyDescent="0.25">
      <c r="A125" s="392"/>
      <c r="B125" s="221"/>
      <c r="C125" s="221"/>
      <c r="D125" s="224"/>
      <c r="E125" s="221"/>
      <c r="F125" s="70">
        <f t="shared" si="0"/>
        <v>0</v>
      </c>
      <c r="G125" s="101" t="s">
        <v>176</v>
      </c>
      <c r="I125" s="101"/>
    </row>
    <row r="126" spans="1:9" s="89" customFormat="1" hidden="1" x14ac:dyDescent="0.25">
      <c r="A126" s="392"/>
      <c r="B126" s="221"/>
      <c r="C126" s="221"/>
      <c r="D126" s="224"/>
      <c r="E126" s="221"/>
      <c r="F126" s="70">
        <f t="shared" si="0"/>
        <v>0</v>
      </c>
      <c r="G126" s="101" t="s">
        <v>176</v>
      </c>
      <c r="I126" s="101"/>
    </row>
    <row r="127" spans="1:9" s="89" customFormat="1" hidden="1" x14ac:dyDescent="0.25">
      <c r="A127" s="392"/>
      <c r="B127" s="221"/>
      <c r="C127" s="221"/>
      <c r="D127" s="224"/>
      <c r="E127" s="221"/>
      <c r="F127" s="70">
        <f t="shared" si="0"/>
        <v>0</v>
      </c>
      <c r="G127" s="101" t="s">
        <v>176</v>
      </c>
      <c r="I127" s="101"/>
    </row>
    <row r="128" spans="1:9" s="89" customFormat="1" hidden="1" x14ac:dyDescent="0.25">
      <c r="A128" s="392"/>
      <c r="B128" s="221"/>
      <c r="C128" s="221"/>
      <c r="D128" s="224"/>
      <c r="E128" s="221"/>
      <c r="F128" s="70">
        <f t="shared" si="0"/>
        <v>0</v>
      </c>
      <c r="G128" s="101" t="s">
        <v>176</v>
      </c>
      <c r="I128" s="101"/>
    </row>
    <row r="129" spans="1:9" s="89" customFormat="1" hidden="1" x14ac:dyDescent="0.25">
      <c r="A129" s="392"/>
      <c r="B129" s="221"/>
      <c r="C129" s="221"/>
      <c r="D129" s="224"/>
      <c r="E129" s="221"/>
      <c r="F129" s="70">
        <f t="shared" si="0"/>
        <v>0</v>
      </c>
      <c r="G129" s="101" t="s">
        <v>176</v>
      </c>
      <c r="I129" s="101"/>
    </row>
    <row r="130" spans="1:9" s="89" customFormat="1" hidden="1" x14ac:dyDescent="0.25">
      <c r="A130" s="392"/>
      <c r="B130" s="221"/>
      <c r="C130" s="221"/>
      <c r="D130" s="224"/>
      <c r="E130" s="221"/>
      <c r="F130" s="70">
        <f t="shared" si="0"/>
        <v>0</v>
      </c>
      <c r="G130" s="101" t="s">
        <v>176</v>
      </c>
      <c r="I130" s="101"/>
    </row>
    <row r="131" spans="1:9" s="89" customFormat="1" hidden="1" x14ac:dyDescent="0.25">
      <c r="A131" s="392"/>
      <c r="B131" s="221"/>
      <c r="C131" s="221"/>
      <c r="D131" s="224"/>
      <c r="E131" s="221"/>
      <c r="F131" s="70">
        <f t="shared" si="0"/>
        <v>0</v>
      </c>
      <c r="G131" s="101" t="s">
        <v>176</v>
      </c>
      <c r="I131" s="101"/>
    </row>
    <row r="132" spans="1:9" s="89" customFormat="1" hidden="1" x14ac:dyDescent="0.25">
      <c r="A132" s="392"/>
      <c r="B132" s="221"/>
      <c r="C132" s="221"/>
      <c r="D132" s="224"/>
      <c r="E132" s="221"/>
      <c r="F132" s="70">
        <f t="shared" si="0"/>
        <v>0</v>
      </c>
      <c r="G132" s="101" t="s">
        <v>176</v>
      </c>
      <c r="I132" s="101"/>
    </row>
    <row r="133" spans="1:9" s="89" customFormat="1" hidden="1" x14ac:dyDescent="0.25">
      <c r="A133" s="392"/>
      <c r="B133" s="221"/>
      <c r="C133" s="221"/>
      <c r="D133" s="224"/>
      <c r="E133" s="221"/>
      <c r="F133" s="70">
        <f t="shared" si="0"/>
        <v>0</v>
      </c>
      <c r="G133" s="101" t="s">
        <v>176</v>
      </c>
      <c r="I133" s="101"/>
    </row>
    <row r="134" spans="1:9" s="89" customFormat="1" hidden="1" x14ac:dyDescent="0.25">
      <c r="A134" s="392"/>
      <c r="B134" s="221"/>
      <c r="C134" s="221"/>
      <c r="D134" s="224"/>
      <c r="E134" s="221"/>
      <c r="F134" s="70">
        <f t="shared" si="0"/>
        <v>0</v>
      </c>
      <c r="G134" s="101" t="s">
        <v>176</v>
      </c>
      <c r="I134" s="101"/>
    </row>
    <row r="135" spans="1:9" s="89" customFormat="1" x14ac:dyDescent="0.25">
      <c r="A135" s="392" t="s">
        <v>256</v>
      </c>
      <c r="B135" s="221">
        <v>3</v>
      </c>
      <c r="C135" s="221" t="s">
        <v>291</v>
      </c>
      <c r="D135" s="224">
        <f t="shared" ref="D135:D140" ca="1" si="2">RAND()*400000</f>
        <v>110082.85835372456</v>
      </c>
      <c r="E135" s="221">
        <v>7</v>
      </c>
      <c r="F135" s="242">
        <f ca="1">ROUND(+B135*D135*E135,2)</f>
        <v>2311740.0299999998</v>
      </c>
      <c r="G135" s="101" t="s">
        <v>176</v>
      </c>
      <c r="I135" s="101"/>
    </row>
    <row r="136" spans="1:9" s="89" customFormat="1" x14ac:dyDescent="0.25">
      <c r="A136" s="391"/>
      <c r="B136" s="78"/>
      <c r="C136" s="78"/>
      <c r="D136" s="119"/>
      <c r="E136" s="179" t="s">
        <v>177</v>
      </c>
      <c r="F136" s="180">
        <f ca="1">ROUND(SUBTOTAL(109,F6:F135),2)</f>
        <v>12385962.050000001</v>
      </c>
      <c r="G136" s="101" t="s">
        <v>176</v>
      </c>
      <c r="I136" s="359" t="s">
        <v>193</v>
      </c>
    </row>
    <row r="137" spans="1:9" s="89" customFormat="1" x14ac:dyDescent="0.25">
      <c r="A137" s="391"/>
      <c r="B137" s="78"/>
      <c r="C137" s="78"/>
      <c r="D137" s="119"/>
      <c r="E137" s="78"/>
      <c r="F137" s="243"/>
      <c r="G137" s="101" t="s">
        <v>179</v>
      </c>
    </row>
    <row r="138" spans="1:9" s="89" customFormat="1" x14ac:dyDescent="0.25">
      <c r="A138" s="392" t="s">
        <v>294</v>
      </c>
      <c r="B138" s="221">
        <v>3</v>
      </c>
      <c r="C138" s="221" t="s">
        <v>291</v>
      </c>
      <c r="D138" s="224">
        <f t="shared" ca="1" si="2"/>
        <v>396752.81013617571</v>
      </c>
      <c r="E138" s="221">
        <v>7</v>
      </c>
      <c r="F138" s="70">
        <f ca="1">ROUND(+B138*D138*E138,2)</f>
        <v>8331809.0099999998</v>
      </c>
      <c r="G138" s="101" t="s">
        <v>179</v>
      </c>
    </row>
    <row r="139" spans="1:9" s="89" customFormat="1" x14ac:dyDescent="0.25">
      <c r="A139" s="392" t="s">
        <v>292</v>
      </c>
      <c r="B139" s="221">
        <v>3</v>
      </c>
      <c r="C139" s="221" t="s">
        <v>291</v>
      </c>
      <c r="D139" s="224">
        <f t="shared" ca="1" si="2"/>
        <v>238728.50544978669</v>
      </c>
      <c r="E139" s="221">
        <v>7</v>
      </c>
      <c r="F139" s="70">
        <f t="shared" ref="F139:F266" ca="1" si="3">ROUND(+B139*D139*E139,2)</f>
        <v>5013298.6100000003</v>
      </c>
      <c r="G139" s="101" t="s">
        <v>179</v>
      </c>
      <c r="I139" s="101"/>
    </row>
    <row r="140" spans="1:9" s="89" customFormat="1" x14ac:dyDescent="0.25">
      <c r="A140" s="392" t="s">
        <v>293</v>
      </c>
      <c r="B140" s="221">
        <v>3</v>
      </c>
      <c r="C140" s="221" t="s">
        <v>291</v>
      </c>
      <c r="D140" s="224">
        <f t="shared" ca="1" si="2"/>
        <v>68708.414103583942</v>
      </c>
      <c r="E140" s="221">
        <v>7</v>
      </c>
      <c r="F140" s="70">
        <f t="shared" ca="1" si="3"/>
        <v>1442876.7</v>
      </c>
      <c r="G140" s="101" t="s">
        <v>179</v>
      </c>
      <c r="I140" s="101"/>
    </row>
    <row r="141" spans="1:9" s="89" customFormat="1" hidden="1" x14ac:dyDescent="0.25">
      <c r="A141" s="392"/>
      <c r="B141" s="221"/>
      <c r="C141" s="221"/>
      <c r="D141" s="224"/>
      <c r="E141" s="221"/>
      <c r="F141" s="70">
        <f t="shared" si="3"/>
        <v>0</v>
      </c>
      <c r="G141" s="101" t="s">
        <v>179</v>
      </c>
      <c r="I141" s="101"/>
    </row>
    <row r="142" spans="1:9" s="89" customFormat="1" hidden="1" x14ac:dyDescent="0.25">
      <c r="A142" s="392"/>
      <c r="B142" s="221"/>
      <c r="C142" s="221"/>
      <c r="D142" s="224"/>
      <c r="E142" s="221"/>
      <c r="F142" s="70">
        <f t="shared" si="3"/>
        <v>0</v>
      </c>
      <c r="G142" s="101" t="s">
        <v>179</v>
      </c>
      <c r="I142" s="101"/>
    </row>
    <row r="143" spans="1:9" s="89" customFormat="1" hidden="1" x14ac:dyDescent="0.25">
      <c r="A143" s="392"/>
      <c r="B143" s="221"/>
      <c r="C143" s="221"/>
      <c r="D143" s="224"/>
      <c r="E143" s="221"/>
      <c r="F143" s="70">
        <f t="shared" si="3"/>
        <v>0</v>
      </c>
      <c r="G143" s="101" t="s">
        <v>179</v>
      </c>
      <c r="I143" s="101"/>
    </row>
    <row r="144" spans="1:9" s="89" customFormat="1" hidden="1" x14ac:dyDescent="0.25">
      <c r="A144" s="392"/>
      <c r="B144" s="221"/>
      <c r="C144" s="221"/>
      <c r="D144" s="224"/>
      <c r="E144" s="221"/>
      <c r="F144" s="70">
        <f t="shared" si="3"/>
        <v>0</v>
      </c>
      <c r="G144" s="101" t="s">
        <v>179</v>
      </c>
      <c r="I144" s="101"/>
    </row>
    <row r="145" spans="1:9" s="89" customFormat="1" hidden="1" x14ac:dyDescent="0.25">
      <c r="A145" s="392"/>
      <c r="B145" s="221"/>
      <c r="C145" s="221"/>
      <c r="D145" s="224"/>
      <c r="E145" s="221"/>
      <c r="F145" s="70">
        <f t="shared" si="3"/>
        <v>0</v>
      </c>
      <c r="G145" s="101" t="s">
        <v>179</v>
      </c>
      <c r="I145" s="101"/>
    </row>
    <row r="146" spans="1:9" s="89" customFormat="1" hidden="1" x14ac:dyDescent="0.25">
      <c r="A146" s="392"/>
      <c r="B146" s="221"/>
      <c r="C146" s="221"/>
      <c r="D146" s="224"/>
      <c r="E146" s="221"/>
      <c r="F146" s="70">
        <f t="shared" si="3"/>
        <v>0</v>
      </c>
      <c r="G146" s="101" t="s">
        <v>179</v>
      </c>
      <c r="I146" s="101"/>
    </row>
    <row r="147" spans="1:9" s="89" customFormat="1" hidden="1" x14ac:dyDescent="0.25">
      <c r="A147" s="392"/>
      <c r="B147" s="221"/>
      <c r="C147" s="221"/>
      <c r="D147" s="224"/>
      <c r="E147" s="221"/>
      <c r="F147" s="70">
        <f t="shared" si="3"/>
        <v>0</v>
      </c>
      <c r="G147" s="101" t="s">
        <v>179</v>
      </c>
      <c r="I147" s="101"/>
    </row>
    <row r="148" spans="1:9" s="89" customFormat="1" hidden="1" x14ac:dyDescent="0.25">
      <c r="A148" s="392"/>
      <c r="B148" s="221"/>
      <c r="C148" s="221"/>
      <c r="D148" s="224"/>
      <c r="E148" s="221"/>
      <c r="F148" s="70">
        <f t="shared" si="3"/>
        <v>0</v>
      </c>
      <c r="G148" s="101" t="s">
        <v>179</v>
      </c>
      <c r="I148" s="101"/>
    </row>
    <row r="149" spans="1:9" s="89" customFormat="1" hidden="1" x14ac:dyDescent="0.25">
      <c r="A149" s="392"/>
      <c r="B149" s="221"/>
      <c r="C149" s="221"/>
      <c r="D149" s="224"/>
      <c r="E149" s="221"/>
      <c r="F149" s="70">
        <f t="shared" si="3"/>
        <v>0</v>
      </c>
      <c r="G149" s="101" t="s">
        <v>179</v>
      </c>
      <c r="I149" s="101"/>
    </row>
    <row r="150" spans="1:9" s="89" customFormat="1" hidden="1" x14ac:dyDescent="0.25">
      <c r="A150" s="392"/>
      <c r="B150" s="221"/>
      <c r="C150" s="221"/>
      <c r="D150" s="224"/>
      <c r="E150" s="221"/>
      <c r="F150" s="70">
        <f t="shared" si="3"/>
        <v>0</v>
      </c>
      <c r="G150" s="101" t="s">
        <v>179</v>
      </c>
      <c r="I150" s="101"/>
    </row>
    <row r="151" spans="1:9" s="89" customFormat="1" hidden="1" x14ac:dyDescent="0.25">
      <c r="A151" s="392"/>
      <c r="B151" s="221"/>
      <c r="C151" s="221"/>
      <c r="D151" s="224"/>
      <c r="E151" s="221"/>
      <c r="F151" s="70">
        <f t="shared" si="3"/>
        <v>0</v>
      </c>
      <c r="G151" s="101" t="s">
        <v>179</v>
      </c>
      <c r="I151" s="101"/>
    </row>
    <row r="152" spans="1:9" s="89" customFormat="1" hidden="1" x14ac:dyDescent="0.25">
      <c r="A152" s="392"/>
      <c r="B152" s="221"/>
      <c r="C152" s="221"/>
      <c r="D152" s="224"/>
      <c r="E152" s="221"/>
      <c r="F152" s="70">
        <f t="shared" si="3"/>
        <v>0</v>
      </c>
      <c r="G152" s="101" t="s">
        <v>179</v>
      </c>
      <c r="I152" s="101"/>
    </row>
    <row r="153" spans="1:9" s="89" customFormat="1" hidden="1" x14ac:dyDescent="0.25">
      <c r="A153" s="392"/>
      <c r="B153" s="221"/>
      <c r="C153" s="221"/>
      <c r="D153" s="224"/>
      <c r="E153" s="221"/>
      <c r="F153" s="70">
        <f t="shared" si="3"/>
        <v>0</v>
      </c>
      <c r="G153" s="101" t="s">
        <v>179</v>
      </c>
      <c r="I153" s="101"/>
    </row>
    <row r="154" spans="1:9" s="89" customFormat="1" hidden="1" x14ac:dyDescent="0.25">
      <c r="A154" s="392"/>
      <c r="B154" s="221"/>
      <c r="C154" s="221"/>
      <c r="D154" s="224"/>
      <c r="E154" s="221"/>
      <c r="F154" s="70">
        <f t="shared" si="3"/>
        <v>0</v>
      </c>
      <c r="G154" s="101" t="s">
        <v>179</v>
      </c>
      <c r="I154" s="101"/>
    </row>
    <row r="155" spans="1:9" s="89" customFormat="1" hidden="1" x14ac:dyDescent="0.25">
      <c r="A155" s="392"/>
      <c r="B155" s="221"/>
      <c r="C155" s="221"/>
      <c r="D155" s="224"/>
      <c r="E155" s="221"/>
      <c r="F155" s="70">
        <f t="shared" si="3"/>
        <v>0</v>
      </c>
      <c r="G155" s="101" t="s">
        <v>179</v>
      </c>
      <c r="I155" s="101"/>
    </row>
    <row r="156" spans="1:9" s="89" customFormat="1" hidden="1" x14ac:dyDescent="0.25">
      <c r="A156" s="392"/>
      <c r="B156" s="221"/>
      <c r="C156" s="221"/>
      <c r="D156" s="224"/>
      <c r="E156" s="221"/>
      <c r="F156" s="70">
        <f t="shared" si="3"/>
        <v>0</v>
      </c>
      <c r="G156" s="101" t="s">
        <v>179</v>
      </c>
      <c r="I156" s="101"/>
    </row>
    <row r="157" spans="1:9" s="89" customFormat="1" hidden="1" x14ac:dyDescent="0.25">
      <c r="A157" s="392"/>
      <c r="B157" s="221"/>
      <c r="C157" s="221"/>
      <c r="D157" s="224"/>
      <c r="E157" s="221"/>
      <c r="F157" s="70">
        <f t="shared" si="3"/>
        <v>0</v>
      </c>
      <c r="G157" s="101" t="s">
        <v>179</v>
      </c>
      <c r="I157" s="101"/>
    </row>
    <row r="158" spans="1:9" s="89" customFormat="1" hidden="1" x14ac:dyDescent="0.25">
      <c r="A158" s="392"/>
      <c r="B158" s="221"/>
      <c r="C158" s="221"/>
      <c r="D158" s="224"/>
      <c r="E158" s="221"/>
      <c r="F158" s="70">
        <f t="shared" si="3"/>
        <v>0</v>
      </c>
      <c r="G158" s="101" t="s">
        <v>179</v>
      </c>
      <c r="I158" s="101"/>
    </row>
    <row r="159" spans="1:9" s="89" customFormat="1" hidden="1" x14ac:dyDescent="0.25">
      <c r="A159" s="392"/>
      <c r="B159" s="221"/>
      <c r="C159" s="221"/>
      <c r="D159" s="224"/>
      <c r="E159" s="221"/>
      <c r="F159" s="70">
        <f t="shared" si="3"/>
        <v>0</v>
      </c>
      <c r="G159" s="101" t="s">
        <v>179</v>
      </c>
      <c r="I159" s="101"/>
    </row>
    <row r="160" spans="1:9" s="89" customFormat="1" hidden="1" x14ac:dyDescent="0.25">
      <c r="A160" s="392"/>
      <c r="B160" s="221"/>
      <c r="C160" s="221"/>
      <c r="D160" s="224"/>
      <c r="E160" s="221"/>
      <c r="F160" s="70">
        <f t="shared" si="3"/>
        <v>0</v>
      </c>
      <c r="G160" s="101" t="s">
        <v>179</v>
      </c>
      <c r="I160" s="101"/>
    </row>
    <row r="161" spans="1:9" s="89" customFormat="1" hidden="1" x14ac:dyDescent="0.25">
      <c r="A161" s="392"/>
      <c r="B161" s="221"/>
      <c r="C161" s="221"/>
      <c r="D161" s="224"/>
      <c r="E161" s="221"/>
      <c r="F161" s="70">
        <f t="shared" si="3"/>
        <v>0</v>
      </c>
      <c r="G161" s="101" t="s">
        <v>179</v>
      </c>
      <c r="I161" s="101"/>
    </row>
    <row r="162" spans="1:9" s="89" customFormat="1" hidden="1" x14ac:dyDescent="0.25">
      <c r="A162" s="392"/>
      <c r="B162" s="221"/>
      <c r="C162" s="221"/>
      <c r="D162" s="224"/>
      <c r="E162" s="221"/>
      <c r="F162" s="70">
        <f t="shared" si="3"/>
        <v>0</v>
      </c>
      <c r="G162" s="101" t="s">
        <v>179</v>
      </c>
      <c r="I162" s="101"/>
    </row>
    <row r="163" spans="1:9" s="89" customFormat="1" hidden="1" x14ac:dyDescent="0.25">
      <c r="A163" s="392"/>
      <c r="B163" s="221"/>
      <c r="C163" s="221"/>
      <c r="D163" s="224"/>
      <c r="E163" s="221"/>
      <c r="F163" s="70">
        <f t="shared" si="3"/>
        <v>0</v>
      </c>
      <c r="G163" s="101" t="s">
        <v>179</v>
      </c>
      <c r="I163" s="101"/>
    </row>
    <row r="164" spans="1:9" s="89" customFormat="1" hidden="1" x14ac:dyDescent="0.25">
      <c r="A164" s="392"/>
      <c r="B164" s="221"/>
      <c r="C164" s="221"/>
      <c r="D164" s="224"/>
      <c r="E164" s="221"/>
      <c r="F164" s="70">
        <f t="shared" si="3"/>
        <v>0</v>
      </c>
      <c r="G164" s="101" t="s">
        <v>179</v>
      </c>
      <c r="I164" s="101"/>
    </row>
    <row r="165" spans="1:9" s="89" customFormat="1" hidden="1" x14ac:dyDescent="0.25">
      <c r="A165" s="392"/>
      <c r="B165" s="221"/>
      <c r="C165" s="221"/>
      <c r="D165" s="224"/>
      <c r="E165" s="221"/>
      <c r="F165" s="70">
        <f t="shared" si="3"/>
        <v>0</v>
      </c>
      <c r="G165" s="101" t="s">
        <v>179</v>
      </c>
      <c r="I165" s="101"/>
    </row>
    <row r="166" spans="1:9" s="89" customFormat="1" hidden="1" x14ac:dyDescent="0.25">
      <c r="A166" s="392"/>
      <c r="B166" s="221"/>
      <c r="C166" s="221"/>
      <c r="D166" s="224"/>
      <c r="E166" s="221"/>
      <c r="F166" s="70">
        <f t="shared" si="3"/>
        <v>0</v>
      </c>
      <c r="G166" s="101" t="s">
        <v>179</v>
      </c>
      <c r="I166" s="101"/>
    </row>
    <row r="167" spans="1:9" s="89" customFormat="1" hidden="1" x14ac:dyDescent="0.25">
      <c r="A167" s="392"/>
      <c r="B167" s="221"/>
      <c r="C167" s="221"/>
      <c r="D167" s="224"/>
      <c r="E167" s="221"/>
      <c r="F167" s="70">
        <f t="shared" si="3"/>
        <v>0</v>
      </c>
      <c r="G167" s="101" t="s">
        <v>179</v>
      </c>
      <c r="I167" s="101"/>
    </row>
    <row r="168" spans="1:9" s="89" customFormat="1" hidden="1" x14ac:dyDescent="0.25">
      <c r="A168" s="392"/>
      <c r="B168" s="221"/>
      <c r="C168" s="221"/>
      <c r="D168" s="224"/>
      <c r="E168" s="221"/>
      <c r="F168" s="70">
        <f t="shared" si="3"/>
        <v>0</v>
      </c>
      <c r="G168" s="101" t="s">
        <v>179</v>
      </c>
      <c r="I168" s="101"/>
    </row>
    <row r="169" spans="1:9" s="89" customFormat="1" hidden="1" x14ac:dyDescent="0.25">
      <c r="A169" s="392"/>
      <c r="B169" s="221"/>
      <c r="C169" s="221"/>
      <c r="D169" s="224"/>
      <c r="E169" s="221"/>
      <c r="F169" s="70">
        <f t="shared" si="3"/>
        <v>0</v>
      </c>
      <c r="G169" s="101" t="s">
        <v>179</v>
      </c>
      <c r="I169" s="101"/>
    </row>
    <row r="170" spans="1:9" s="89" customFormat="1" hidden="1" x14ac:dyDescent="0.25">
      <c r="A170" s="392"/>
      <c r="B170" s="221"/>
      <c r="C170" s="221"/>
      <c r="D170" s="224"/>
      <c r="E170" s="221"/>
      <c r="F170" s="70">
        <f t="shared" si="3"/>
        <v>0</v>
      </c>
      <c r="G170" s="101" t="s">
        <v>179</v>
      </c>
      <c r="I170" s="101"/>
    </row>
    <row r="171" spans="1:9" s="89" customFormat="1" hidden="1" x14ac:dyDescent="0.25">
      <c r="A171" s="392"/>
      <c r="B171" s="221"/>
      <c r="C171" s="221"/>
      <c r="D171" s="224"/>
      <c r="E171" s="221"/>
      <c r="F171" s="70">
        <f t="shared" si="3"/>
        <v>0</v>
      </c>
      <c r="G171" s="101" t="s">
        <v>179</v>
      </c>
      <c r="I171" s="101"/>
    </row>
    <row r="172" spans="1:9" s="89" customFormat="1" hidden="1" x14ac:dyDescent="0.25">
      <c r="A172" s="392"/>
      <c r="B172" s="221"/>
      <c r="C172" s="221"/>
      <c r="D172" s="224"/>
      <c r="E172" s="221"/>
      <c r="F172" s="70">
        <f t="shared" si="3"/>
        <v>0</v>
      </c>
      <c r="G172" s="101" t="s">
        <v>179</v>
      </c>
      <c r="I172" s="101"/>
    </row>
    <row r="173" spans="1:9" s="89" customFormat="1" hidden="1" x14ac:dyDescent="0.25">
      <c r="A173" s="392"/>
      <c r="B173" s="221"/>
      <c r="C173" s="221"/>
      <c r="D173" s="224"/>
      <c r="E173" s="221"/>
      <c r="F173" s="70">
        <f t="shared" si="3"/>
        <v>0</v>
      </c>
      <c r="G173" s="101" t="s">
        <v>179</v>
      </c>
      <c r="I173" s="101"/>
    </row>
    <row r="174" spans="1:9" s="89" customFormat="1" hidden="1" x14ac:dyDescent="0.25">
      <c r="A174" s="392"/>
      <c r="B174" s="221"/>
      <c r="C174" s="221"/>
      <c r="D174" s="224"/>
      <c r="E174" s="221"/>
      <c r="F174" s="70">
        <f t="shared" si="3"/>
        <v>0</v>
      </c>
      <c r="G174" s="101" t="s">
        <v>179</v>
      </c>
      <c r="I174" s="101"/>
    </row>
    <row r="175" spans="1:9" s="89" customFormat="1" hidden="1" x14ac:dyDescent="0.25">
      <c r="A175" s="392"/>
      <c r="B175" s="221"/>
      <c r="C175" s="221"/>
      <c r="D175" s="224"/>
      <c r="E175" s="221"/>
      <c r="F175" s="70">
        <f t="shared" si="3"/>
        <v>0</v>
      </c>
      <c r="G175" s="101" t="s">
        <v>179</v>
      </c>
      <c r="I175" s="101"/>
    </row>
    <row r="176" spans="1:9" s="89" customFormat="1" hidden="1" x14ac:dyDescent="0.25">
      <c r="A176" s="392"/>
      <c r="B176" s="221"/>
      <c r="C176" s="221"/>
      <c r="D176" s="224"/>
      <c r="E176" s="221"/>
      <c r="F176" s="70">
        <f t="shared" si="3"/>
        <v>0</v>
      </c>
      <c r="G176" s="101" t="s">
        <v>179</v>
      </c>
      <c r="I176" s="101"/>
    </row>
    <row r="177" spans="1:9" s="89" customFormat="1" hidden="1" x14ac:dyDescent="0.25">
      <c r="A177" s="392"/>
      <c r="B177" s="221"/>
      <c r="C177" s="221"/>
      <c r="D177" s="224"/>
      <c r="E177" s="221"/>
      <c r="F177" s="70">
        <f t="shared" si="3"/>
        <v>0</v>
      </c>
      <c r="G177" s="101" t="s">
        <v>179</v>
      </c>
      <c r="I177" s="101"/>
    </row>
    <row r="178" spans="1:9" s="89" customFormat="1" hidden="1" x14ac:dyDescent="0.25">
      <c r="A178" s="392"/>
      <c r="B178" s="221"/>
      <c r="C178" s="221"/>
      <c r="D178" s="224"/>
      <c r="E178" s="221"/>
      <c r="F178" s="70">
        <f t="shared" si="3"/>
        <v>0</v>
      </c>
      <c r="G178" s="101" t="s">
        <v>179</v>
      </c>
      <c r="I178" s="101"/>
    </row>
    <row r="179" spans="1:9" s="89" customFormat="1" hidden="1" x14ac:dyDescent="0.25">
      <c r="A179" s="392"/>
      <c r="B179" s="221"/>
      <c r="C179" s="221"/>
      <c r="D179" s="224"/>
      <c r="E179" s="221"/>
      <c r="F179" s="70">
        <f t="shared" si="3"/>
        <v>0</v>
      </c>
      <c r="G179" s="101" t="s">
        <v>179</v>
      </c>
      <c r="I179" s="101"/>
    </row>
    <row r="180" spans="1:9" s="89" customFormat="1" hidden="1" x14ac:dyDescent="0.25">
      <c r="A180" s="392"/>
      <c r="B180" s="221"/>
      <c r="C180" s="221"/>
      <c r="D180" s="224"/>
      <c r="E180" s="221"/>
      <c r="F180" s="70">
        <f t="shared" si="3"/>
        <v>0</v>
      </c>
      <c r="G180" s="101" t="s">
        <v>179</v>
      </c>
      <c r="I180" s="101"/>
    </row>
    <row r="181" spans="1:9" s="89" customFormat="1" hidden="1" x14ac:dyDescent="0.25">
      <c r="A181" s="392"/>
      <c r="B181" s="221"/>
      <c r="C181" s="221"/>
      <c r="D181" s="224"/>
      <c r="E181" s="221"/>
      <c r="F181" s="70">
        <f t="shared" si="3"/>
        <v>0</v>
      </c>
      <c r="G181" s="101" t="s">
        <v>179</v>
      </c>
      <c r="I181" s="101"/>
    </row>
    <row r="182" spans="1:9" s="89" customFormat="1" hidden="1" x14ac:dyDescent="0.25">
      <c r="A182" s="392"/>
      <c r="B182" s="221"/>
      <c r="C182" s="221"/>
      <c r="D182" s="224"/>
      <c r="E182" s="221"/>
      <c r="F182" s="70">
        <f t="shared" si="3"/>
        <v>0</v>
      </c>
      <c r="G182" s="101" t="s">
        <v>179</v>
      </c>
      <c r="I182" s="101"/>
    </row>
    <row r="183" spans="1:9" s="89" customFormat="1" hidden="1" x14ac:dyDescent="0.25">
      <c r="A183" s="392"/>
      <c r="B183" s="221"/>
      <c r="C183" s="221"/>
      <c r="D183" s="224"/>
      <c r="E183" s="221"/>
      <c r="F183" s="70">
        <f t="shared" si="3"/>
        <v>0</v>
      </c>
      <c r="G183" s="101" t="s">
        <v>179</v>
      </c>
      <c r="I183" s="101"/>
    </row>
    <row r="184" spans="1:9" s="89" customFormat="1" hidden="1" x14ac:dyDescent="0.25">
      <c r="A184" s="392"/>
      <c r="B184" s="221"/>
      <c r="C184" s="221"/>
      <c r="D184" s="224"/>
      <c r="E184" s="221"/>
      <c r="F184" s="70">
        <f t="shared" si="3"/>
        <v>0</v>
      </c>
      <c r="G184" s="101" t="s">
        <v>179</v>
      </c>
      <c r="I184" s="101"/>
    </row>
    <row r="185" spans="1:9" s="89" customFormat="1" hidden="1" x14ac:dyDescent="0.25">
      <c r="A185" s="392"/>
      <c r="B185" s="221"/>
      <c r="C185" s="221"/>
      <c r="D185" s="224"/>
      <c r="E185" s="221"/>
      <c r="F185" s="70">
        <f t="shared" si="3"/>
        <v>0</v>
      </c>
      <c r="G185" s="101" t="s">
        <v>179</v>
      </c>
      <c r="I185" s="101"/>
    </row>
    <row r="186" spans="1:9" s="89" customFormat="1" hidden="1" x14ac:dyDescent="0.25">
      <c r="A186" s="392"/>
      <c r="B186" s="221"/>
      <c r="C186" s="221"/>
      <c r="D186" s="224"/>
      <c r="E186" s="221"/>
      <c r="F186" s="70">
        <f t="shared" si="3"/>
        <v>0</v>
      </c>
      <c r="G186" s="101" t="s">
        <v>179</v>
      </c>
      <c r="I186" s="101"/>
    </row>
    <row r="187" spans="1:9" s="89" customFormat="1" hidden="1" x14ac:dyDescent="0.25">
      <c r="A187" s="392"/>
      <c r="B187" s="221"/>
      <c r="C187" s="221"/>
      <c r="D187" s="224"/>
      <c r="E187" s="221"/>
      <c r="F187" s="70">
        <f t="shared" si="3"/>
        <v>0</v>
      </c>
      <c r="G187" s="101" t="s">
        <v>179</v>
      </c>
      <c r="I187" s="101"/>
    </row>
    <row r="188" spans="1:9" s="89" customFormat="1" hidden="1" x14ac:dyDescent="0.25">
      <c r="A188" s="392"/>
      <c r="B188" s="221"/>
      <c r="C188" s="221"/>
      <c r="D188" s="224"/>
      <c r="E188" s="221"/>
      <c r="F188" s="70">
        <f t="shared" si="3"/>
        <v>0</v>
      </c>
      <c r="G188" s="101" t="s">
        <v>179</v>
      </c>
      <c r="I188" s="101"/>
    </row>
    <row r="189" spans="1:9" s="89" customFormat="1" hidden="1" x14ac:dyDescent="0.25">
      <c r="A189" s="392"/>
      <c r="B189" s="221"/>
      <c r="C189" s="221"/>
      <c r="D189" s="224"/>
      <c r="E189" s="221"/>
      <c r="F189" s="70">
        <f t="shared" si="3"/>
        <v>0</v>
      </c>
      <c r="G189" s="101" t="s">
        <v>179</v>
      </c>
      <c r="I189" s="101"/>
    </row>
    <row r="190" spans="1:9" s="89" customFormat="1" hidden="1" x14ac:dyDescent="0.25">
      <c r="A190" s="392"/>
      <c r="B190" s="221"/>
      <c r="C190" s="221"/>
      <c r="D190" s="224"/>
      <c r="E190" s="221"/>
      <c r="F190" s="70">
        <f t="shared" si="3"/>
        <v>0</v>
      </c>
      <c r="G190" s="101" t="s">
        <v>179</v>
      </c>
      <c r="I190" s="101"/>
    </row>
    <row r="191" spans="1:9" s="89" customFormat="1" hidden="1" x14ac:dyDescent="0.25">
      <c r="A191" s="392"/>
      <c r="B191" s="221"/>
      <c r="C191" s="221"/>
      <c r="D191" s="224"/>
      <c r="E191" s="221"/>
      <c r="F191" s="70">
        <f t="shared" si="3"/>
        <v>0</v>
      </c>
      <c r="G191" s="101" t="s">
        <v>179</v>
      </c>
      <c r="I191" s="101"/>
    </row>
    <row r="192" spans="1:9" s="89" customFormat="1" hidden="1" x14ac:dyDescent="0.25">
      <c r="A192" s="392"/>
      <c r="B192" s="221"/>
      <c r="C192" s="221"/>
      <c r="D192" s="224"/>
      <c r="E192" s="221"/>
      <c r="F192" s="70">
        <f t="shared" si="3"/>
        <v>0</v>
      </c>
      <c r="G192" s="101" t="s">
        <v>179</v>
      </c>
      <c r="I192" s="101"/>
    </row>
    <row r="193" spans="1:9" s="89" customFormat="1" hidden="1" x14ac:dyDescent="0.25">
      <c r="A193" s="392"/>
      <c r="B193" s="221"/>
      <c r="C193" s="221"/>
      <c r="D193" s="224"/>
      <c r="E193" s="221"/>
      <c r="F193" s="70">
        <f t="shared" si="3"/>
        <v>0</v>
      </c>
      <c r="G193" s="101" t="s">
        <v>179</v>
      </c>
      <c r="I193" s="101"/>
    </row>
    <row r="194" spans="1:9" s="89" customFormat="1" hidden="1" x14ac:dyDescent="0.25">
      <c r="A194" s="392"/>
      <c r="B194" s="221"/>
      <c r="C194" s="221"/>
      <c r="D194" s="224"/>
      <c r="E194" s="221"/>
      <c r="F194" s="70">
        <f t="shared" si="3"/>
        <v>0</v>
      </c>
      <c r="G194" s="101" t="s">
        <v>179</v>
      </c>
      <c r="I194" s="101"/>
    </row>
    <row r="195" spans="1:9" s="89" customFormat="1" hidden="1" x14ac:dyDescent="0.25">
      <c r="A195" s="392"/>
      <c r="B195" s="221"/>
      <c r="C195" s="221"/>
      <c r="D195" s="224"/>
      <c r="E195" s="221"/>
      <c r="F195" s="70">
        <f t="shared" si="3"/>
        <v>0</v>
      </c>
      <c r="G195" s="101" t="s">
        <v>179</v>
      </c>
      <c r="I195" s="101"/>
    </row>
    <row r="196" spans="1:9" s="89" customFormat="1" hidden="1" x14ac:dyDescent="0.25">
      <c r="A196" s="392"/>
      <c r="B196" s="221"/>
      <c r="C196" s="221"/>
      <c r="D196" s="224"/>
      <c r="E196" s="221"/>
      <c r="F196" s="70">
        <f t="shared" si="3"/>
        <v>0</v>
      </c>
      <c r="G196" s="101" t="s">
        <v>179</v>
      </c>
      <c r="I196" s="101"/>
    </row>
    <row r="197" spans="1:9" s="89" customFormat="1" hidden="1" x14ac:dyDescent="0.25">
      <c r="A197" s="392"/>
      <c r="B197" s="221"/>
      <c r="C197" s="221"/>
      <c r="D197" s="224"/>
      <c r="E197" s="221"/>
      <c r="F197" s="70">
        <f t="shared" si="3"/>
        <v>0</v>
      </c>
      <c r="G197" s="101" t="s">
        <v>179</v>
      </c>
      <c r="I197" s="101"/>
    </row>
    <row r="198" spans="1:9" s="89" customFormat="1" hidden="1" x14ac:dyDescent="0.25">
      <c r="A198" s="392"/>
      <c r="B198" s="221"/>
      <c r="C198" s="221"/>
      <c r="D198" s="224"/>
      <c r="E198" s="221"/>
      <c r="F198" s="70">
        <f t="shared" si="3"/>
        <v>0</v>
      </c>
      <c r="G198" s="101" t="s">
        <v>179</v>
      </c>
      <c r="I198" s="101"/>
    </row>
    <row r="199" spans="1:9" s="89" customFormat="1" hidden="1" x14ac:dyDescent="0.25">
      <c r="A199" s="392"/>
      <c r="B199" s="221"/>
      <c r="C199" s="221"/>
      <c r="D199" s="224"/>
      <c r="E199" s="221"/>
      <c r="F199" s="70">
        <f t="shared" si="3"/>
        <v>0</v>
      </c>
      <c r="G199" s="101" t="s">
        <v>179</v>
      </c>
      <c r="I199" s="101"/>
    </row>
    <row r="200" spans="1:9" s="89" customFormat="1" hidden="1" x14ac:dyDescent="0.25">
      <c r="A200" s="392"/>
      <c r="B200" s="221"/>
      <c r="C200" s="221"/>
      <c r="D200" s="224"/>
      <c r="E200" s="221"/>
      <c r="F200" s="70">
        <f t="shared" si="3"/>
        <v>0</v>
      </c>
      <c r="G200" s="101" t="s">
        <v>179</v>
      </c>
      <c r="I200" s="101"/>
    </row>
    <row r="201" spans="1:9" s="89" customFormat="1" hidden="1" x14ac:dyDescent="0.25">
      <c r="A201" s="392"/>
      <c r="B201" s="221"/>
      <c r="C201" s="221"/>
      <c r="D201" s="224"/>
      <c r="E201" s="221"/>
      <c r="F201" s="70">
        <f t="shared" si="3"/>
        <v>0</v>
      </c>
      <c r="G201" s="101" t="s">
        <v>179</v>
      </c>
      <c r="I201" s="101"/>
    </row>
    <row r="202" spans="1:9" s="89" customFormat="1" hidden="1" x14ac:dyDescent="0.25">
      <c r="A202" s="392"/>
      <c r="B202" s="221"/>
      <c r="C202" s="221"/>
      <c r="D202" s="224"/>
      <c r="E202" s="221"/>
      <c r="F202" s="70">
        <f t="shared" si="3"/>
        <v>0</v>
      </c>
      <c r="G202" s="101" t="s">
        <v>179</v>
      </c>
      <c r="I202" s="101"/>
    </row>
    <row r="203" spans="1:9" s="89" customFormat="1" hidden="1" x14ac:dyDescent="0.25">
      <c r="A203" s="392"/>
      <c r="B203" s="221"/>
      <c r="C203" s="221"/>
      <c r="D203" s="224"/>
      <c r="E203" s="221"/>
      <c r="F203" s="70">
        <f t="shared" si="3"/>
        <v>0</v>
      </c>
      <c r="G203" s="101" t="s">
        <v>179</v>
      </c>
      <c r="I203" s="101"/>
    </row>
    <row r="204" spans="1:9" s="89" customFormat="1" hidden="1" x14ac:dyDescent="0.25">
      <c r="A204" s="392"/>
      <c r="B204" s="221"/>
      <c r="C204" s="221"/>
      <c r="D204" s="224"/>
      <c r="E204" s="221"/>
      <c r="F204" s="70">
        <f t="shared" si="3"/>
        <v>0</v>
      </c>
      <c r="G204" s="101" t="s">
        <v>179</v>
      </c>
      <c r="I204" s="101"/>
    </row>
    <row r="205" spans="1:9" s="89" customFormat="1" hidden="1" x14ac:dyDescent="0.25">
      <c r="A205" s="392"/>
      <c r="B205" s="221"/>
      <c r="C205" s="221"/>
      <c r="D205" s="224"/>
      <c r="E205" s="221"/>
      <c r="F205" s="70">
        <f t="shared" si="3"/>
        <v>0</v>
      </c>
      <c r="G205" s="101" t="s">
        <v>179</v>
      </c>
      <c r="I205" s="101"/>
    </row>
    <row r="206" spans="1:9" s="89" customFormat="1" hidden="1" x14ac:dyDescent="0.25">
      <c r="A206" s="392"/>
      <c r="B206" s="221"/>
      <c r="C206" s="221"/>
      <c r="D206" s="224"/>
      <c r="E206" s="221"/>
      <c r="F206" s="70">
        <f t="shared" si="3"/>
        <v>0</v>
      </c>
      <c r="G206" s="101" t="s">
        <v>179</v>
      </c>
      <c r="I206" s="101"/>
    </row>
    <row r="207" spans="1:9" s="89" customFormat="1" hidden="1" x14ac:dyDescent="0.25">
      <c r="A207" s="392"/>
      <c r="B207" s="221"/>
      <c r="C207" s="221"/>
      <c r="D207" s="224"/>
      <c r="E207" s="221"/>
      <c r="F207" s="70">
        <f t="shared" si="3"/>
        <v>0</v>
      </c>
      <c r="G207" s="101" t="s">
        <v>179</v>
      </c>
      <c r="I207" s="101"/>
    </row>
    <row r="208" spans="1:9" s="89" customFormat="1" hidden="1" x14ac:dyDescent="0.25">
      <c r="A208" s="392"/>
      <c r="B208" s="221"/>
      <c r="C208" s="221"/>
      <c r="D208" s="224"/>
      <c r="E208" s="221"/>
      <c r="F208" s="70">
        <f t="shared" si="3"/>
        <v>0</v>
      </c>
      <c r="G208" s="101" t="s">
        <v>179</v>
      </c>
      <c r="I208" s="101"/>
    </row>
    <row r="209" spans="1:9" s="89" customFormat="1" hidden="1" x14ac:dyDescent="0.25">
      <c r="A209" s="392"/>
      <c r="B209" s="221"/>
      <c r="C209" s="221"/>
      <c r="D209" s="224"/>
      <c r="E209" s="221"/>
      <c r="F209" s="70">
        <f t="shared" si="3"/>
        <v>0</v>
      </c>
      <c r="G209" s="101" t="s">
        <v>179</v>
      </c>
      <c r="I209" s="101"/>
    </row>
    <row r="210" spans="1:9" s="89" customFormat="1" hidden="1" x14ac:dyDescent="0.25">
      <c r="A210" s="392"/>
      <c r="B210" s="221"/>
      <c r="C210" s="221"/>
      <c r="D210" s="224"/>
      <c r="E210" s="221"/>
      <c r="F210" s="70">
        <f t="shared" si="3"/>
        <v>0</v>
      </c>
      <c r="G210" s="101" t="s">
        <v>179</v>
      </c>
      <c r="I210" s="101"/>
    </row>
    <row r="211" spans="1:9" s="89" customFormat="1" hidden="1" x14ac:dyDescent="0.25">
      <c r="A211" s="392"/>
      <c r="B211" s="221"/>
      <c r="C211" s="221"/>
      <c r="D211" s="224"/>
      <c r="E211" s="221"/>
      <c r="F211" s="70">
        <f t="shared" si="3"/>
        <v>0</v>
      </c>
      <c r="G211" s="101" t="s">
        <v>179</v>
      </c>
      <c r="I211" s="101"/>
    </row>
    <row r="212" spans="1:9" s="89" customFormat="1" hidden="1" x14ac:dyDescent="0.25">
      <c r="A212" s="392"/>
      <c r="B212" s="221"/>
      <c r="C212" s="221"/>
      <c r="D212" s="224"/>
      <c r="E212" s="221"/>
      <c r="F212" s="70">
        <f t="shared" si="3"/>
        <v>0</v>
      </c>
      <c r="G212" s="101" t="s">
        <v>179</v>
      </c>
      <c r="I212" s="101"/>
    </row>
    <row r="213" spans="1:9" s="89" customFormat="1" hidden="1" x14ac:dyDescent="0.25">
      <c r="A213" s="392"/>
      <c r="B213" s="221"/>
      <c r="C213" s="221"/>
      <c r="D213" s="224"/>
      <c r="E213" s="221"/>
      <c r="F213" s="70">
        <f t="shared" si="3"/>
        <v>0</v>
      </c>
      <c r="G213" s="101" t="s">
        <v>179</v>
      </c>
      <c r="I213" s="101"/>
    </row>
    <row r="214" spans="1:9" s="89" customFormat="1" hidden="1" x14ac:dyDescent="0.25">
      <c r="A214" s="392"/>
      <c r="B214" s="221"/>
      <c r="C214" s="221"/>
      <c r="D214" s="224"/>
      <c r="E214" s="221"/>
      <c r="F214" s="70">
        <f t="shared" si="3"/>
        <v>0</v>
      </c>
      <c r="G214" s="101" t="s">
        <v>179</v>
      </c>
      <c r="I214" s="101"/>
    </row>
    <row r="215" spans="1:9" s="89" customFormat="1" hidden="1" x14ac:dyDescent="0.25">
      <c r="A215" s="392"/>
      <c r="B215" s="221"/>
      <c r="C215" s="221"/>
      <c r="D215" s="224"/>
      <c r="E215" s="221"/>
      <c r="F215" s="70">
        <f t="shared" si="3"/>
        <v>0</v>
      </c>
      <c r="G215" s="101" t="s">
        <v>179</v>
      </c>
      <c r="I215" s="101"/>
    </row>
    <row r="216" spans="1:9" s="89" customFormat="1" hidden="1" x14ac:dyDescent="0.25">
      <c r="A216" s="392"/>
      <c r="B216" s="221"/>
      <c r="C216" s="221"/>
      <c r="D216" s="224"/>
      <c r="E216" s="221"/>
      <c r="F216" s="70">
        <f t="shared" si="3"/>
        <v>0</v>
      </c>
      <c r="G216" s="101" t="s">
        <v>179</v>
      </c>
      <c r="I216" s="101"/>
    </row>
    <row r="217" spans="1:9" s="89" customFormat="1" hidden="1" x14ac:dyDescent="0.25">
      <c r="A217" s="392"/>
      <c r="B217" s="221"/>
      <c r="C217" s="221"/>
      <c r="D217" s="224"/>
      <c r="E217" s="221"/>
      <c r="F217" s="70">
        <f t="shared" si="3"/>
        <v>0</v>
      </c>
      <c r="G217" s="101" t="s">
        <v>179</v>
      </c>
      <c r="I217" s="101"/>
    </row>
    <row r="218" spans="1:9" s="89" customFormat="1" hidden="1" x14ac:dyDescent="0.25">
      <c r="A218" s="392"/>
      <c r="B218" s="221"/>
      <c r="C218" s="221"/>
      <c r="D218" s="224"/>
      <c r="E218" s="221"/>
      <c r="F218" s="70">
        <f t="shared" si="3"/>
        <v>0</v>
      </c>
      <c r="G218" s="101" t="s">
        <v>179</v>
      </c>
      <c r="I218" s="101"/>
    </row>
    <row r="219" spans="1:9" s="89" customFormat="1" hidden="1" x14ac:dyDescent="0.25">
      <c r="A219" s="392"/>
      <c r="B219" s="221"/>
      <c r="C219" s="221"/>
      <c r="D219" s="224"/>
      <c r="E219" s="221"/>
      <c r="F219" s="70">
        <f t="shared" si="3"/>
        <v>0</v>
      </c>
      <c r="G219" s="101" t="s">
        <v>179</v>
      </c>
      <c r="I219" s="101"/>
    </row>
    <row r="220" spans="1:9" s="89" customFormat="1" hidden="1" x14ac:dyDescent="0.25">
      <c r="A220" s="392"/>
      <c r="B220" s="221"/>
      <c r="C220" s="221"/>
      <c r="D220" s="224"/>
      <c r="E220" s="221"/>
      <c r="F220" s="70">
        <f t="shared" si="3"/>
        <v>0</v>
      </c>
      <c r="G220" s="101" t="s">
        <v>179</v>
      </c>
      <c r="I220" s="101"/>
    </row>
    <row r="221" spans="1:9" s="89" customFormat="1" hidden="1" x14ac:dyDescent="0.25">
      <c r="A221" s="392"/>
      <c r="B221" s="221"/>
      <c r="C221" s="221"/>
      <c r="D221" s="224"/>
      <c r="E221" s="221"/>
      <c r="F221" s="70">
        <f t="shared" si="3"/>
        <v>0</v>
      </c>
      <c r="G221" s="101" t="s">
        <v>179</v>
      </c>
      <c r="I221" s="101"/>
    </row>
    <row r="222" spans="1:9" s="89" customFormat="1" hidden="1" x14ac:dyDescent="0.25">
      <c r="A222" s="392"/>
      <c r="B222" s="221"/>
      <c r="C222" s="221"/>
      <c r="D222" s="224"/>
      <c r="E222" s="221"/>
      <c r="F222" s="70">
        <f t="shared" si="3"/>
        <v>0</v>
      </c>
      <c r="G222" s="101" t="s">
        <v>179</v>
      </c>
      <c r="I222" s="101"/>
    </row>
    <row r="223" spans="1:9" s="89" customFormat="1" hidden="1" x14ac:dyDescent="0.25">
      <c r="A223" s="392"/>
      <c r="B223" s="221"/>
      <c r="C223" s="221"/>
      <c r="D223" s="224"/>
      <c r="E223" s="221"/>
      <c r="F223" s="70">
        <f t="shared" si="3"/>
        <v>0</v>
      </c>
      <c r="G223" s="101" t="s">
        <v>179</v>
      </c>
      <c r="I223" s="101"/>
    </row>
    <row r="224" spans="1:9" s="89" customFormat="1" hidden="1" x14ac:dyDescent="0.25">
      <c r="A224" s="392"/>
      <c r="B224" s="221"/>
      <c r="C224" s="221"/>
      <c r="D224" s="224"/>
      <c r="E224" s="221"/>
      <c r="F224" s="70">
        <f t="shared" si="3"/>
        <v>0</v>
      </c>
      <c r="G224" s="101" t="s">
        <v>179</v>
      </c>
      <c r="I224" s="101"/>
    </row>
    <row r="225" spans="1:9" s="89" customFormat="1" hidden="1" x14ac:dyDescent="0.25">
      <c r="A225" s="392"/>
      <c r="B225" s="221"/>
      <c r="C225" s="221"/>
      <c r="D225" s="224"/>
      <c r="E225" s="221"/>
      <c r="F225" s="70">
        <f t="shared" si="3"/>
        <v>0</v>
      </c>
      <c r="G225" s="101" t="s">
        <v>179</v>
      </c>
      <c r="I225" s="101"/>
    </row>
    <row r="226" spans="1:9" s="89" customFormat="1" hidden="1" x14ac:dyDescent="0.25">
      <c r="A226" s="392"/>
      <c r="B226" s="221"/>
      <c r="C226" s="221"/>
      <c r="D226" s="224"/>
      <c r="E226" s="221"/>
      <c r="F226" s="70">
        <f t="shared" si="3"/>
        <v>0</v>
      </c>
      <c r="G226" s="101" t="s">
        <v>179</v>
      </c>
      <c r="I226" s="101"/>
    </row>
    <row r="227" spans="1:9" s="89" customFormat="1" hidden="1" x14ac:dyDescent="0.25">
      <c r="A227" s="392"/>
      <c r="B227" s="221"/>
      <c r="C227" s="221"/>
      <c r="D227" s="224"/>
      <c r="E227" s="221"/>
      <c r="F227" s="70">
        <f t="shared" si="3"/>
        <v>0</v>
      </c>
      <c r="G227" s="101" t="s">
        <v>179</v>
      </c>
      <c r="I227" s="101"/>
    </row>
    <row r="228" spans="1:9" s="89" customFormat="1" hidden="1" x14ac:dyDescent="0.25">
      <c r="A228" s="392"/>
      <c r="B228" s="221"/>
      <c r="C228" s="221"/>
      <c r="D228" s="224"/>
      <c r="E228" s="221"/>
      <c r="F228" s="70">
        <f t="shared" si="3"/>
        <v>0</v>
      </c>
      <c r="G228" s="101" t="s">
        <v>179</v>
      </c>
      <c r="I228" s="101"/>
    </row>
    <row r="229" spans="1:9" s="89" customFormat="1" hidden="1" x14ac:dyDescent="0.25">
      <c r="A229" s="392"/>
      <c r="B229" s="221"/>
      <c r="C229" s="221"/>
      <c r="D229" s="224"/>
      <c r="E229" s="221"/>
      <c r="F229" s="70">
        <f t="shared" si="3"/>
        <v>0</v>
      </c>
      <c r="G229" s="101" t="s">
        <v>179</v>
      </c>
      <c r="I229" s="101"/>
    </row>
    <row r="230" spans="1:9" s="89" customFormat="1" hidden="1" x14ac:dyDescent="0.25">
      <c r="A230" s="392"/>
      <c r="B230" s="221"/>
      <c r="C230" s="221"/>
      <c r="D230" s="224"/>
      <c r="E230" s="221"/>
      <c r="F230" s="70">
        <f t="shared" si="3"/>
        <v>0</v>
      </c>
      <c r="G230" s="101" t="s">
        <v>179</v>
      </c>
      <c r="I230" s="101"/>
    </row>
    <row r="231" spans="1:9" s="89" customFormat="1" hidden="1" x14ac:dyDescent="0.25">
      <c r="A231" s="392"/>
      <c r="B231" s="221"/>
      <c r="C231" s="221"/>
      <c r="D231" s="224"/>
      <c r="E231" s="221"/>
      <c r="F231" s="70">
        <f t="shared" si="3"/>
        <v>0</v>
      </c>
      <c r="G231" s="101" t="s">
        <v>179</v>
      </c>
      <c r="I231" s="101"/>
    </row>
    <row r="232" spans="1:9" s="89" customFormat="1" hidden="1" x14ac:dyDescent="0.25">
      <c r="A232" s="392"/>
      <c r="B232" s="221"/>
      <c r="C232" s="221"/>
      <c r="D232" s="224"/>
      <c r="E232" s="221"/>
      <c r="F232" s="70">
        <f t="shared" si="3"/>
        <v>0</v>
      </c>
      <c r="G232" s="101" t="s">
        <v>179</v>
      </c>
      <c r="I232" s="101"/>
    </row>
    <row r="233" spans="1:9" s="89" customFormat="1" hidden="1" x14ac:dyDescent="0.25">
      <c r="A233" s="392"/>
      <c r="B233" s="221"/>
      <c r="C233" s="221"/>
      <c r="D233" s="224"/>
      <c r="E233" s="221"/>
      <c r="F233" s="70">
        <f t="shared" si="3"/>
        <v>0</v>
      </c>
      <c r="G233" s="101" t="s">
        <v>179</v>
      </c>
      <c r="I233" s="101"/>
    </row>
    <row r="234" spans="1:9" s="89" customFormat="1" hidden="1" x14ac:dyDescent="0.25">
      <c r="A234" s="392"/>
      <c r="B234" s="221"/>
      <c r="C234" s="221"/>
      <c r="D234" s="224"/>
      <c r="E234" s="221"/>
      <c r="F234" s="70">
        <f t="shared" si="3"/>
        <v>0</v>
      </c>
      <c r="G234" s="101" t="s">
        <v>179</v>
      </c>
      <c r="I234" s="101"/>
    </row>
    <row r="235" spans="1:9" s="89" customFormat="1" hidden="1" x14ac:dyDescent="0.25">
      <c r="A235" s="392"/>
      <c r="B235" s="221"/>
      <c r="C235" s="221"/>
      <c r="D235" s="224"/>
      <c r="E235" s="221"/>
      <c r="F235" s="70">
        <f t="shared" si="3"/>
        <v>0</v>
      </c>
      <c r="G235" s="101" t="s">
        <v>179</v>
      </c>
      <c r="I235" s="101"/>
    </row>
    <row r="236" spans="1:9" s="89" customFormat="1" hidden="1" x14ac:dyDescent="0.25">
      <c r="A236" s="392"/>
      <c r="B236" s="221"/>
      <c r="C236" s="221"/>
      <c r="D236" s="224"/>
      <c r="E236" s="221"/>
      <c r="F236" s="70">
        <f t="shared" si="3"/>
        <v>0</v>
      </c>
      <c r="G236" s="101" t="s">
        <v>179</v>
      </c>
      <c r="I236" s="101"/>
    </row>
    <row r="237" spans="1:9" s="89" customFormat="1" hidden="1" x14ac:dyDescent="0.25">
      <c r="A237" s="392"/>
      <c r="B237" s="221"/>
      <c r="C237" s="221"/>
      <c r="D237" s="224"/>
      <c r="E237" s="221"/>
      <c r="F237" s="70">
        <f t="shared" si="3"/>
        <v>0</v>
      </c>
      <c r="G237" s="101" t="s">
        <v>179</v>
      </c>
      <c r="I237" s="101"/>
    </row>
    <row r="238" spans="1:9" s="89" customFormat="1" hidden="1" x14ac:dyDescent="0.25">
      <c r="A238" s="392"/>
      <c r="B238" s="221"/>
      <c r="C238" s="221"/>
      <c r="D238" s="224"/>
      <c r="E238" s="221"/>
      <c r="F238" s="70">
        <f t="shared" si="3"/>
        <v>0</v>
      </c>
      <c r="G238" s="101" t="s">
        <v>179</v>
      </c>
      <c r="I238" s="101"/>
    </row>
    <row r="239" spans="1:9" s="89" customFormat="1" hidden="1" x14ac:dyDescent="0.25">
      <c r="A239" s="392"/>
      <c r="B239" s="221"/>
      <c r="C239" s="221"/>
      <c r="D239" s="224"/>
      <c r="E239" s="221"/>
      <c r="F239" s="70">
        <f t="shared" si="3"/>
        <v>0</v>
      </c>
      <c r="G239" s="101" t="s">
        <v>179</v>
      </c>
      <c r="I239" s="101"/>
    </row>
    <row r="240" spans="1:9" s="89" customFormat="1" hidden="1" x14ac:dyDescent="0.25">
      <c r="A240" s="392"/>
      <c r="B240" s="221"/>
      <c r="C240" s="221"/>
      <c r="D240" s="224"/>
      <c r="E240" s="221"/>
      <c r="F240" s="70">
        <f t="shared" si="3"/>
        <v>0</v>
      </c>
      <c r="G240" s="101" t="s">
        <v>179</v>
      </c>
      <c r="I240" s="101"/>
    </row>
    <row r="241" spans="1:9" s="89" customFormat="1" hidden="1" x14ac:dyDescent="0.25">
      <c r="A241" s="392"/>
      <c r="B241" s="221"/>
      <c r="C241" s="221"/>
      <c r="D241" s="224"/>
      <c r="E241" s="221"/>
      <c r="F241" s="70">
        <f t="shared" si="3"/>
        <v>0</v>
      </c>
      <c r="G241" s="101" t="s">
        <v>179</v>
      </c>
      <c r="I241" s="101"/>
    </row>
    <row r="242" spans="1:9" s="89" customFormat="1" hidden="1" x14ac:dyDescent="0.25">
      <c r="A242" s="392"/>
      <c r="B242" s="221"/>
      <c r="C242" s="221"/>
      <c r="D242" s="224"/>
      <c r="E242" s="221"/>
      <c r="F242" s="70">
        <f t="shared" si="3"/>
        <v>0</v>
      </c>
      <c r="G242" s="101" t="s">
        <v>179</v>
      </c>
      <c r="I242" s="101"/>
    </row>
    <row r="243" spans="1:9" s="89" customFormat="1" hidden="1" x14ac:dyDescent="0.25">
      <c r="A243" s="392"/>
      <c r="B243" s="221"/>
      <c r="C243" s="221"/>
      <c r="D243" s="224"/>
      <c r="E243" s="221"/>
      <c r="F243" s="70">
        <f t="shared" si="3"/>
        <v>0</v>
      </c>
      <c r="G243" s="101" t="s">
        <v>179</v>
      </c>
      <c r="I243" s="101"/>
    </row>
    <row r="244" spans="1:9" s="89" customFormat="1" hidden="1" x14ac:dyDescent="0.25">
      <c r="A244" s="392"/>
      <c r="B244" s="221"/>
      <c r="C244" s="221"/>
      <c r="D244" s="224"/>
      <c r="E244" s="221"/>
      <c r="F244" s="70">
        <f t="shared" si="3"/>
        <v>0</v>
      </c>
      <c r="G244" s="101" t="s">
        <v>179</v>
      </c>
      <c r="I244" s="101"/>
    </row>
    <row r="245" spans="1:9" s="89" customFormat="1" hidden="1" x14ac:dyDescent="0.25">
      <c r="A245" s="392"/>
      <c r="B245" s="221"/>
      <c r="C245" s="221"/>
      <c r="D245" s="224"/>
      <c r="E245" s="221"/>
      <c r="F245" s="70">
        <f t="shared" si="3"/>
        <v>0</v>
      </c>
      <c r="G245" s="101" t="s">
        <v>179</v>
      </c>
      <c r="I245" s="101"/>
    </row>
    <row r="246" spans="1:9" s="89" customFormat="1" hidden="1" x14ac:dyDescent="0.25">
      <c r="A246" s="392"/>
      <c r="B246" s="221"/>
      <c r="C246" s="221"/>
      <c r="D246" s="224"/>
      <c r="E246" s="221"/>
      <c r="F246" s="70">
        <f t="shared" si="3"/>
        <v>0</v>
      </c>
      <c r="G246" s="101" t="s">
        <v>179</v>
      </c>
      <c r="I246" s="101"/>
    </row>
    <row r="247" spans="1:9" s="89" customFormat="1" hidden="1" x14ac:dyDescent="0.25">
      <c r="A247" s="392"/>
      <c r="B247" s="221"/>
      <c r="C247" s="221"/>
      <c r="D247" s="224"/>
      <c r="E247" s="221"/>
      <c r="F247" s="70">
        <f t="shared" si="3"/>
        <v>0</v>
      </c>
      <c r="G247" s="101" t="s">
        <v>179</v>
      </c>
      <c r="I247" s="101"/>
    </row>
    <row r="248" spans="1:9" s="89" customFormat="1" hidden="1" x14ac:dyDescent="0.25">
      <c r="A248" s="392"/>
      <c r="B248" s="221"/>
      <c r="C248" s="221"/>
      <c r="D248" s="224"/>
      <c r="E248" s="221"/>
      <c r="F248" s="70">
        <f t="shared" si="3"/>
        <v>0</v>
      </c>
      <c r="G248" s="101" t="s">
        <v>179</v>
      </c>
      <c r="I248" s="101"/>
    </row>
    <row r="249" spans="1:9" s="89" customFormat="1" hidden="1" x14ac:dyDescent="0.25">
      <c r="A249" s="392"/>
      <c r="B249" s="221"/>
      <c r="C249" s="221"/>
      <c r="D249" s="224"/>
      <c r="E249" s="221"/>
      <c r="F249" s="70">
        <f t="shared" si="3"/>
        <v>0</v>
      </c>
      <c r="G249" s="101" t="s">
        <v>179</v>
      </c>
      <c r="I249" s="101"/>
    </row>
    <row r="250" spans="1:9" s="89" customFormat="1" hidden="1" x14ac:dyDescent="0.25">
      <c r="A250" s="392"/>
      <c r="B250" s="221"/>
      <c r="C250" s="221"/>
      <c r="D250" s="224"/>
      <c r="E250" s="221"/>
      <c r="F250" s="70">
        <f t="shared" si="3"/>
        <v>0</v>
      </c>
      <c r="G250" s="101" t="s">
        <v>179</v>
      </c>
      <c r="I250" s="101"/>
    </row>
    <row r="251" spans="1:9" s="89" customFormat="1" hidden="1" x14ac:dyDescent="0.25">
      <c r="A251" s="392"/>
      <c r="B251" s="221"/>
      <c r="C251" s="221"/>
      <c r="D251" s="224"/>
      <c r="E251" s="221"/>
      <c r="F251" s="70">
        <f t="shared" si="3"/>
        <v>0</v>
      </c>
      <c r="G251" s="101" t="s">
        <v>179</v>
      </c>
      <c r="I251" s="101"/>
    </row>
    <row r="252" spans="1:9" s="89" customFormat="1" hidden="1" x14ac:dyDescent="0.25">
      <c r="A252" s="392"/>
      <c r="B252" s="221"/>
      <c r="C252" s="221"/>
      <c r="D252" s="224"/>
      <c r="E252" s="221"/>
      <c r="F252" s="70">
        <f t="shared" si="3"/>
        <v>0</v>
      </c>
      <c r="G252" s="101" t="s">
        <v>179</v>
      </c>
      <c r="I252" s="101"/>
    </row>
    <row r="253" spans="1:9" s="89" customFormat="1" hidden="1" x14ac:dyDescent="0.25">
      <c r="A253" s="392"/>
      <c r="B253" s="221"/>
      <c r="C253" s="221"/>
      <c r="D253" s="224"/>
      <c r="E253" s="221"/>
      <c r="F253" s="70">
        <f t="shared" si="3"/>
        <v>0</v>
      </c>
      <c r="G253" s="101" t="s">
        <v>179</v>
      </c>
      <c r="I253" s="101"/>
    </row>
    <row r="254" spans="1:9" s="89" customFormat="1" hidden="1" x14ac:dyDescent="0.25">
      <c r="A254" s="392"/>
      <c r="B254" s="221"/>
      <c r="C254" s="221"/>
      <c r="D254" s="224"/>
      <c r="E254" s="221"/>
      <c r="F254" s="70">
        <f t="shared" si="3"/>
        <v>0</v>
      </c>
      <c r="G254" s="101" t="s">
        <v>179</v>
      </c>
      <c r="I254" s="101"/>
    </row>
    <row r="255" spans="1:9" s="89" customFormat="1" hidden="1" x14ac:dyDescent="0.25">
      <c r="A255" s="392"/>
      <c r="B255" s="221"/>
      <c r="C255" s="221"/>
      <c r="D255" s="224"/>
      <c r="E255" s="221"/>
      <c r="F255" s="70">
        <f t="shared" si="3"/>
        <v>0</v>
      </c>
      <c r="G255" s="101" t="s">
        <v>179</v>
      </c>
      <c r="I255" s="101"/>
    </row>
    <row r="256" spans="1:9" s="89" customFormat="1" hidden="1" x14ac:dyDescent="0.25">
      <c r="A256" s="392"/>
      <c r="B256" s="221"/>
      <c r="C256" s="221"/>
      <c r="D256" s="224"/>
      <c r="E256" s="221"/>
      <c r="F256" s="70">
        <f t="shared" si="3"/>
        <v>0</v>
      </c>
      <c r="G256" s="101" t="s">
        <v>179</v>
      </c>
      <c r="I256" s="101"/>
    </row>
    <row r="257" spans="1:9" s="89" customFormat="1" hidden="1" x14ac:dyDescent="0.25">
      <c r="A257" s="392"/>
      <c r="B257" s="221"/>
      <c r="C257" s="221"/>
      <c r="D257" s="224"/>
      <c r="E257" s="221"/>
      <c r="F257" s="70">
        <f t="shared" si="3"/>
        <v>0</v>
      </c>
      <c r="G257" s="101" t="s">
        <v>179</v>
      </c>
      <c r="I257" s="101"/>
    </row>
    <row r="258" spans="1:9" s="89" customFormat="1" hidden="1" x14ac:dyDescent="0.25">
      <c r="A258" s="392"/>
      <c r="B258" s="221"/>
      <c r="C258" s="221"/>
      <c r="D258" s="224"/>
      <c r="E258" s="221"/>
      <c r="F258" s="70">
        <f t="shared" si="3"/>
        <v>0</v>
      </c>
      <c r="G258" s="101" t="s">
        <v>179</v>
      </c>
      <c r="I258" s="101"/>
    </row>
    <row r="259" spans="1:9" s="89" customFormat="1" hidden="1" x14ac:dyDescent="0.25">
      <c r="A259" s="392"/>
      <c r="B259" s="221"/>
      <c r="C259" s="221"/>
      <c r="D259" s="224"/>
      <c r="E259" s="221"/>
      <c r="F259" s="70">
        <f t="shared" si="3"/>
        <v>0</v>
      </c>
      <c r="G259" s="101" t="s">
        <v>179</v>
      </c>
      <c r="I259" s="101"/>
    </row>
    <row r="260" spans="1:9" s="89" customFormat="1" hidden="1" x14ac:dyDescent="0.25">
      <c r="A260" s="392"/>
      <c r="B260" s="221"/>
      <c r="C260" s="221"/>
      <c r="D260" s="224"/>
      <c r="E260" s="221"/>
      <c r="F260" s="70">
        <f t="shared" si="3"/>
        <v>0</v>
      </c>
      <c r="G260" s="101" t="s">
        <v>179</v>
      </c>
      <c r="I260" s="101"/>
    </row>
    <row r="261" spans="1:9" s="89" customFormat="1" hidden="1" x14ac:dyDescent="0.25">
      <c r="A261" s="392"/>
      <c r="B261" s="221"/>
      <c r="C261" s="221"/>
      <c r="D261" s="224"/>
      <c r="E261" s="221"/>
      <c r="F261" s="70">
        <f t="shared" si="3"/>
        <v>0</v>
      </c>
      <c r="G261" s="101" t="s">
        <v>179</v>
      </c>
      <c r="I261" s="101"/>
    </row>
    <row r="262" spans="1:9" s="89" customFormat="1" hidden="1" x14ac:dyDescent="0.25">
      <c r="A262" s="392"/>
      <c r="B262" s="221"/>
      <c r="C262" s="221"/>
      <c r="D262" s="224"/>
      <c r="E262" s="221"/>
      <c r="F262" s="70">
        <f t="shared" si="3"/>
        <v>0</v>
      </c>
      <c r="G262" s="101" t="s">
        <v>179</v>
      </c>
      <c r="I262" s="101"/>
    </row>
    <row r="263" spans="1:9" s="89" customFormat="1" hidden="1" x14ac:dyDescent="0.25">
      <c r="A263" s="392"/>
      <c r="B263" s="221"/>
      <c r="C263" s="221"/>
      <c r="D263" s="224"/>
      <c r="E263" s="221"/>
      <c r="F263" s="70">
        <f t="shared" si="3"/>
        <v>0</v>
      </c>
      <c r="G263" s="101" t="s">
        <v>179</v>
      </c>
      <c r="I263" s="101"/>
    </row>
    <row r="264" spans="1:9" s="89" customFormat="1" hidden="1" x14ac:dyDescent="0.25">
      <c r="A264" s="392"/>
      <c r="B264" s="221"/>
      <c r="C264" s="221"/>
      <c r="D264" s="224"/>
      <c r="E264" s="221"/>
      <c r="F264" s="70">
        <f t="shared" si="3"/>
        <v>0</v>
      </c>
      <c r="G264" s="101" t="s">
        <v>179</v>
      </c>
      <c r="I264" s="101"/>
    </row>
    <row r="265" spans="1:9" s="89" customFormat="1" hidden="1" x14ac:dyDescent="0.25">
      <c r="A265" s="392"/>
      <c r="B265" s="221"/>
      <c r="C265" s="221"/>
      <c r="D265" s="224"/>
      <c r="E265" s="221"/>
      <c r="F265" s="70">
        <f t="shared" si="3"/>
        <v>0</v>
      </c>
      <c r="G265" s="101" t="s">
        <v>179</v>
      </c>
      <c r="I265" s="101"/>
    </row>
    <row r="266" spans="1:9" s="89" customFormat="1" hidden="1" x14ac:dyDescent="0.25">
      <c r="A266" s="392"/>
      <c r="B266" s="221"/>
      <c r="C266" s="221"/>
      <c r="D266" s="224"/>
      <c r="E266" s="221"/>
      <c r="F266" s="70">
        <f t="shared" si="3"/>
        <v>0</v>
      </c>
      <c r="G266" s="101" t="s">
        <v>179</v>
      </c>
      <c r="I266" s="101"/>
    </row>
    <row r="267" spans="1:9" s="89" customFormat="1" x14ac:dyDescent="0.25">
      <c r="A267" s="392" t="s">
        <v>294</v>
      </c>
      <c r="B267" s="221">
        <v>3</v>
      </c>
      <c r="C267" s="221" t="s">
        <v>291</v>
      </c>
      <c r="D267" s="224">
        <f t="shared" ref="D267" ca="1" si="4">RAND()*400000</f>
        <v>10431.587923405106</v>
      </c>
      <c r="E267" s="221">
        <v>7</v>
      </c>
      <c r="F267" s="242">
        <f ca="1">ROUND(+B267*D267*E267,2)</f>
        <v>219063.35</v>
      </c>
      <c r="G267" s="101" t="s">
        <v>179</v>
      </c>
    </row>
    <row r="268" spans="1:9" s="89" customFormat="1" x14ac:dyDescent="0.25">
      <c r="A268" s="391"/>
      <c r="B268" s="78"/>
      <c r="C268" s="78"/>
      <c r="D268" s="174"/>
      <c r="E268" s="178" t="s">
        <v>180</v>
      </c>
      <c r="F268" s="70">
        <f ca="1">ROUND(SUBTOTAL(109,F137:F267),2)</f>
        <v>15007047.67</v>
      </c>
      <c r="G268" s="101" t="s">
        <v>179</v>
      </c>
      <c r="I268" s="359" t="s">
        <v>193</v>
      </c>
    </row>
    <row r="269" spans="1:9" x14ac:dyDescent="0.25">
      <c r="F269" s="244"/>
      <c r="G269" s="101" t="s">
        <v>181</v>
      </c>
    </row>
    <row r="270" spans="1:9" x14ac:dyDescent="0.25">
      <c r="C270" s="550" t="str">
        <f>"Total "&amp;B2</f>
        <v>Total GRANT EXCLUSIVE LINE ITEM</v>
      </c>
      <c r="D270" s="550"/>
      <c r="E270" s="550"/>
      <c r="F270" s="70">
        <f ca="1">+F268+F136</f>
        <v>27393009.719999999</v>
      </c>
      <c r="G270" s="101" t="s">
        <v>181</v>
      </c>
      <c r="I270" s="124" t="s">
        <v>183</v>
      </c>
    </row>
    <row r="271" spans="1:9" s="89" customFormat="1" x14ac:dyDescent="0.25">
      <c r="A271" s="196"/>
      <c r="B271" s="78"/>
      <c r="C271" s="78"/>
      <c r="D271" s="78"/>
      <c r="E271" s="78"/>
      <c r="F271" s="113"/>
      <c r="G271" s="101" t="s">
        <v>181</v>
      </c>
    </row>
    <row r="272" spans="1:9" s="89" customFormat="1" x14ac:dyDescent="0.25">
      <c r="A272" s="201" t="str">
        <f>B2&amp;" Narrative (State):"</f>
        <v>GRANT EXCLUSIVE LINE ITEM Narrative (State):</v>
      </c>
      <c r="B272" s="94"/>
      <c r="C272" s="94"/>
      <c r="D272" s="94"/>
      <c r="E272" s="94"/>
      <c r="F272" s="95"/>
      <c r="G272" s="101" t="s">
        <v>176</v>
      </c>
      <c r="I272" s="125" t="s">
        <v>185</v>
      </c>
    </row>
    <row r="273" spans="1:17" s="89" customFormat="1" ht="45" customHeight="1" x14ac:dyDescent="0.25">
      <c r="A273" s="525" t="s">
        <v>295</v>
      </c>
      <c r="B273" s="526"/>
      <c r="C273" s="526"/>
      <c r="D273" s="526"/>
      <c r="E273" s="526"/>
      <c r="F273" s="527"/>
      <c r="G273" s="89" t="s">
        <v>176</v>
      </c>
      <c r="I273" s="523" t="s">
        <v>186</v>
      </c>
      <c r="J273" s="523"/>
      <c r="K273" s="523"/>
      <c r="L273" s="523"/>
      <c r="M273" s="523"/>
      <c r="N273" s="523"/>
      <c r="O273" s="523"/>
      <c r="P273" s="523"/>
      <c r="Q273" s="523"/>
    </row>
    <row r="274" spans="1:17" x14ac:dyDescent="0.25">
      <c r="G274" s="233" t="s">
        <v>179</v>
      </c>
      <c r="I274"/>
    </row>
    <row r="275" spans="1:17" s="89" customFormat="1" x14ac:dyDescent="0.25">
      <c r="A275" s="201" t="str">
        <f>B2&amp;" Narrative (Non-State) i.e. Match or Other Funding"</f>
        <v>GRANT EXCLUSIVE LINE ITEM Narrative (Non-State) i.e. Match or Other Funding</v>
      </c>
      <c r="B275" s="98"/>
      <c r="C275" s="98"/>
      <c r="D275" s="98"/>
      <c r="E275" s="98"/>
      <c r="F275" s="99"/>
      <c r="G275" s="89" t="s">
        <v>179</v>
      </c>
      <c r="I275" s="125" t="s">
        <v>185</v>
      </c>
    </row>
    <row r="276" spans="1:17" s="89" customFormat="1" ht="45" customHeight="1" x14ac:dyDescent="0.25">
      <c r="A276" s="525" t="s">
        <v>296</v>
      </c>
      <c r="B276" s="526"/>
      <c r="C276" s="526"/>
      <c r="D276" s="526"/>
      <c r="E276" s="526"/>
      <c r="F276" s="527"/>
      <c r="G276" s="233" t="s">
        <v>179</v>
      </c>
      <c r="I276" s="523" t="s">
        <v>186</v>
      </c>
      <c r="J276" s="523"/>
      <c r="K276" s="523"/>
      <c r="L276" s="523"/>
      <c r="M276" s="523"/>
      <c r="N276" s="523"/>
      <c r="O276" s="523"/>
      <c r="P276" s="523"/>
      <c r="Q276" s="523"/>
    </row>
    <row r="278" spans="1:17" x14ac:dyDescent="0.25">
      <c r="D278" s="19"/>
    </row>
  </sheetData>
  <sheetProtection algorithmName="SHA-512" hashValue="Cm3Rgnkfuv8rysQPZ6R9VZOF/b9ilwID27CPi4jL/qPkdgKwIcfadzHPX3XxxzJrNThduDsl/uyL6kLKIHHKjQ==" saltValue="rVdk6xaxuS6h8HIqNVBEx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8063D7D-C99C-46DE-A049-7C4C18FEC210}">
            <xm:f>Categories!$A$30=FALSE</xm:f>
            <x14:dxf>
              <fill>
                <patternFill>
                  <bgColor theme="0" tint="-0.34998626667073579"/>
                </patternFill>
              </fill>
            </x14:dxf>
          </x14:cfRule>
          <xm:sqref>A1:F276</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6AB0-6A0B-405D-B9E3-3E25D53AEB65}">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49" t="s">
        <v>165</v>
      </c>
      <c r="B1" s="549"/>
      <c r="C1" s="549"/>
      <c r="D1" s="549"/>
      <c r="E1" s="549"/>
      <c r="F1" s="240">
        <f>+'Section A'!B2</f>
        <v>0</v>
      </c>
      <c r="G1" s="47" t="s">
        <v>174</v>
      </c>
    </row>
    <row r="2" spans="1:9" s="240" customFormat="1" ht="20.25" customHeight="1" x14ac:dyDescent="0.25">
      <c r="A2" s="241" t="s">
        <v>300</v>
      </c>
      <c r="B2" s="551" t="s">
        <v>288</v>
      </c>
      <c r="C2" s="551"/>
      <c r="D2" s="551"/>
      <c r="E2" s="551"/>
      <c r="F2" s="551"/>
      <c r="G2" s="348"/>
    </row>
    <row r="3" spans="1:9" s="240" customFormat="1" ht="42" customHeight="1" x14ac:dyDescent="0.25">
      <c r="A3" s="451" t="s">
        <v>289</v>
      </c>
      <c r="B3" s="451"/>
      <c r="C3" s="451"/>
      <c r="D3" s="451"/>
      <c r="E3" s="451"/>
      <c r="F3" s="451"/>
      <c r="G3" s="240" t="s">
        <v>181</v>
      </c>
    </row>
    <row r="4" spans="1:9" x14ac:dyDescent="0.25">
      <c r="A4" s="8"/>
      <c r="B4" s="8"/>
      <c r="C4" s="8"/>
      <c r="D4" s="8"/>
      <c r="E4" s="8"/>
      <c r="F4" s="8"/>
      <c r="G4" t="s">
        <v>181</v>
      </c>
    </row>
    <row r="5" spans="1:9" x14ac:dyDescent="0.25">
      <c r="A5" s="198" t="s">
        <v>256</v>
      </c>
      <c r="B5" s="198" t="s">
        <v>203</v>
      </c>
      <c r="C5" s="198" t="s">
        <v>202</v>
      </c>
      <c r="D5" s="198" t="s">
        <v>219</v>
      </c>
      <c r="E5" s="198" t="s">
        <v>172</v>
      </c>
      <c r="F5" s="250" t="s">
        <v>290</v>
      </c>
      <c r="G5" s="232" t="s">
        <v>181</v>
      </c>
      <c r="I5" s="125" t="s">
        <v>175</v>
      </c>
    </row>
    <row r="6" spans="1:9" s="89" customFormat="1" x14ac:dyDescent="0.25">
      <c r="A6" s="194" t="s">
        <v>256</v>
      </c>
      <c r="B6" s="221">
        <v>3</v>
      </c>
      <c r="C6" s="221" t="s">
        <v>291</v>
      </c>
      <c r="D6" s="224">
        <f ca="1">RAND()*400000</f>
        <v>181563.73932532471</v>
      </c>
      <c r="E6" s="221">
        <v>7</v>
      </c>
      <c r="F6" s="70">
        <f t="shared" ref="F6:F134" ca="1" si="0">ROUND(+B6*D6*E6,2)</f>
        <v>3812838.53</v>
      </c>
      <c r="G6" s="101" t="s">
        <v>176</v>
      </c>
      <c r="I6" s="101"/>
    </row>
    <row r="7" spans="1:9" s="89" customFormat="1" x14ac:dyDescent="0.25">
      <c r="A7" s="392" t="s">
        <v>292</v>
      </c>
      <c r="B7" s="221">
        <v>3</v>
      </c>
      <c r="C7" s="221" t="s">
        <v>291</v>
      </c>
      <c r="D7" s="224">
        <f t="shared" ref="D7:D8" ca="1" si="1">RAND()*400000</f>
        <v>261127.56204055788</v>
      </c>
      <c r="E7" s="221">
        <v>7</v>
      </c>
      <c r="F7" s="70">
        <f t="shared" ca="1" si="0"/>
        <v>5483678.7999999998</v>
      </c>
      <c r="G7" s="101" t="s">
        <v>176</v>
      </c>
      <c r="I7" s="101"/>
    </row>
    <row r="8" spans="1:9" s="89" customFormat="1" x14ac:dyDescent="0.25">
      <c r="A8" s="392" t="s">
        <v>293</v>
      </c>
      <c r="B8" s="221">
        <v>3</v>
      </c>
      <c r="C8" s="221" t="s">
        <v>291</v>
      </c>
      <c r="D8" s="224">
        <f t="shared" ca="1" si="1"/>
        <v>150629.05197935703</v>
      </c>
      <c r="E8" s="221">
        <v>7</v>
      </c>
      <c r="F8" s="70">
        <f t="shared" ca="1" si="0"/>
        <v>3163210.09</v>
      </c>
      <c r="G8" s="101" t="s">
        <v>176</v>
      </c>
      <c r="I8" s="101"/>
    </row>
    <row r="9" spans="1:9" s="89" customFormat="1" hidden="1" x14ac:dyDescent="0.25">
      <c r="A9" s="392"/>
      <c r="B9" s="221"/>
      <c r="C9" s="221"/>
      <c r="D9" s="224"/>
      <c r="E9" s="221"/>
      <c r="F9" s="70">
        <f t="shared" si="0"/>
        <v>0</v>
      </c>
      <c r="G9" s="101" t="s">
        <v>176</v>
      </c>
      <c r="I9" s="101"/>
    </row>
    <row r="10" spans="1:9" s="89" customFormat="1" hidden="1" x14ac:dyDescent="0.25">
      <c r="A10" s="392"/>
      <c r="B10" s="221"/>
      <c r="C10" s="221"/>
      <c r="D10" s="224"/>
      <c r="E10" s="221"/>
      <c r="F10" s="70">
        <f t="shared" si="0"/>
        <v>0</v>
      </c>
      <c r="G10" s="101" t="s">
        <v>176</v>
      </c>
      <c r="I10" s="101"/>
    </row>
    <row r="11" spans="1:9" s="89" customFormat="1" hidden="1" x14ac:dyDescent="0.25">
      <c r="A11" s="392"/>
      <c r="B11" s="221"/>
      <c r="C11" s="221"/>
      <c r="D11" s="224"/>
      <c r="E11" s="221"/>
      <c r="F11" s="70">
        <f t="shared" si="0"/>
        <v>0</v>
      </c>
      <c r="G11" s="101" t="s">
        <v>176</v>
      </c>
      <c r="I11" s="101"/>
    </row>
    <row r="12" spans="1:9" s="89" customFormat="1" hidden="1" x14ac:dyDescent="0.25">
      <c r="A12" s="392"/>
      <c r="B12" s="221"/>
      <c r="C12" s="221"/>
      <c r="D12" s="224"/>
      <c r="E12" s="221"/>
      <c r="F12" s="70">
        <f t="shared" si="0"/>
        <v>0</v>
      </c>
      <c r="G12" s="101" t="s">
        <v>176</v>
      </c>
      <c r="I12" s="101"/>
    </row>
    <row r="13" spans="1:9" s="89" customFormat="1" hidden="1" x14ac:dyDescent="0.25">
      <c r="A13" s="392"/>
      <c r="B13" s="221"/>
      <c r="C13" s="221"/>
      <c r="D13" s="224"/>
      <c r="E13" s="221"/>
      <c r="F13" s="70">
        <f t="shared" si="0"/>
        <v>0</v>
      </c>
      <c r="G13" s="101" t="s">
        <v>176</v>
      </c>
      <c r="I13" s="101"/>
    </row>
    <row r="14" spans="1:9" s="89" customFormat="1" hidden="1" x14ac:dyDescent="0.25">
      <c r="A14" s="392"/>
      <c r="B14" s="221"/>
      <c r="C14" s="221"/>
      <c r="D14" s="224"/>
      <c r="E14" s="221"/>
      <c r="F14" s="70">
        <f t="shared" si="0"/>
        <v>0</v>
      </c>
      <c r="G14" s="101" t="s">
        <v>176</v>
      </c>
      <c r="I14" s="101"/>
    </row>
    <row r="15" spans="1:9" s="89" customFormat="1" hidden="1" x14ac:dyDescent="0.25">
      <c r="A15" s="392"/>
      <c r="B15" s="221"/>
      <c r="C15" s="221"/>
      <c r="D15" s="224"/>
      <c r="E15" s="221"/>
      <c r="F15" s="70">
        <f t="shared" si="0"/>
        <v>0</v>
      </c>
      <c r="G15" s="101" t="s">
        <v>176</v>
      </c>
      <c r="I15" s="101"/>
    </row>
    <row r="16" spans="1:9" s="89" customFormat="1" hidden="1" x14ac:dyDescent="0.25">
      <c r="A16" s="392"/>
      <c r="B16" s="221"/>
      <c r="C16" s="221"/>
      <c r="D16" s="224"/>
      <c r="E16" s="221"/>
      <c r="F16" s="70">
        <f t="shared" si="0"/>
        <v>0</v>
      </c>
      <c r="G16" s="101" t="s">
        <v>176</v>
      </c>
      <c r="I16" s="101"/>
    </row>
    <row r="17" spans="1:9" s="89" customFormat="1" hidden="1" x14ac:dyDescent="0.25">
      <c r="A17" s="392"/>
      <c r="B17" s="221"/>
      <c r="C17" s="221"/>
      <c r="D17" s="224"/>
      <c r="E17" s="221"/>
      <c r="F17" s="70">
        <f t="shared" si="0"/>
        <v>0</v>
      </c>
      <c r="G17" s="101" t="s">
        <v>176</v>
      </c>
      <c r="I17" s="101"/>
    </row>
    <row r="18" spans="1:9" s="89" customFormat="1" hidden="1" x14ac:dyDescent="0.25">
      <c r="A18" s="392"/>
      <c r="B18" s="221"/>
      <c r="C18" s="221"/>
      <c r="D18" s="224"/>
      <c r="E18" s="221"/>
      <c r="F18" s="70">
        <f t="shared" si="0"/>
        <v>0</v>
      </c>
      <c r="G18" s="101" t="s">
        <v>176</v>
      </c>
      <c r="I18" s="101"/>
    </row>
    <row r="19" spans="1:9" s="89" customFormat="1" hidden="1" x14ac:dyDescent="0.25">
      <c r="A19" s="392"/>
      <c r="B19" s="221"/>
      <c r="C19" s="221"/>
      <c r="D19" s="224"/>
      <c r="E19" s="221"/>
      <c r="F19" s="70">
        <f t="shared" si="0"/>
        <v>0</v>
      </c>
      <c r="G19" s="101" t="s">
        <v>176</v>
      </c>
      <c r="I19" s="101"/>
    </row>
    <row r="20" spans="1:9" s="89" customFormat="1" hidden="1" x14ac:dyDescent="0.25">
      <c r="A20" s="392"/>
      <c r="B20" s="221"/>
      <c r="C20" s="221"/>
      <c r="D20" s="224"/>
      <c r="E20" s="221"/>
      <c r="F20" s="70">
        <f t="shared" si="0"/>
        <v>0</v>
      </c>
      <c r="G20" s="101" t="s">
        <v>176</v>
      </c>
      <c r="I20" s="101"/>
    </row>
    <row r="21" spans="1:9" s="89" customFormat="1" hidden="1" x14ac:dyDescent="0.25">
      <c r="A21" s="392"/>
      <c r="B21" s="221"/>
      <c r="C21" s="221"/>
      <c r="D21" s="224"/>
      <c r="E21" s="221"/>
      <c r="F21" s="70">
        <f t="shared" si="0"/>
        <v>0</v>
      </c>
      <c r="G21" s="101" t="s">
        <v>176</v>
      </c>
      <c r="I21" s="101"/>
    </row>
    <row r="22" spans="1:9" s="89" customFormat="1" hidden="1" x14ac:dyDescent="0.25">
      <c r="A22" s="392"/>
      <c r="B22" s="221"/>
      <c r="C22" s="221"/>
      <c r="D22" s="224"/>
      <c r="E22" s="221"/>
      <c r="F22" s="70">
        <f t="shared" si="0"/>
        <v>0</v>
      </c>
      <c r="G22" s="101" t="s">
        <v>176</v>
      </c>
      <c r="I22" s="101"/>
    </row>
    <row r="23" spans="1:9" s="89" customFormat="1" hidden="1" x14ac:dyDescent="0.25">
      <c r="A23" s="392"/>
      <c r="B23" s="221"/>
      <c r="C23" s="221"/>
      <c r="D23" s="224"/>
      <c r="E23" s="221"/>
      <c r="F23" s="70">
        <f t="shared" si="0"/>
        <v>0</v>
      </c>
      <c r="G23" s="101" t="s">
        <v>176</v>
      </c>
      <c r="I23" s="101"/>
    </row>
    <row r="24" spans="1:9" s="89" customFormat="1" hidden="1" x14ac:dyDescent="0.25">
      <c r="A24" s="392"/>
      <c r="B24" s="221"/>
      <c r="C24" s="221"/>
      <c r="D24" s="224"/>
      <c r="E24" s="221"/>
      <c r="F24" s="70">
        <f t="shared" si="0"/>
        <v>0</v>
      </c>
      <c r="G24" s="101" t="s">
        <v>176</v>
      </c>
      <c r="I24" s="101"/>
    </row>
    <row r="25" spans="1:9" s="89" customFormat="1" hidden="1" x14ac:dyDescent="0.25">
      <c r="A25" s="392"/>
      <c r="B25" s="221"/>
      <c r="C25" s="221"/>
      <c r="D25" s="224"/>
      <c r="E25" s="221"/>
      <c r="F25" s="70">
        <f t="shared" si="0"/>
        <v>0</v>
      </c>
      <c r="G25" s="101" t="s">
        <v>176</v>
      </c>
      <c r="I25" s="101"/>
    </row>
    <row r="26" spans="1:9" s="89" customFormat="1" hidden="1" x14ac:dyDescent="0.25">
      <c r="A26" s="392"/>
      <c r="B26" s="221"/>
      <c r="C26" s="221"/>
      <c r="D26" s="224"/>
      <c r="E26" s="221"/>
      <c r="F26" s="70">
        <f t="shared" si="0"/>
        <v>0</v>
      </c>
      <c r="G26" s="101" t="s">
        <v>176</v>
      </c>
      <c r="I26" s="101"/>
    </row>
    <row r="27" spans="1:9" s="89" customFormat="1" hidden="1" x14ac:dyDescent="0.25">
      <c r="A27" s="392"/>
      <c r="B27" s="221"/>
      <c r="C27" s="221"/>
      <c r="D27" s="224"/>
      <c r="E27" s="221"/>
      <c r="F27" s="70">
        <f t="shared" si="0"/>
        <v>0</v>
      </c>
      <c r="G27" s="101" t="s">
        <v>176</v>
      </c>
      <c r="I27" s="101"/>
    </row>
    <row r="28" spans="1:9" s="89" customFormat="1" hidden="1" x14ac:dyDescent="0.25">
      <c r="A28" s="392"/>
      <c r="B28" s="221"/>
      <c r="C28" s="221"/>
      <c r="D28" s="224"/>
      <c r="E28" s="221"/>
      <c r="F28" s="70">
        <f t="shared" si="0"/>
        <v>0</v>
      </c>
      <c r="G28" s="101" t="s">
        <v>176</v>
      </c>
      <c r="I28" s="101"/>
    </row>
    <row r="29" spans="1:9" s="89" customFormat="1" hidden="1" x14ac:dyDescent="0.25">
      <c r="A29" s="392"/>
      <c r="B29" s="221"/>
      <c r="C29" s="221"/>
      <c r="D29" s="224"/>
      <c r="E29" s="221"/>
      <c r="F29" s="70">
        <f t="shared" si="0"/>
        <v>0</v>
      </c>
      <c r="G29" s="101" t="s">
        <v>176</v>
      </c>
      <c r="I29" s="101"/>
    </row>
    <row r="30" spans="1:9" s="89" customFormat="1" hidden="1" x14ac:dyDescent="0.25">
      <c r="A30" s="392"/>
      <c r="B30" s="221"/>
      <c r="C30" s="221"/>
      <c r="D30" s="224"/>
      <c r="E30" s="221"/>
      <c r="F30" s="70">
        <f t="shared" si="0"/>
        <v>0</v>
      </c>
      <c r="G30" s="101" t="s">
        <v>176</v>
      </c>
      <c r="I30" s="101"/>
    </row>
    <row r="31" spans="1:9" s="89" customFormat="1" hidden="1" x14ac:dyDescent="0.25">
      <c r="A31" s="392"/>
      <c r="B31" s="221"/>
      <c r="C31" s="221"/>
      <c r="D31" s="224"/>
      <c r="E31" s="221"/>
      <c r="F31" s="70">
        <f t="shared" si="0"/>
        <v>0</v>
      </c>
      <c r="G31" s="101" t="s">
        <v>176</v>
      </c>
      <c r="I31" s="101"/>
    </row>
    <row r="32" spans="1:9" s="89" customFormat="1" hidden="1" x14ac:dyDescent="0.25">
      <c r="A32" s="392"/>
      <c r="B32" s="221"/>
      <c r="C32" s="221"/>
      <c r="D32" s="224"/>
      <c r="E32" s="221"/>
      <c r="F32" s="70">
        <f t="shared" si="0"/>
        <v>0</v>
      </c>
      <c r="G32" s="101" t="s">
        <v>176</v>
      </c>
      <c r="I32" s="101"/>
    </row>
    <row r="33" spans="1:9" s="89" customFormat="1" hidden="1" x14ac:dyDescent="0.25">
      <c r="A33" s="392"/>
      <c r="B33" s="221"/>
      <c r="C33" s="221"/>
      <c r="D33" s="224"/>
      <c r="E33" s="221"/>
      <c r="F33" s="70">
        <f t="shared" si="0"/>
        <v>0</v>
      </c>
      <c r="G33" s="101" t="s">
        <v>176</v>
      </c>
      <c r="I33" s="101"/>
    </row>
    <row r="34" spans="1:9" s="89" customFormat="1" hidden="1" x14ac:dyDescent="0.25">
      <c r="A34" s="392"/>
      <c r="B34" s="221"/>
      <c r="C34" s="221"/>
      <c r="D34" s="224"/>
      <c r="E34" s="221"/>
      <c r="F34" s="70">
        <f t="shared" si="0"/>
        <v>0</v>
      </c>
      <c r="G34" s="101" t="s">
        <v>176</v>
      </c>
      <c r="I34" s="101"/>
    </row>
    <row r="35" spans="1:9" s="89" customFormat="1" hidden="1" x14ac:dyDescent="0.25">
      <c r="A35" s="392"/>
      <c r="B35" s="221"/>
      <c r="C35" s="221"/>
      <c r="D35" s="224"/>
      <c r="E35" s="221"/>
      <c r="F35" s="70">
        <f t="shared" si="0"/>
        <v>0</v>
      </c>
      <c r="G35" s="101" t="s">
        <v>176</v>
      </c>
      <c r="I35" s="101"/>
    </row>
    <row r="36" spans="1:9" s="89" customFormat="1" hidden="1" x14ac:dyDescent="0.25">
      <c r="A36" s="392"/>
      <c r="B36" s="221"/>
      <c r="C36" s="221"/>
      <c r="D36" s="224"/>
      <c r="E36" s="221"/>
      <c r="F36" s="70">
        <f t="shared" si="0"/>
        <v>0</v>
      </c>
      <c r="G36" s="101" t="s">
        <v>176</v>
      </c>
      <c r="I36" s="101"/>
    </row>
    <row r="37" spans="1:9" s="89" customFormat="1" hidden="1" x14ac:dyDescent="0.25">
      <c r="A37" s="392"/>
      <c r="B37" s="221"/>
      <c r="C37" s="221"/>
      <c r="D37" s="224"/>
      <c r="E37" s="221"/>
      <c r="F37" s="70">
        <f t="shared" si="0"/>
        <v>0</v>
      </c>
      <c r="G37" s="101" t="s">
        <v>176</v>
      </c>
      <c r="I37" s="101"/>
    </row>
    <row r="38" spans="1:9" s="89" customFormat="1" hidden="1" x14ac:dyDescent="0.25">
      <c r="A38" s="392"/>
      <c r="B38" s="221"/>
      <c r="C38" s="221"/>
      <c r="D38" s="224"/>
      <c r="E38" s="221"/>
      <c r="F38" s="70">
        <f t="shared" si="0"/>
        <v>0</v>
      </c>
      <c r="G38" s="101" t="s">
        <v>176</v>
      </c>
      <c r="I38" s="101"/>
    </row>
    <row r="39" spans="1:9" s="89" customFormat="1" hidden="1" x14ac:dyDescent="0.25">
      <c r="A39" s="392"/>
      <c r="B39" s="221"/>
      <c r="C39" s="221"/>
      <c r="D39" s="224"/>
      <c r="E39" s="221"/>
      <c r="F39" s="70">
        <f t="shared" si="0"/>
        <v>0</v>
      </c>
      <c r="G39" s="101" t="s">
        <v>176</v>
      </c>
      <c r="I39" s="101"/>
    </row>
    <row r="40" spans="1:9" s="89" customFormat="1" hidden="1" x14ac:dyDescent="0.25">
      <c r="A40" s="392"/>
      <c r="B40" s="221"/>
      <c r="C40" s="221"/>
      <c r="D40" s="224"/>
      <c r="E40" s="221"/>
      <c r="F40" s="70">
        <f t="shared" si="0"/>
        <v>0</v>
      </c>
      <c r="G40" s="101" t="s">
        <v>176</v>
      </c>
      <c r="I40" s="101"/>
    </row>
    <row r="41" spans="1:9" s="89" customFormat="1" hidden="1" x14ac:dyDescent="0.25">
      <c r="A41" s="392"/>
      <c r="B41" s="221"/>
      <c r="C41" s="221"/>
      <c r="D41" s="224"/>
      <c r="E41" s="221"/>
      <c r="F41" s="70">
        <f t="shared" si="0"/>
        <v>0</v>
      </c>
      <c r="G41" s="101" t="s">
        <v>176</v>
      </c>
      <c r="I41" s="101"/>
    </row>
    <row r="42" spans="1:9" s="89" customFormat="1" hidden="1" x14ac:dyDescent="0.25">
      <c r="A42" s="392"/>
      <c r="B42" s="221"/>
      <c r="C42" s="221"/>
      <c r="D42" s="224"/>
      <c r="E42" s="221"/>
      <c r="F42" s="70">
        <f t="shared" si="0"/>
        <v>0</v>
      </c>
      <c r="G42" s="101" t="s">
        <v>176</v>
      </c>
      <c r="I42" s="101"/>
    </row>
    <row r="43" spans="1:9" s="89" customFormat="1" hidden="1" x14ac:dyDescent="0.25">
      <c r="A43" s="392"/>
      <c r="B43" s="221"/>
      <c r="C43" s="221"/>
      <c r="D43" s="224"/>
      <c r="E43" s="221"/>
      <c r="F43" s="70">
        <f t="shared" si="0"/>
        <v>0</v>
      </c>
      <c r="G43" s="101" t="s">
        <v>176</v>
      </c>
      <c r="I43" s="101"/>
    </row>
    <row r="44" spans="1:9" s="89" customFormat="1" hidden="1" x14ac:dyDescent="0.25">
      <c r="A44" s="392"/>
      <c r="B44" s="221"/>
      <c r="C44" s="221"/>
      <c r="D44" s="224"/>
      <c r="E44" s="221"/>
      <c r="F44" s="70">
        <f t="shared" si="0"/>
        <v>0</v>
      </c>
      <c r="G44" s="101" t="s">
        <v>176</v>
      </c>
      <c r="I44" s="101"/>
    </row>
    <row r="45" spans="1:9" s="89" customFormat="1" hidden="1" x14ac:dyDescent="0.25">
      <c r="A45" s="392"/>
      <c r="B45" s="221"/>
      <c r="C45" s="221"/>
      <c r="D45" s="224"/>
      <c r="E45" s="221"/>
      <c r="F45" s="70">
        <f t="shared" si="0"/>
        <v>0</v>
      </c>
      <c r="G45" s="101" t="s">
        <v>176</v>
      </c>
      <c r="I45" s="101"/>
    </row>
    <row r="46" spans="1:9" s="89" customFormat="1" hidden="1" x14ac:dyDescent="0.25">
      <c r="A46" s="392"/>
      <c r="B46" s="221"/>
      <c r="C46" s="221"/>
      <c r="D46" s="224"/>
      <c r="E46" s="221"/>
      <c r="F46" s="70">
        <f t="shared" si="0"/>
        <v>0</v>
      </c>
      <c r="G46" s="101" t="s">
        <v>176</v>
      </c>
      <c r="I46" s="101"/>
    </row>
    <row r="47" spans="1:9" s="89" customFormat="1" hidden="1" x14ac:dyDescent="0.25">
      <c r="A47" s="392"/>
      <c r="B47" s="221"/>
      <c r="C47" s="221"/>
      <c r="D47" s="224"/>
      <c r="E47" s="221"/>
      <c r="F47" s="70">
        <f t="shared" si="0"/>
        <v>0</v>
      </c>
      <c r="G47" s="101" t="s">
        <v>176</v>
      </c>
      <c r="I47" s="101"/>
    </row>
    <row r="48" spans="1:9" s="89" customFormat="1" hidden="1" x14ac:dyDescent="0.25">
      <c r="A48" s="392"/>
      <c r="B48" s="221"/>
      <c r="C48" s="221"/>
      <c r="D48" s="224"/>
      <c r="E48" s="221"/>
      <c r="F48" s="70">
        <f t="shared" si="0"/>
        <v>0</v>
      </c>
      <c r="G48" s="101" t="s">
        <v>176</v>
      </c>
      <c r="I48" s="101"/>
    </row>
    <row r="49" spans="1:9" s="89" customFormat="1" hidden="1" x14ac:dyDescent="0.25">
      <c r="A49" s="392"/>
      <c r="B49" s="221"/>
      <c r="C49" s="221"/>
      <c r="D49" s="224"/>
      <c r="E49" s="221"/>
      <c r="F49" s="70">
        <f t="shared" si="0"/>
        <v>0</v>
      </c>
      <c r="G49" s="101" t="s">
        <v>176</v>
      </c>
      <c r="I49" s="101"/>
    </row>
    <row r="50" spans="1:9" s="89" customFormat="1" hidden="1" x14ac:dyDescent="0.25">
      <c r="A50" s="392"/>
      <c r="B50" s="221"/>
      <c r="C50" s="221"/>
      <c r="D50" s="224"/>
      <c r="E50" s="221"/>
      <c r="F50" s="70">
        <f t="shared" si="0"/>
        <v>0</v>
      </c>
      <c r="G50" s="101" t="s">
        <v>176</v>
      </c>
      <c r="I50" s="101"/>
    </row>
    <row r="51" spans="1:9" s="89" customFormat="1" hidden="1" x14ac:dyDescent="0.25">
      <c r="A51" s="392"/>
      <c r="B51" s="221"/>
      <c r="C51" s="221"/>
      <c r="D51" s="224"/>
      <c r="E51" s="221"/>
      <c r="F51" s="70">
        <f t="shared" si="0"/>
        <v>0</v>
      </c>
      <c r="G51" s="101" t="s">
        <v>176</v>
      </c>
      <c r="I51" s="101"/>
    </row>
    <row r="52" spans="1:9" s="89" customFormat="1" hidden="1" x14ac:dyDescent="0.25">
      <c r="A52" s="392"/>
      <c r="B52" s="221"/>
      <c r="C52" s="221"/>
      <c r="D52" s="224"/>
      <c r="E52" s="221"/>
      <c r="F52" s="70">
        <f t="shared" si="0"/>
        <v>0</v>
      </c>
      <c r="G52" s="101" t="s">
        <v>176</v>
      </c>
      <c r="I52" s="101"/>
    </row>
    <row r="53" spans="1:9" s="89" customFormat="1" hidden="1" x14ac:dyDescent="0.25">
      <c r="A53" s="392"/>
      <c r="B53" s="221"/>
      <c r="C53" s="221"/>
      <c r="D53" s="224"/>
      <c r="E53" s="221"/>
      <c r="F53" s="70">
        <f t="shared" si="0"/>
        <v>0</v>
      </c>
      <c r="G53" s="101" t="s">
        <v>176</v>
      </c>
      <c r="I53" s="101"/>
    </row>
    <row r="54" spans="1:9" s="89" customFormat="1" hidden="1" x14ac:dyDescent="0.25">
      <c r="A54" s="392"/>
      <c r="B54" s="221"/>
      <c r="C54" s="221"/>
      <c r="D54" s="224"/>
      <c r="E54" s="221"/>
      <c r="F54" s="70">
        <f t="shared" si="0"/>
        <v>0</v>
      </c>
      <c r="G54" s="101" t="s">
        <v>176</v>
      </c>
      <c r="I54" s="101"/>
    </row>
    <row r="55" spans="1:9" s="89" customFormat="1" hidden="1" x14ac:dyDescent="0.25">
      <c r="A55" s="392"/>
      <c r="B55" s="221"/>
      <c r="C55" s="221"/>
      <c r="D55" s="224"/>
      <c r="E55" s="221"/>
      <c r="F55" s="70">
        <f t="shared" si="0"/>
        <v>0</v>
      </c>
      <c r="G55" s="101" t="s">
        <v>176</v>
      </c>
      <c r="I55" s="101"/>
    </row>
    <row r="56" spans="1:9" s="89" customFormat="1" hidden="1" x14ac:dyDescent="0.25">
      <c r="A56" s="392"/>
      <c r="B56" s="221"/>
      <c r="C56" s="221"/>
      <c r="D56" s="224"/>
      <c r="E56" s="221"/>
      <c r="F56" s="70">
        <f t="shared" si="0"/>
        <v>0</v>
      </c>
      <c r="G56" s="101" t="s">
        <v>176</v>
      </c>
      <c r="I56" s="101"/>
    </row>
    <row r="57" spans="1:9" s="89" customFormat="1" hidden="1" x14ac:dyDescent="0.25">
      <c r="A57" s="392"/>
      <c r="B57" s="221"/>
      <c r="C57" s="221"/>
      <c r="D57" s="224"/>
      <c r="E57" s="221"/>
      <c r="F57" s="70">
        <f t="shared" si="0"/>
        <v>0</v>
      </c>
      <c r="G57" s="101" t="s">
        <v>176</v>
      </c>
      <c r="I57" s="101"/>
    </row>
    <row r="58" spans="1:9" s="89" customFormat="1" hidden="1" x14ac:dyDescent="0.25">
      <c r="A58" s="392"/>
      <c r="B58" s="221"/>
      <c r="C58" s="221"/>
      <c r="D58" s="224"/>
      <c r="E58" s="221"/>
      <c r="F58" s="70">
        <f t="shared" si="0"/>
        <v>0</v>
      </c>
      <c r="G58" s="101" t="s">
        <v>176</v>
      </c>
      <c r="I58" s="101"/>
    </row>
    <row r="59" spans="1:9" s="89" customFormat="1" hidden="1" x14ac:dyDescent="0.25">
      <c r="A59" s="392"/>
      <c r="B59" s="221"/>
      <c r="C59" s="221"/>
      <c r="D59" s="224"/>
      <c r="E59" s="221"/>
      <c r="F59" s="70">
        <f t="shared" si="0"/>
        <v>0</v>
      </c>
      <c r="G59" s="101" t="s">
        <v>176</v>
      </c>
      <c r="I59" s="101"/>
    </row>
    <row r="60" spans="1:9" s="89" customFormat="1" hidden="1" x14ac:dyDescent="0.25">
      <c r="A60" s="392"/>
      <c r="B60" s="221"/>
      <c r="C60" s="221"/>
      <c r="D60" s="224"/>
      <c r="E60" s="221"/>
      <c r="F60" s="70">
        <f t="shared" si="0"/>
        <v>0</v>
      </c>
      <c r="G60" s="101" t="s">
        <v>176</v>
      </c>
      <c r="I60" s="101"/>
    </row>
    <row r="61" spans="1:9" s="89" customFormat="1" hidden="1" x14ac:dyDescent="0.25">
      <c r="A61" s="392"/>
      <c r="B61" s="221"/>
      <c r="C61" s="221"/>
      <c r="D61" s="224"/>
      <c r="E61" s="221"/>
      <c r="F61" s="70">
        <f t="shared" si="0"/>
        <v>0</v>
      </c>
      <c r="G61" s="101" t="s">
        <v>176</v>
      </c>
      <c r="I61" s="101"/>
    </row>
    <row r="62" spans="1:9" s="89" customFormat="1" hidden="1" x14ac:dyDescent="0.25">
      <c r="A62" s="392"/>
      <c r="B62" s="221"/>
      <c r="C62" s="221"/>
      <c r="D62" s="224"/>
      <c r="E62" s="221"/>
      <c r="F62" s="70">
        <f t="shared" si="0"/>
        <v>0</v>
      </c>
      <c r="G62" s="101" t="s">
        <v>176</v>
      </c>
      <c r="I62" s="101"/>
    </row>
    <row r="63" spans="1:9" s="89" customFormat="1" hidden="1" x14ac:dyDescent="0.25">
      <c r="A63" s="392"/>
      <c r="B63" s="221"/>
      <c r="C63" s="221"/>
      <c r="D63" s="224"/>
      <c r="E63" s="221"/>
      <c r="F63" s="70">
        <f t="shared" si="0"/>
        <v>0</v>
      </c>
      <c r="G63" s="101" t="s">
        <v>176</v>
      </c>
      <c r="I63" s="101"/>
    </row>
    <row r="64" spans="1:9" s="89" customFormat="1" hidden="1" x14ac:dyDescent="0.25">
      <c r="A64" s="392"/>
      <c r="B64" s="221"/>
      <c r="C64" s="221"/>
      <c r="D64" s="224"/>
      <c r="E64" s="221"/>
      <c r="F64" s="70">
        <f t="shared" si="0"/>
        <v>0</v>
      </c>
      <c r="G64" s="101" t="s">
        <v>176</v>
      </c>
      <c r="I64" s="101"/>
    </row>
    <row r="65" spans="1:9" s="89" customFormat="1" hidden="1" x14ac:dyDescent="0.25">
      <c r="A65" s="392"/>
      <c r="B65" s="221"/>
      <c r="C65" s="221"/>
      <c r="D65" s="224"/>
      <c r="E65" s="221"/>
      <c r="F65" s="70">
        <f t="shared" si="0"/>
        <v>0</v>
      </c>
      <c r="G65" s="101" t="s">
        <v>176</v>
      </c>
      <c r="I65" s="101"/>
    </row>
    <row r="66" spans="1:9" s="89" customFormat="1" hidden="1" x14ac:dyDescent="0.25">
      <c r="A66" s="392"/>
      <c r="B66" s="221"/>
      <c r="C66" s="221"/>
      <c r="D66" s="224"/>
      <c r="E66" s="221"/>
      <c r="F66" s="70">
        <f t="shared" si="0"/>
        <v>0</v>
      </c>
      <c r="G66" s="101" t="s">
        <v>176</v>
      </c>
      <c r="I66" s="101"/>
    </row>
    <row r="67" spans="1:9" s="89" customFormat="1" hidden="1" x14ac:dyDescent="0.25">
      <c r="A67" s="392"/>
      <c r="B67" s="221"/>
      <c r="C67" s="221"/>
      <c r="D67" s="224"/>
      <c r="E67" s="221"/>
      <c r="F67" s="70">
        <f t="shared" si="0"/>
        <v>0</v>
      </c>
      <c r="G67" s="101" t="s">
        <v>176</v>
      </c>
      <c r="I67" s="101"/>
    </row>
    <row r="68" spans="1:9" s="89" customFormat="1" hidden="1" x14ac:dyDescent="0.25">
      <c r="A68" s="392"/>
      <c r="B68" s="221"/>
      <c r="C68" s="221"/>
      <c r="D68" s="224"/>
      <c r="E68" s="221"/>
      <c r="F68" s="70">
        <f t="shared" si="0"/>
        <v>0</v>
      </c>
      <c r="G68" s="101" t="s">
        <v>176</v>
      </c>
      <c r="I68" s="101"/>
    </row>
    <row r="69" spans="1:9" s="89" customFormat="1" hidden="1" x14ac:dyDescent="0.25">
      <c r="A69" s="392"/>
      <c r="B69" s="221"/>
      <c r="C69" s="221"/>
      <c r="D69" s="224"/>
      <c r="E69" s="221"/>
      <c r="F69" s="70">
        <f t="shared" si="0"/>
        <v>0</v>
      </c>
      <c r="G69" s="101" t="s">
        <v>176</v>
      </c>
      <c r="I69" s="101"/>
    </row>
    <row r="70" spans="1:9" s="89" customFormat="1" hidden="1" x14ac:dyDescent="0.25">
      <c r="A70" s="392"/>
      <c r="B70" s="221"/>
      <c r="C70" s="221"/>
      <c r="D70" s="224"/>
      <c r="E70" s="221"/>
      <c r="F70" s="70">
        <f t="shared" si="0"/>
        <v>0</v>
      </c>
      <c r="G70" s="101" t="s">
        <v>176</v>
      </c>
      <c r="I70" s="101"/>
    </row>
    <row r="71" spans="1:9" s="89" customFormat="1" hidden="1" x14ac:dyDescent="0.25">
      <c r="A71" s="392"/>
      <c r="B71" s="221"/>
      <c r="C71" s="221"/>
      <c r="D71" s="224"/>
      <c r="E71" s="221"/>
      <c r="F71" s="70">
        <f t="shared" si="0"/>
        <v>0</v>
      </c>
      <c r="G71" s="101" t="s">
        <v>176</v>
      </c>
      <c r="I71" s="101"/>
    </row>
    <row r="72" spans="1:9" s="89" customFormat="1" hidden="1" x14ac:dyDescent="0.25">
      <c r="A72" s="392"/>
      <c r="B72" s="221"/>
      <c r="C72" s="221"/>
      <c r="D72" s="224"/>
      <c r="E72" s="221"/>
      <c r="F72" s="70">
        <f t="shared" si="0"/>
        <v>0</v>
      </c>
      <c r="G72" s="101" t="s">
        <v>176</v>
      </c>
      <c r="I72" s="101"/>
    </row>
    <row r="73" spans="1:9" s="89" customFormat="1" hidden="1" x14ac:dyDescent="0.25">
      <c r="A73" s="392"/>
      <c r="B73" s="221"/>
      <c r="C73" s="221"/>
      <c r="D73" s="224"/>
      <c r="E73" s="221"/>
      <c r="F73" s="70">
        <f t="shared" si="0"/>
        <v>0</v>
      </c>
      <c r="G73" s="101" t="s">
        <v>176</v>
      </c>
      <c r="I73" s="101"/>
    </row>
    <row r="74" spans="1:9" s="89" customFormat="1" hidden="1" x14ac:dyDescent="0.25">
      <c r="A74" s="392"/>
      <c r="B74" s="221"/>
      <c r="C74" s="221"/>
      <c r="D74" s="224"/>
      <c r="E74" s="221"/>
      <c r="F74" s="70">
        <f t="shared" si="0"/>
        <v>0</v>
      </c>
      <c r="G74" s="101" t="s">
        <v>176</v>
      </c>
      <c r="I74" s="101"/>
    </row>
    <row r="75" spans="1:9" s="89" customFormat="1" hidden="1" x14ac:dyDescent="0.25">
      <c r="A75" s="392"/>
      <c r="B75" s="221"/>
      <c r="C75" s="221"/>
      <c r="D75" s="224"/>
      <c r="E75" s="221"/>
      <c r="F75" s="70">
        <f t="shared" si="0"/>
        <v>0</v>
      </c>
      <c r="G75" s="101" t="s">
        <v>176</v>
      </c>
      <c r="I75" s="101"/>
    </row>
    <row r="76" spans="1:9" s="89" customFormat="1" hidden="1" x14ac:dyDescent="0.25">
      <c r="A76" s="392"/>
      <c r="B76" s="221"/>
      <c r="C76" s="221"/>
      <c r="D76" s="224"/>
      <c r="E76" s="221"/>
      <c r="F76" s="70">
        <f t="shared" si="0"/>
        <v>0</v>
      </c>
      <c r="G76" s="101" t="s">
        <v>176</v>
      </c>
      <c r="I76" s="101"/>
    </row>
    <row r="77" spans="1:9" s="89" customFormat="1" hidden="1" x14ac:dyDescent="0.25">
      <c r="A77" s="392"/>
      <c r="B77" s="221"/>
      <c r="C77" s="221"/>
      <c r="D77" s="224"/>
      <c r="E77" s="221"/>
      <c r="F77" s="70">
        <f t="shared" si="0"/>
        <v>0</v>
      </c>
      <c r="G77" s="101" t="s">
        <v>176</v>
      </c>
      <c r="I77" s="101"/>
    </row>
    <row r="78" spans="1:9" s="89" customFormat="1" hidden="1" x14ac:dyDescent="0.25">
      <c r="A78" s="392"/>
      <c r="B78" s="221"/>
      <c r="C78" s="221"/>
      <c r="D78" s="224"/>
      <c r="E78" s="221"/>
      <c r="F78" s="70">
        <f t="shared" si="0"/>
        <v>0</v>
      </c>
      <c r="G78" s="101" t="s">
        <v>176</v>
      </c>
      <c r="I78" s="101"/>
    </row>
    <row r="79" spans="1:9" s="89" customFormat="1" hidden="1" x14ac:dyDescent="0.25">
      <c r="A79" s="392"/>
      <c r="B79" s="221"/>
      <c r="C79" s="221"/>
      <c r="D79" s="224"/>
      <c r="E79" s="221"/>
      <c r="F79" s="70">
        <f t="shared" si="0"/>
        <v>0</v>
      </c>
      <c r="G79" s="101" t="s">
        <v>176</v>
      </c>
      <c r="I79" s="101"/>
    </row>
    <row r="80" spans="1:9" s="89" customFormat="1" hidden="1" x14ac:dyDescent="0.25">
      <c r="A80" s="392"/>
      <c r="B80" s="221"/>
      <c r="C80" s="221"/>
      <c r="D80" s="224"/>
      <c r="E80" s="221"/>
      <c r="F80" s="70">
        <f t="shared" si="0"/>
        <v>0</v>
      </c>
      <c r="G80" s="101" t="s">
        <v>176</v>
      </c>
      <c r="I80" s="101"/>
    </row>
    <row r="81" spans="1:9" s="89" customFormat="1" hidden="1" x14ac:dyDescent="0.25">
      <c r="A81" s="392"/>
      <c r="B81" s="221"/>
      <c r="C81" s="221"/>
      <c r="D81" s="224"/>
      <c r="E81" s="221"/>
      <c r="F81" s="70">
        <f t="shared" si="0"/>
        <v>0</v>
      </c>
      <c r="G81" s="101" t="s">
        <v>176</v>
      </c>
      <c r="I81" s="101"/>
    </row>
    <row r="82" spans="1:9" s="89" customFormat="1" hidden="1" x14ac:dyDescent="0.25">
      <c r="A82" s="392"/>
      <c r="B82" s="221"/>
      <c r="C82" s="221"/>
      <c r="D82" s="224"/>
      <c r="E82" s="221"/>
      <c r="F82" s="70">
        <f t="shared" si="0"/>
        <v>0</v>
      </c>
      <c r="G82" s="101" t="s">
        <v>176</v>
      </c>
      <c r="I82" s="101"/>
    </row>
    <row r="83" spans="1:9" s="89" customFormat="1" hidden="1" x14ac:dyDescent="0.25">
      <c r="A83" s="392"/>
      <c r="B83" s="221"/>
      <c r="C83" s="221"/>
      <c r="D83" s="224"/>
      <c r="E83" s="221"/>
      <c r="F83" s="70">
        <f t="shared" si="0"/>
        <v>0</v>
      </c>
      <c r="G83" s="101" t="s">
        <v>176</v>
      </c>
      <c r="I83" s="101"/>
    </row>
    <row r="84" spans="1:9" s="89" customFormat="1" hidden="1" x14ac:dyDescent="0.25">
      <c r="A84" s="392"/>
      <c r="B84" s="221"/>
      <c r="C84" s="221"/>
      <c r="D84" s="224"/>
      <c r="E84" s="221"/>
      <c r="F84" s="70">
        <f t="shared" si="0"/>
        <v>0</v>
      </c>
      <c r="G84" s="101" t="s">
        <v>176</v>
      </c>
      <c r="I84" s="101"/>
    </row>
    <row r="85" spans="1:9" s="89" customFormat="1" hidden="1" x14ac:dyDescent="0.25">
      <c r="A85" s="392"/>
      <c r="B85" s="221"/>
      <c r="C85" s="221"/>
      <c r="D85" s="224"/>
      <c r="E85" s="221"/>
      <c r="F85" s="70">
        <f t="shared" si="0"/>
        <v>0</v>
      </c>
      <c r="G85" s="101" t="s">
        <v>176</v>
      </c>
      <c r="I85" s="101"/>
    </row>
    <row r="86" spans="1:9" s="89" customFormat="1" hidden="1" x14ac:dyDescent="0.25">
      <c r="A86" s="392"/>
      <c r="B86" s="221"/>
      <c r="C86" s="221"/>
      <c r="D86" s="224"/>
      <c r="E86" s="221"/>
      <c r="F86" s="70">
        <f t="shared" si="0"/>
        <v>0</v>
      </c>
      <c r="G86" s="101" t="s">
        <v>176</v>
      </c>
      <c r="I86" s="101"/>
    </row>
    <row r="87" spans="1:9" s="89" customFormat="1" hidden="1" x14ac:dyDescent="0.25">
      <c r="A87" s="392"/>
      <c r="B87" s="221"/>
      <c r="C87" s="221"/>
      <c r="D87" s="224"/>
      <c r="E87" s="221"/>
      <c r="F87" s="70">
        <f t="shared" si="0"/>
        <v>0</v>
      </c>
      <c r="G87" s="101" t="s">
        <v>176</v>
      </c>
      <c r="I87" s="101"/>
    </row>
    <row r="88" spans="1:9" s="89" customFormat="1" hidden="1" x14ac:dyDescent="0.25">
      <c r="A88" s="392"/>
      <c r="B88" s="221"/>
      <c r="C88" s="221"/>
      <c r="D88" s="224"/>
      <c r="E88" s="221"/>
      <c r="F88" s="70">
        <f t="shared" si="0"/>
        <v>0</v>
      </c>
      <c r="G88" s="101" t="s">
        <v>176</v>
      </c>
      <c r="I88" s="101"/>
    </row>
    <row r="89" spans="1:9" s="89" customFormat="1" hidden="1" x14ac:dyDescent="0.25">
      <c r="A89" s="392"/>
      <c r="B89" s="221"/>
      <c r="C89" s="221"/>
      <c r="D89" s="224"/>
      <c r="E89" s="221"/>
      <c r="F89" s="70">
        <f t="shared" si="0"/>
        <v>0</v>
      </c>
      <c r="G89" s="101" t="s">
        <v>176</v>
      </c>
      <c r="I89" s="101"/>
    </row>
    <row r="90" spans="1:9" s="89" customFormat="1" hidden="1" x14ac:dyDescent="0.25">
      <c r="A90" s="392"/>
      <c r="B90" s="221"/>
      <c r="C90" s="221"/>
      <c r="D90" s="224"/>
      <c r="E90" s="221"/>
      <c r="F90" s="70">
        <f t="shared" si="0"/>
        <v>0</v>
      </c>
      <c r="G90" s="101" t="s">
        <v>176</v>
      </c>
      <c r="I90" s="101"/>
    </row>
    <row r="91" spans="1:9" s="89" customFormat="1" hidden="1" x14ac:dyDescent="0.25">
      <c r="A91" s="392"/>
      <c r="B91" s="221"/>
      <c r="C91" s="221"/>
      <c r="D91" s="224"/>
      <c r="E91" s="221"/>
      <c r="F91" s="70">
        <f t="shared" si="0"/>
        <v>0</v>
      </c>
      <c r="G91" s="101" t="s">
        <v>176</v>
      </c>
      <c r="I91" s="101"/>
    </row>
    <row r="92" spans="1:9" s="89" customFormat="1" hidden="1" x14ac:dyDescent="0.25">
      <c r="A92" s="392"/>
      <c r="B92" s="221"/>
      <c r="C92" s="221"/>
      <c r="D92" s="224"/>
      <c r="E92" s="221"/>
      <c r="F92" s="70">
        <f t="shared" si="0"/>
        <v>0</v>
      </c>
      <c r="G92" s="101" t="s">
        <v>176</v>
      </c>
      <c r="I92" s="101"/>
    </row>
    <row r="93" spans="1:9" s="89" customFormat="1" hidden="1" x14ac:dyDescent="0.25">
      <c r="A93" s="392"/>
      <c r="B93" s="221"/>
      <c r="C93" s="221"/>
      <c r="D93" s="224"/>
      <c r="E93" s="221"/>
      <c r="F93" s="70">
        <f t="shared" si="0"/>
        <v>0</v>
      </c>
      <c r="G93" s="101" t="s">
        <v>176</v>
      </c>
      <c r="I93" s="101"/>
    </row>
    <row r="94" spans="1:9" s="89" customFormat="1" hidden="1" x14ac:dyDescent="0.25">
      <c r="A94" s="392"/>
      <c r="B94" s="221"/>
      <c r="C94" s="221"/>
      <c r="D94" s="224"/>
      <c r="E94" s="221"/>
      <c r="F94" s="70">
        <f t="shared" si="0"/>
        <v>0</v>
      </c>
      <c r="G94" s="101" t="s">
        <v>176</v>
      </c>
      <c r="I94" s="101"/>
    </row>
    <row r="95" spans="1:9" s="89" customFormat="1" hidden="1" x14ac:dyDescent="0.25">
      <c r="A95" s="392"/>
      <c r="B95" s="221"/>
      <c r="C95" s="221"/>
      <c r="D95" s="224"/>
      <c r="E95" s="221"/>
      <c r="F95" s="70">
        <f t="shared" si="0"/>
        <v>0</v>
      </c>
      <c r="G95" s="101" t="s">
        <v>176</v>
      </c>
      <c r="I95" s="101"/>
    </row>
    <row r="96" spans="1:9" s="89" customFormat="1" hidden="1" x14ac:dyDescent="0.25">
      <c r="A96" s="392"/>
      <c r="B96" s="221"/>
      <c r="C96" s="221"/>
      <c r="D96" s="224"/>
      <c r="E96" s="221"/>
      <c r="F96" s="70">
        <f t="shared" si="0"/>
        <v>0</v>
      </c>
      <c r="G96" s="101" t="s">
        <v>176</v>
      </c>
      <c r="I96" s="101"/>
    </row>
    <row r="97" spans="1:9" s="89" customFormat="1" hidden="1" x14ac:dyDescent="0.25">
      <c r="A97" s="392"/>
      <c r="B97" s="221"/>
      <c r="C97" s="221"/>
      <c r="D97" s="224"/>
      <c r="E97" s="221"/>
      <c r="F97" s="70">
        <f t="shared" si="0"/>
        <v>0</v>
      </c>
      <c r="G97" s="101" t="s">
        <v>176</v>
      </c>
      <c r="I97" s="101"/>
    </row>
    <row r="98" spans="1:9" s="89" customFormat="1" hidden="1" x14ac:dyDescent="0.25">
      <c r="A98" s="392"/>
      <c r="B98" s="221"/>
      <c r="C98" s="221"/>
      <c r="D98" s="224"/>
      <c r="E98" s="221"/>
      <c r="F98" s="70">
        <f t="shared" si="0"/>
        <v>0</v>
      </c>
      <c r="G98" s="101" t="s">
        <v>176</v>
      </c>
      <c r="I98" s="101"/>
    </row>
    <row r="99" spans="1:9" s="89" customFormat="1" hidden="1" x14ac:dyDescent="0.25">
      <c r="A99" s="392"/>
      <c r="B99" s="221"/>
      <c r="C99" s="221"/>
      <c r="D99" s="224"/>
      <c r="E99" s="221"/>
      <c r="F99" s="70">
        <f t="shared" si="0"/>
        <v>0</v>
      </c>
      <c r="G99" s="101" t="s">
        <v>176</v>
      </c>
      <c r="I99" s="101"/>
    </row>
    <row r="100" spans="1:9" s="89" customFormat="1" hidden="1" x14ac:dyDescent="0.25">
      <c r="A100" s="392"/>
      <c r="B100" s="221"/>
      <c r="C100" s="221"/>
      <c r="D100" s="224"/>
      <c r="E100" s="221"/>
      <c r="F100" s="70">
        <f t="shared" si="0"/>
        <v>0</v>
      </c>
      <c r="G100" s="101" t="s">
        <v>176</v>
      </c>
      <c r="I100" s="101"/>
    </row>
    <row r="101" spans="1:9" s="89" customFormat="1" hidden="1" x14ac:dyDescent="0.25">
      <c r="A101" s="392"/>
      <c r="B101" s="221"/>
      <c r="C101" s="221"/>
      <c r="D101" s="224"/>
      <c r="E101" s="221"/>
      <c r="F101" s="70">
        <f t="shared" si="0"/>
        <v>0</v>
      </c>
      <c r="G101" s="101" t="s">
        <v>176</v>
      </c>
      <c r="I101" s="101"/>
    </row>
    <row r="102" spans="1:9" s="89" customFormat="1" hidden="1" x14ac:dyDescent="0.25">
      <c r="A102" s="392"/>
      <c r="B102" s="221"/>
      <c r="C102" s="221"/>
      <c r="D102" s="224"/>
      <c r="E102" s="221"/>
      <c r="F102" s="70">
        <f t="shared" si="0"/>
        <v>0</v>
      </c>
      <c r="G102" s="101" t="s">
        <v>176</v>
      </c>
      <c r="I102" s="101"/>
    </row>
    <row r="103" spans="1:9" s="89" customFormat="1" hidden="1" x14ac:dyDescent="0.25">
      <c r="A103" s="392"/>
      <c r="B103" s="221"/>
      <c r="C103" s="221"/>
      <c r="D103" s="224"/>
      <c r="E103" s="221"/>
      <c r="F103" s="70">
        <f t="shared" si="0"/>
        <v>0</v>
      </c>
      <c r="G103" s="101" t="s">
        <v>176</v>
      </c>
      <c r="I103" s="101"/>
    </row>
    <row r="104" spans="1:9" s="89" customFormat="1" hidden="1" x14ac:dyDescent="0.25">
      <c r="A104" s="392"/>
      <c r="B104" s="221"/>
      <c r="C104" s="221"/>
      <c r="D104" s="224"/>
      <c r="E104" s="221"/>
      <c r="F104" s="70">
        <f t="shared" si="0"/>
        <v>0</v>
      </c>
      <c r="G104" s="101" t="s">
        <v>176</v>
      </c>
      <c r="I104" s="101"/>
    </row>
    <row r="105" spans="1:9" s="89" customFormat="1" hidden="1" x14ac:dyDescent="0.25">
      <c r="A105" s="392"/>
      <c r="B105" s="221"/>
      <c r="C105" s="221"/>
      <c r="D105" s="224"/>
      <c r="E105" s="221"/>
      <c r="F105" s="70">
        <f t="shared" si="0"/>
        <v>0</v>
      </c>
      <c r="G105" s="101" t="s">
        <v>176</v>
      </c>
      <c r="I105" s="101"/>
    </row>
    <row r="106" spans="1:9" s="89" customFormat="1" hidden="1" x14ac:dyDescent="0.25">
      <c r="A106" s="392"/>
      <c r="B106" s="221"/>
      <c r="C106" s="221"/>
      <c r="D106" s="224"/>
      <c r="E106" s="221"/>
      <c r="F106" s="70">
        <f t="shared" si="0"/>
        <v>0</v>
      </c>
      <c r="G106" s="101" t="s">
        <v>176</v>
      </c>
      <c r="I106" s="101"/>
    </row>
    <row r="107" spans="1:9" s="89" customFormat="1" hidden="1" x14ac:dyDescent="0.25">
      <c r="A107" s="392"/>
      <c r="B107" s="221"/>
      <c r="C107" s="221"/>
      <c r="D107" s="224"/>
      <c r="E107" s="221"/>
      <c r="F107" s="70">
        <f t="shared" si="0"/>
        <v>0</v>
      </c>
      <c r="G107" s="101" t="s">
        <v>176</v>
      </c>
      <c r="I107" s="101"/>
    </row>
    <row r="108" spans="1:9" s="89" customFormat="1" hidden="1" x14ac:dyDescent="0.25">
      <c r="A108" s="392"/>
      <c r="B108" s="221"/>
      <c r="C108" s="221"/>
      <c r="D108" s="224"/>
      <c r="E108" s="221"/>
      <c r="F108" s="70">
        <f t="shared" si="0"/>
        <v>0</v>
      </c>
      <c r="G108" s="101" t="s">
        <v>176</v>
      </c>
      <c r="I108" s="101"/>
    </row>
    <row r="109" spans="1:9" s="89" customFormat="1" hidden="1" x14ac:dyDescent="0.25">
      <c r="A109" s="392"/>
      <c r="B109" s="221"/>
      <c r="C109" s="221"/>
      <c r="D109" s="224"/>
      <c r="E109" s="221"/>
      <c r="F109" s="70">
        <f t="shared" si="0"/>
        <v>0</v>
      </c>
      <c r="G109" s="101" t="s">
        <v>176</v>
      </c>
      <c r="I109" s="101"/>
    </row>
    <row r="110" spans="1:9" s="89" customFormat="1" hidden="1" x14ac:dyDescent="0.25">
      <c r="A110" s="392"/>
      <c r="B110" s="221"/>
      <c r="C110" s="221"/>
      <c r="D110" s="224"/>
      <c r="E110" s="221"/>
      <c r="F110" s="70">
        <f t="shared" si="0"/>
        <v>0</v>
      </c>
      <c r="G110" s="101" t="s">
        <v>176</v>
      </c>
      <c r="I110" s="101"/>
    </row>
    <row r="111" spans="1:9" s="89" customFormat="1" hidden="1" x14ac:dyDescent="0.25">
      <c r="A111" s="392"/>
      <c r="B111" s="221"/>
      <c r="C111" s="221"/>
      <c r="D111" s="224"/>
      <c r="E111" s="221"/>
      <c r="F111" s="70">
        <f t="shared" si="0"/>
        <v>0</v>
      </c>
      <c r="G111" s="101" t="s">
        <v>176</v>
      </c>
      <c r="I111" s="101"/>
    </row>
    <row r="112" spans="1:9" s="89" customFormat="1" hidden="1" x14ac:dyDescent="0.25">
      <c r="A112" s="392"/>
      <c r="B112" s="221"/>
      <c r="C112" s="221"/>
      <c r="D112" s="224"/>
      <c r="E112" s="221"/>
      <c r="F112" s="70">
        <f t="shared" si="0"/>
        <v>0</v>
      </c>
      <c r="G112" s="101" t="s">
        <v>176</v>
      </c>
      <c r="I112" s="101"/>
    </row>
    <row r="113" spans="1:9" s="89" customFormat="1" hidden="1" x14ac:dyDescent="0.25">
      <c r="A113" s="392"/>
      <c r="B113" s="221"/>
      <c r="C113" s="221"/>
      <c r="D113" s="224"/>
      <c r="E113" s="221"/>
      <c r="F113" s="70">
        <f t="shared" si="0"/>
        <v>0</v>
      </c>
      <c r="G113" s="101" t="s">
        <v>176</v>
      </c>
      <c r="I113" s="101"/>
    </row>
    <row r="114" spans="1:9" s="89" customFormat="1" hidden="1" x14ac:dyDescent="0.25">
      <c r="A114" s="392"/>
      <c r="B114" s="221"/>
      <c r="C114" s="221"/>
      <c r="D114" s="224"/>
      <c r="E114" s="221"/>
      <c r="F114" s="70">
        <f t="shared" si="0"/>
        <v>0</v>
      </c>
      <c r="G114" s="101" t="s">
        <v>176</v>
      </c>
      <c r="I114" s="101"/>
    </row>
    <row r="115" spans="1:9" s="89" customFormat="1" hidden="1" x14ac:dyDescent="0.25">
      <c r="A115" s="392"/>
      <c r="B115" s="221"/>
      <c r="C115" s="221"/>
      <c r="D115" s="224"/>
      <c r="E115" s="221"/>
      <c r="F115" s="70">
        <f t="shared" si="0"/>
        <v>0</v>
      </c>
      <c r="G115" s="101" t="s">
        <v>176</v>
      </c>
      <c r="I115" s="101"/>
    </row>
    <row r="116" spans="1:9" s="89" customFormat="1" hidden="1" x14ac:dyDescent="0.25">
      <c r="A116" s="392"/>
      <c r="B116" s="221"/>
      <c r="C116" s="221"/>
      <c r="D116" s="224"/>
      <c r="E116" s="221"/>
      <c r="F116" s="70">
        <f t="shared" si="0"/>
        <v>0</v>
      </c>
      <c r="G116" s="101" t="s">
        <v>176</v>
      </c>
      <c r="I116" s="101"/>
    </row>
    <row r="117" spans="1:9" s="89" customFormat="1" hidden="1" x14ac:dyDescent="0.25">
      <c r="A117" s="392"/>
      <c r="B117" s="221"/>
      <c r="C117" s="221"/>
      <c r="D117" s="224"/>
      <c r="E117" s="221"/>
      <c r="F117" s="70">
        <f t="shared" si="0"/>
        <v>0</v>
      </c>
      <c r="G117" s="101" t="s">
        <v>176</v>
      </c>
      <c r="I117" s="101"/>
    </row>
    <row r="118" spans="1:9" s="89" customFormat="1" hidden="1" x14ac:dyDescent="0.25">
      <c r="A118" s="392"/>
      <c r="B118" s="221"/>
      <c r="C118" s="221"/>
      <c r="D118" s="224"/>
      <c r="E118" s="221"/>
      <c r="F118" s="70">
        <f t="shared" si="0"/>
        <v>0</v>
      </c>
      <c r="G118" s="101" t="s">
        <v>176</v>
      </c>
      <c r="I118" s="101"/>
    </row>
    <row r="119" spans="1:9" s="89" customFormat="1" hidden="1" x14ac:dyDescent="0.25">
      <c r="A119" s="392"/>
      <c r="B119" s="221"/>
      <c r="C119" s="221"/>
      <c r="D119" s="224"/>
      <c r="E119" s="221"/>
      <c r="F119" s="70">
        <f t="shared" si="0"/>
        <v>0</v>
      </c>
      <c r="G119" s="101" t="s">
        <v>176</v>
      </c>
      <c r="I119" s="101"/>
    </row>
    <row r="120" spans="1:9" s="89" customFormat="1" hidden="1" x14ac:dyDescent="0.25">
      <c r="A120" s="392"/>
      <c r="B120" s="221"/>
      <c r="C120" s="221"/>
      <c r="D120" s="224"/>
      <c r="E120" s="221"/>
      <c r="F120" s="70">
        <f t="shared" si="0"/>
        <v>0</v>
      </c>
      <c r="G120" s="101" t="s">
        <v>176</v>
      </c>
      <c r="I120" s="101"/>
    </row>
    <row r="121" spans="1:9" s="89" customFormat="1" hidden="1" x14ac:dyDescent="0.25">
      <c r="A121" s="392"/>
      <c r="B121" s="221"/>
      <c r="C121" s="221"/>
      <c r="D121" s="224"/>
      <c r="E121" s="221"/>
      <c r="F121" s="70">
        <f t="shared" si="0"/>
        <v>0</v>
      </c>
      <c r="G121" s="101" t="s">
        <v>176</v>
      </c>
      <c r="I121" s="101"/>
    </row>
    <row r="122" spans="1:9" s="89" customFormat="1" hidden="1" x14ac:dyDescent="0.25">
      <c r="A122" s="392"/>
      <c r="B122" s="221"/>
      <c r="C122" s="221"/>
      <c r="D122" s="224"/>
      <c r="E122" s="221"/>
      <c r="F122" s="70">
        <f t="shared" si="0"/>
        <v>0</v>
      </c>
      <c r="G122" s="101" t="s">
        <v>176</v>
      </c>
      <c r="I122" s="101"/>
    </row>
    <row r="123" spans="1:9" s="89" customFormat="1" hidden="1" x14ac:dyDescent="0.25">
      <c r="A123" s="392"/>
      <c r="B123" s="221"/>
      <c r="C123" s="221"/>
      <c r="D123" s="224"/>
      <c r="E123" s="221"/>
      <c r="F123" s="70">
        <f t="shared" si="0"/>
        <v>0</v>
      </c>
      <c r="G123" s="101" t="s">
        <v>176</v>
      </c>
      <c r="I123" s="101"/>
    </row>
    <row r="124" spans="1:9" s="89" customFormat="1" hidden="1" x14ac:dyDescent="0.25">
      <c r="A124" s="392"/>
      <c r="B124" s="221"/>
      <c r="C124" s="221"/>
      <c r="D124" s="224"/>
      <c r="E124" s="221"/>
      <c r="F124" s="70">
        <f t="shared" si="0"/>
        <v>0</v>
      </c>
      <c r="G124" s="101" t="s">
        <v>176</v>
      </c>
      <c r="I124" s="101"/>
    </row>
    <row r="125" spans="1:9" s="89" customFormat="1" hidden="1" x14ac:dyDescent="0.25">
      <c r="A125" s="392"/>
      <c r="B125" s="221"/>
      <c r="C125" s="221"/>
      <c r="D125" s="224"/>
      <c r="E125" s="221"/>
      <c r="F125" s="70">
        <f t="shared" si="0"/>
        <v>0</v>
      </c>
      <c r="G125" s="101" t="s">
        <v>176</v>
      </c>
      <c r="I125" s="101"/>
    </row>
    <row r="126" spans="1:9" s="89" customFormat="1" hidden="1" x14ac:dyDescent="0.25">
      <c r="A126" s="392"/>
      <c r="B126" s="221"/>
      <c r="C126" s="221"/>
      <c r="D126" s="224"/>
      <c r="E126" s="221"/>
      <c r="F126" s="70">
        <f t="shared" si="0"/>
        <v>0</v>
      </c>
      <c r="G126" s="101" t="s">
        <v>176</v>
      </c>
      <c r="I126" s="101"/>
    </row>
    <row r="127" spans="1:9" s="89" customFormat="1" hidden="1" x14ac:dyDescent="0.25">
      <c r="A127" s="392"/>
      <c r="B127" s="221"/>
      <c r="C127" s="221"/>
      <c r="D127" s="224"/>
      <c r="E127" s="221"/>
      <c r="F127" s="70">
        <f t="shared" si="0"/>
        <v>0</v>
      </c>
      <c r="G127" s="101" t="s">
        <v>176</v>
      </c>
      <c r="I127" s="101"/>
    </row>
    <row r="128" spans="1:9" s="89" customFormat="1" hidden="1" x14ac:dyDescent="0.25">
      <c r="A128" s="392"/>
      <c r="B128" s="221"/>
      <c r="C128" s="221"/>
      <c r="D128" s="224"/>
      <c r="E128" s="221"/>
      <c r="F128" s="70">
        <f t="shared" si="0"/>
        <v>0</v>
      </c>
      <c r="G128" s="101" t="s">
        <v>176</v>
      </c>
      <c r="I128" s="101"/>
    </row>
    <row r="129" spans="1:9" s="89" customFormat="1" hidden="1" x14ac:dyDescent="0.25">
      <c r="A129" s="392"/>
      <c r="B129" s="221"/>
      <c r="C129" s="221"/>
      <c r="D129" s="224"/>
      <c r="E129" s="221"/>
      <c r="F129" s="70">
        <f t="shared" si="0"/>
        <v>0</v>
      </c>
      <c r="G129" s="101" t="s">
        <v>176</v>
      </c>
      <c r="I129" s="101"/>
    </row>
    <row r="130" spans="1:9" s="89" customFormat="1" hidden="1" x14ac:dyDescent="0.25">
      <c r="A130" s="392"/>
      <c r="B130" s="221"/>
      <c r="C130" s="221"/>
      <c r="D130" s="224"/>
      <c r="E130" s="221"/>
      <c r="F130" s="70">
        <f t="shared" si="0"/>
        <v>0</v>
      </c>
      <c r="G130" s="101" t="s">
        <v>176</v>
      </c>
      <c r="I130" s="101"/>
    </row>
    <row r="131" spans="1:9" s="89" customFormat="1" hidden="1" x14ac:dyDescent="0.25">
      <c r="A131" s="392"/>
      <c r="B131" s="221"/>
      <c r="C131" s="221"/>
      <c r="D131" s="224"/>
      <c r="E131" s="221"/>
      <c r="F131" s="70">
        <f t="shared" si="0"/>
        <v>0</v>
      </c>
      <c r="G131" s="101" t="s">
        <v>176</v>
      </c>
      <c r="I131" s="101"/>
    </row>
    <row r="132" spans="1:9" s="89" customFormat="1" hidden="1" x14ac:dyDescent="0.25">
      <c r="A132" s="392"/>
      <c r="B132" s="221"/>
      <c r="C132" s="221"/>
      <c r="D132" s="224"/>
      <c r="E132" s="221"/>
      <c r="F132" s="70">
        <f t="shared" si="0"/>
        <v>0</v>
      </c>
      <c r="G132" s="101" t="s">
        <v>176</v>
      </c>
      <c r="I132" s="101"/>
    </row>
    <row r="133" spans="1:9" s="89" customFormat="1" hidden="1" x14ac:dyDescent="0.25">
      <c r="A133" s="392"/>
      <c r="B133" s="221"/>
      <c r="C133" s="221"/>
      <c r="D133" s="224"/>
      <c r="E133" s="221"/>
      <c r="F133" s="70">
        <f t="shared" si="0"/>
        <v>0</v>
      </c>
      <c r="G133" s="101" t="s">
        <v>176</v>
      </c>
      <c r="I133" s="101"/>
    </row>
    <row r="134" spans="1:9" s="89" customFormat="1" hidden="1" x14ac:dyDescent="0.25">
      <c r="A134" s="392"/>
      <c r="B134" s="221"/>
      <c r="C134" s="221"/>
      <c r="D134" s="224"/>
      <c r="E134" s="221"/>
      <c r="F134" s="70">
        <f t="shared" si="0"/>
        <v>0</v>
      </c>
      <c r="G134" s="101" t="s">
        <v>176</v>
      </c>
      <c r="I134" s="101"/>
    </row>
    <row r="135" spans="1:9" s="89" customFormat="1" x14ac:dyDescent="0.25">
      <c r="A135" s="392" t="s">
        <v>256</v>
      </c>
      <c r="B135" s="221">
        <v>3</v>
      </c>
      <c r="C135" s="221" t="s">
        <v>291</v>
      </c>
      <c r="D135" s="224">
        <f t="shared" ref="D135:D140" ca="1" si="2">RAND()*400000</f>
        <v>114405.6709587542</v>
      </c>
      <c r="E135" s="221">
        <v>7</v>
      </c>
      <c r="F135" s="242">
        <f ca="1">ROUND(+B135*D135*E135,2)</f>
        <v>2402519.09</v>
      </c>
      <c r="G135" s="101" t="s">
        <v>176</v>
      </c>
      <c r="I135" s="101"/>
    </row>
    <row r="136" spans="1:9" s="89" customFormat="1" x14ac:dyDescent="0.25">
      <c r="A136" s="391"/>
      <c r="B136" s="78"/>
      <c r="C136" s="78"/>
      <c r="D136" s="119"/>
      <c r="E136" s="179" t="s">
        <v>177</v>
      </c>
      <c r="F136" s="180">
        <f ca="1">ROUND(SUBTOTAL(109,F6:F135),2)</f>
        <v>14862246.51</v>
      </c>
      <c r="G136" s="101" t="s">
        <v>176</v>
      </c>
      <c r="I136" s="359" t="s">
        <v>193</v>
      </c>
    </row>
    <row r="137" spans="1:9" s="89" customFormat="1" x14ac:dyDescent="0.25">
      <c r="A137" s="391"/>
      <c r="B137" s="78"/>
      <c r="C137" s="78"/>
      <c r="D137" s="119"/>
      <c r="E137" s="78"/>
      <c r="F137" s="243"/>
      <c r="G137" s="101" t="s">
        <v>179</v>
      </c>
    </row>
    <row r="138" spans="1:9" s="89" customFormat="1" x14ac:dyDescent="0.25">
      <c r="A138" s="392" t="s">
        <v>294</v>
      </c>
      <c r="B138" s="221">
        <v>3</v>
      </c>
      <c r="C138" s="221" t="s">
        <v>291</v>
      </c>
      <c r="D138" s="224">
        <f t="shared" ca="1" si="2"/>
        <v>232642.17747947341</v>
      </c>
      <c r="E138" s="221">
        <v>7</v>
      </c>
      <c r="F138" s="70">
        <f ca="1">ROUND(+B138*D138*E138,2)</f>
        <v>4885485.7300000004</v>
      </c>
      <c r="G138" s="101" t="s">
        <v>179</v>
      </c>
    </row>
    <row r="139" spans="1:9" s="89" customFormat="1" x14ac:dyDescent="0.25">
      <c r="A139" s="392" t="s">
        <v>292</v>
      </c>
      <c r="B139" s="221">
        <v>3</v>
      </c>
      <c r="C139" s="221" t="s">
        <v>291</v>
      </c>
      <c r="D139" s="224">
        <f t="shared" ca="1" si="2"/>
        <v>181646.71358439443</v>
      </c>
      <c r="E139" s="221">
        <v>7</v>
      </c>
      <c r="F139" s="70">
        <f t="shared" ref="F139:F266" ca="1" si="3">ROUND(+B139*D139*E139,2)</f>
        <v>3814580.99</v>
      </c>
      <c r="G139" s="101" t="s">
        <v>179</v>
      </c>
      <c r="I139" s="101"/>
    </row>
    <row r="140" spans="1:9" s="89" customFormat="1" x14ac:dyDescent="0.25">
      <c r="A140" s="392" t="s">
        <v>293</v>
      </c>
      <c r="B140" s="221">
        <v>3</v>
      </c>
      <c r="C140" s="221" t="s">
        <v>291</v>
      </c>
      <c r="D140" s="224">
        <f t="shared" ca="1" si="2"/>
        <v>251950.22418332181</v>
      </c>
      <c r="E140" s="221">
        <v>7</v>
      </c>
      <c r="F140" s="70">
        <f t="shared" ca="1" si="3"/>
        <v>5290954.71</v>
      </c>
      <c r="G140" s="101" t="s">
        <v>179</v>
      </c>
      <c r="I140" s="101"/>
    </row>
    <row r="141" spans="1:9" s="89" customFormat="1" hidden="1" x14ac:dyDescent="0.25">
      <c r="A141" s="392"/>
      <c r="B141" s="221"/>
      <c r="C141" s="221"/>
      <c r="D141" s="224"/>
      <c r="E141" s="221"/>
      <c r="F141" s="70">
        <f t="shared" si="3"/>
        <v>0</v>
      </c>
      <c r="G141" s="101" t="s">
        <v>179</v>
      </c>
      <c r="I141" s="101"/>
    </row>
    <row r="142" spans="1:9" s="89" customFormat="1" hidden="1" x14ac:dyDescent="0.25">
      <c r="A142" s="392"/>
      <c r="B142" s="221"/>
      <c r="C142" s="221"/>
      <c r="D142" s="224"/>
      <c r="E142" s="221"/>
      <c r="F142" s="70">
        <f t="shared" si="3"/>
        <v>0</v>
      </c>
      <c r="G142" s="101" t="s">
        <v>179</v>
      </c>
      <c r="I142" s="101"/>
    </row>
    <row r="143" spans="1:9" s="89" customFormat="1" hidden="1" x14ac:dyDescent="0.25">
      <c r="A143" s="392"/>
      <c r="B143" s="221"/>
      <c r="C143" s="221"/>
      <c r="D143" s="224"/>
      <c r="E143" s="221"/>
      <c r="F143" s="70">
        <f t="shared" si="3"/>
        <v>0</v>
      </c>
      <c r="G143" s="101" t="s">
        <v>179</v>
      </c>
      <c r="I143" s="101"/>
    </row>
    <row r="144" spans="1:9" s="89" customFormat="1" hidden="1" x14ac:dyDescent="0.25">
      <c r="A144" s="392"/>
      <c r="B144" s="221"/>
      <c r="C144" s="221"/>
      <c r="D144" s="224"/>
      <c r="E144" s="221"/>
      <c r="F144" s="70">
        <f t="shared" si="3"/>
        <v>0</v>
      </c>
      <c r="G144" s="101" t="s">
        <v>179</v>
      </c>
      <c r="I144" s="101"/>
    </row>
    <row r="145" spans="1:9" s="89" customFormat="1" hidden="1" x14ac:dyDescent="0.25">
      <c r="A145" s="392"/>
      <c r="B145" s="221"/>
      <c r="C145" s="221"/>
      <c r="D145" s="224"/>
      <c r="E145" s="221"/>
      <c r="F145" s="70">
        <f t="shared" si="3"/>
        <v>0</v>
      </c>
      <c r="G145" s="101" t="s">
        <v>179</v>
      </c>
      <c r="I145" s="101"/>
    </row>
    <row r="146" spans="1:9" s="89" customFormat="1" hidden="1" x14ac:dyDescent="0.25">
      <c r="A146" s="392"/>
      <c r="B146" s="221"/>
      <c r="C146" s="221"/>
      <c r="D146" s="224"/>
      <c r="E146" s="221"/>
      <c r="F146" s="70">
        <f t="shared" si="3"/>
        <v>0</v>
      </c>
      <c r="G146" s="101" t="s">
        <v>179</v>
      </c>
      <c r="I146" s="101"/>
    </row>
    <row r="147" spans="1:9" s="89" customFormat="1" hidden="1" x14ac:dyDescent="0.25">
      <c r="A147" s="392"/>
      <c r="B147" s="221"/>
      <c r="C147" s="221"/>
      <c r="D147" s="224"/>
      <c r="E147" s="221"/>
      <c r="F147" s="70">
        <f t="shared" si="3"/>
        <v>0</v>
      </c>
      <c r="G147" s="101" t="s">
        <v>179</v>
      </c>
      <c r="I147" s="101"/>
    </row>
    <row r="148" spans="1:9" s="89" customFormat="1" hidden="1" x14ac:dyDescent="0.25">
      <c r="A148" s="392"/>
      <c r="B148" s="221"/>
      <c r="C148" s="221"/>
      <c r="D148" s="224"/>
      <c r="E148" s="221"/>
      <c r="F148" s="70">
        <f t="shared" si="3"/>
        <v>0</v>
      </c>
      <c r="G148" s="101" t="s">
        <v>179</v>
      </c>
      <c r="I148" s="101"/>
    </row>
    <row r="149" spans="1:9" s="89" customFormat="1" hidden="1" x14ac:dyDescent="0.25">
      <c r="A149" s="392"/>
      <c r="B149" s="221"/>
      <c r="C149" s="221"/>
      <c r="D149" s="224"/>
      <c r="E149" s="221"/>
      <c r="F149" s="70">
        <f t="shared" si="3"/>
        <v>0</v>
      </c>
      <c r="G149" s="101" t="s">
        <v>179</v>
      </c>
      <c r="I149" s="101"/>
    </row>
    <row r="150" spans="1:9" s="89" customFormat="1" hidden="1" x14ac:dyDescent="0.25">
      <c r="A150" s="392"/>
      <c r="B150" s="221"/>
      <c r="C150" s="221"/>
      <c r="D150" s="224"/>
      <c r="E150" s="221"/>
      <c r="F150" s="70">
        <f t="shared" si="3"/>
        <v>0</v>
      </c>
      <c r="G150" s="101" t="s">
        <v>179</v>
      </c>
      <c r="I150" s="101"/>
    </row>
    <row r="151" spans="1:9" s="89" customFormat="1" hidden="1" x14ac:dyDescent="0.25">
      <c r="A151" s="392"/>
      <c r="B151" s="221"/>
      <c r="C151" s="221"/>
      <c r="D151" s="224"/>
      <c r="E151" s="221"/>
      <c r="F151" s="70">
        <f t="shared" si="3"/>
        <v>0</v>
      </c>
      <c r="G151" s="101" t="s">
        <v>179</v>
      </c>
      <c r="I151" s="101"/>
    </row>
    <row r="152" spans="1:9" s="89" customFormat="1" hidden="1" x14ac:dyDescent="0.25">
      <c r="A152" s="392"/>
      <c r="B152" s="221"/>
      <c r="C152" s="221"/>
      <c r="D152" s="224"/>
      <c r="E152" s="221"/>
      <c r="F152" s="70">
        <f t="shared" si="3"/>
        <v>0</v>
      </c>
      <c r="G152" s="101" t="s">
        <v>179</v>
      </c>
      <c r="I152" s="101"/>
    </row>
    <row r="153" spans="1:9" s="89" customFormat="1" hidden="1" x14ac:dyDescent="0.25">
      <c r="A153" s="392"/>
      <c r="B153" s="221"/>
      <c r="C153" s="221"/>
      <c r="D153" s="224"/>
      <c r="E153" s="221"/>
      <c r="F153" s="70">
        <f t="shared" si="3"/>
        <v>0</v>
      </c>
      <c r="G153" s="101" t="s">
        <v>179</v>
      </c>
      <c r="I153" s="101"/>
    </row>
    <row r="154" spans="1:9" s="89" customFormat="1" hidden="1" x14ac:dyDescent="0.25">
      <c r="A154" s="392"/>
      <c r="B154" s="221"/>
      <c r="C154" s="221"/>
      <c r="D154" s="224"/>
      <c r="E154" s="221"/>
      <c r="F154" s="70">
        <f t="shared" si="3"/>
        <v>0</v>
      </c>
      <c r="G154" s="101" t="s">
        <v>179</v>
      </c>
      <c r="I154" s="101"/>
    </row>
    <row r="155" spans="1:9" s="89" customFormat="1" hidden="1" x14ac:dyDescent="0.25">
      <c r="A155" s="392"/>
      <c r="B155" s="221"/>
      <c r="C155" s="221"/>
      <c r="D155" s="224"/>
      <c r="E155" s="221"/>
      <c r="F155" s="70">
        <f t="shared" si="3"/>
        <v>0</v>
      </c>
      <c r="G155" s="101" t="s">
        <v>179</v>
      </c>
      <c r="I155" s="101"/>
    </row>
    <row r="156" spans="1:9" s="89" customFormat="1" hidden="1" x14ac:dyDescent="0.25">
      <c r="A156" s="392"/>
      <c r="B156" s="221"/>
      <c r="C156" s="221"/>
      <c r="D156" s="224"/>
      <c r="E156" s="221"/>
      <c r="F156" s="70">
        <f t="shared" si="3"/>
        <v>0</v>
      </c>
      <c r="G156" s="101" t="s">
        <v>179</v>
      </c>
      <c r="I156" s="101"/>
    </row>
    <row r="157" spans="1:9" s="89" customFormat="1" hidden="1" x14ac:dyDescent="0.25">
      <c r="A157" s="392"/>
      <c r="B157" s="221"/>
      <c r="C157" s="221"/>
      <c r="D157" s="224"/>
      <c r="E157" s="221"/>
      <c r="F157" s="70">
        <f t="shared" si="3"/>
        <v>0</v>
      </c>
      <c r="G157" s="101" t="s">
        <v>179</v>
      </c>
      <c r="I157" s="101"/>
    </row>
    <row r="158" spans="1:9" s="89" customFormat="1" hidden="1" x14ac:dyDescent="0.25">
      <c r="A158" s="392"/>
      <c r="B158" s="221"/>
      <c r="C158" s="221"/>
      <c r="D158" s="224"/>
      <c r="E158" s="221"/>
      <c r="F158" s="70">
        <f t="shared" si="3"/>
        <v>0</v>
      </c>
      <c r="G158" s="101" t="s">
        <v>179</v>
      </c>
      <c r="I158" s="101"/>
    </row>
    <row r="159" spans="1:9" s="89" customFormat="1" hidden="1" x14ac:dyDescent="0.25">
      <c r="A159" s="392"/>
      <c r="B159" s="221"/>
      <c r="C159" s="221"/>
      <c r="D159" s="224"/>
      <c r="E159" s="221"/>
      <c r="F159" s="70">
        <f t="shared" si="3"/>
        <v>0</v>
      </c>
      <c r="G159" s="101" t="s">
        <v>179</v>
      </c>
      <c r="I159" s="101"/>
    </row>
    <row r="160" spans="1:9" s="89" customFormat="1" hidden="1" x14ac:dyDescent="0.25">
      <c r="A160" s="392"/>
      <c r="B160" s="221"/>
      <c r="C160" s="221"/>
      <c r="D160" s="224"/>
      <c r="E160" s="221"/>
      <c r="F160" s="70">
        <f t="shared" si="3"/>
        <v>0</v>
      </c>
      <c r="G160" s="101" t="s">
        <v>179</v>
      </c>
      <c r="I160" s="101"/>
    </row>
    <row r="161" spans="1:9" s="89" customFormat="1" hidden="1" x14ac:dyDescent="0.25">
      <c r="A161" s="392"/>
      <c r="B161" s="221"/>
      <c r="C161" s="221"/>
      <c r="D161" s="224"/>
      <c r="E161" s="221"/>
      <c r="F161" s="70">
        <f t="shared" si="3"/>
        <v>0</v>
      </c>
      <c r="G161" s="101" t="s">
        <v>179</v>
      </c>
      <c r="I161" s="101"/>
    </row>
    <row r="162" spans="1:9" s="89" customFormat="1" hidden="1" x14ac:dyDescent="0.25">
      <c r="A162" s="392"/>
      <c r="B162" s="221"/>
      <c r="C162" s="221"/>
      <c r="D162" s="224"/>
      <c r="E162" s="221"/>
      <c r="F162" s="70">
        <f t="shared" si="3"/>
        <v>0</v>
      </c>
      <c r="G162" s="101" t="s">
        <v>179</v>
      </c>
      <c r="I162" s="101"/>
    </row>
    <row r="163" spans="1:9" s="89" customFormat="1" hidden="1" x14ac:dyDescent="0.25">
      <c r="A163" s="392"/>
      <c r="B163" s="221"/>
      <c r="C163" s="221"/>
      <c r="D163" s="224"/>
      <c r="E163" s="221"/>
      <c r="F163" s="70">
        <f t="shared" si="3"/>
        <v>0</v>
      </c>
      <c r="G163" s="101" t="s">
        <v>179</v>
      </c>
      <c r="I163" s="101"/>
    </row>
    <row r="164" spans="1:9" s="89" customFormat="1" hidden="1" x14ac:dyDescent="0.25">
      <c r="A164" s="392"/>
      <c r="B164" s="221"/>
      <c r="C164" s="221"/>
      <c r="D164" s="224"/>
      <c r="E164" s="221"/>
      <c r="F164" s="70">
        <f t="shared" si="3"/>
        <v>0</v>
      </c>
      <c r="G164" s="101" t="s">
        <v>179</v>
      </c>
      <c r="I164" s="101"/>
    </row>
    <row r="165" spans="1:9" s="89" customFormat="1" hidden="1" x14ac:dyDescent="0.25">
      <c r="A165" s="392"/>
      <c r="B165" s="221"/>
      <c r="C165" s="221"/>
      <c r="D165" s="224"/>
      <c r="E165" s="221"/>
      <c r="F165" s="70">
        <f t="shared" si="3"/>
        <v>0</v>
      </c>
      <c r="G165" s="101" t="s">
        <v>179</v>
      </c>
      <c r="I165" s="101"/>
    </row>
    <row r="166" spans="1:9" s="89" customFormat="1" hidden="1" x14ac:dyDescent="0.25">
      <c r="A166" s="392"/>
      <c r="B166" s="221"/>
      <c r="C166" s="221"/>
      <c r="D166" s="224"/>
      <c r="E166" s="221"/>
      <c r="F166" s="70">
        <f t="shared" si="3"/>
        <v>0</v>
      </c>
      <c r="G166" s="101" t="s">
        <v>179</v>
      </c>
      <c r="I166" s="101"/>
    </row>
    <row r="167" spans="1:9" s="89" customFormat="1" hidden="1" x14ac:dyDescent="0.25">
      <c r="A167" s="392"/>
      <c r="B167" s="221"/>
      <c r="C167" s="221"/>
      <c r="D167" s="224"/>
      <c r="E167" s="221"/>
      <c r="F167" s="70">
        <f t="shared" si="3"/>
        <v>0</v>
      </c>
      <c r="G167" s="101" t="s">
        <v>179</v>
      </c>
      <c r="I167" s="101"/>
    </row>
    <row r="168" spans="1:9" s="89" customFormat="1" hidden="1" x14ac:dyDescent="0.25">
      <c r="A168" s="392"/>
      <c r="B168" s="221"/>
      <c r="C168" s="221"/>
      <c r="D168" s="224"/>
      <c r="E168" s="221"/>
      <c r="F168" s="70">
        <f t="shared" si="3"/>
        <v>0</v>
      </c>
      <c r="G168" s="101" t="s">
        <v>179</v>
      </c>
      <c r="I168" s="101"/>
    </row>
    <row r="169" spans="1:9" s="89" customFormat="1" hidden="1" x14ac:dyDescent="0.25">
      <c r="A169" s="392"/>
      <c r="B169" s="221"/>
      <c r="C169" s="221"/>
      <c r="D169" s="224"/>
      <c r="E169" s="221"/>
      <c r="F169" s="70">
        <f t="shared" si="3"/>
        <v>0</v>
      </c>
      <c r="G169" s="101" t="s">
        <v>179</v>
      </c>
      <c r="I169" s="101"/>
    </row>
    <row r="170" spans="1:9" s="89" customFormat="1" hidden="1" x14ac:dyDescent="0.25">
      <c r="A170" s="392"/>
      <c r="B170" s="221"/>
      <c r="C170" s="221"/>
      <c r="D170" s="224"/>
      <c r="E170" s="221"/>
      <c r="F170" s="70">
        <f t="shared" si="3"/>
        <v>0</v>
      </c>
      <c r="G170" s="101" t="s">
        <v>179</v>
      </c>
      <c r="I170" s="101"/>
    </row>
    <row r="171" spans="1:9" s="89" customFormat="1" hidden="1" x14ac:dyDescent="0.25">
      <c r="A171" s="392"/>
      <c r="B171" s="221"/>
      <c r="C171" s="221"/>
      <c r="D171" s="224"/>
      <c r="E171" s="221"/>
      <c r="F171" s="70">
        <f t="shared" si="3"/>
        <v>0</v>
      </c>
      <c r="G171" s="101" t="s">
        <v>179</v>
      </c>
      <c r="I171" s="101"/>
    </row>
    <row r="172" spans="1:9" s="89" customFormat="1" hidden="1" x14ac:dyDescent="0.25">
      <c r="A172" s="392"/>
      <c r="B172" s="221"/>
      <c r="C172" s="221"/>
      <c r="D172" s="224"/>
      <c r="E172" s="221"/>
      <c r="F172" s="70">
        <f t="shared" si="3"/>
        <v>0</v>
      </c>
      <c r="G172" s="101" t="s">
        <v>179</v>
      </c>
      <c r="I172" s="101"/>
    </row>
    <row r="173" spans="1:9" s="89" customFormat="1" hidden="1" x14ac:dyDescent="0.25">
      <c r="A173" s="392"/>
      <c r="B173" s="221"/>
      <c r="C173" s="221"/>
      <c r="D173" s="224"/>
      <c r="E173" s="221"/>
      <c r="F173" s="70">
        <f t="shared" si="3"/>
        <v>0</v>
      </c>
      <c r="G173" s="101" t="s">
        <v>179</v>
      </c>
      <c r="I173" s="101"/>
    </row>
    <row r="174" spans="1:9" s="89" customFormat="1" hidden="1" x14ac:dyDescent="0.25">
      <c r="A174" s="392"/>
      <c r="B174" s="221"/>
      <c r="C174" s="221"/>
      <c r="D174" s="224"/>
      <c r="E174" s="221"/>
      <c r="F174" s="70">
        <f t="shared" si="3"/>
        <v>0</v>
      </c>
      <c r="G174" s="101" t="s">
        <v>179</v>
      </c>
      <c r="I174" s="101"/>
    </row>
    <row r="175" spans="1:9" s="89" customFormat="1" hidden="1" x14ac:dyDescent="0.25">
      <c r="A175" s="392"/>
      <c r="B175" s="221"/>
      <c r="C175" s="221"/>
      <c r="D175" s="224"/>
      <c r="E175" s="221"/>
      <c r="F175" s="70">
        <f t="shared" si="3"/>
        <v>0</v>
      </c>
      <c r="G175" s="101" t="s">
        <v>179</v>
      </c>
      <c r="I175" s="101"/>
    </row>
    <row r="176" spans="1:9" s="89" customFormat="1" hidden="1" x14ac:dyDescent="0.25">
      <c r="A176" s="392"/>
      <c r="B176" s="221"/>
      <c r="C176" s="221"/>
      <c r="D176" s="224"/>
      <c r="E176" s="221"/>
      <c r="F176" s="70">
        <f t="shared" si="3"/>
        <v>0</v>
      </c>
      <c r="G176" s="101" t="s">
        <v>179</v>
      </c>
      <c r="I176" s="101"/>
    </row>
    <row r="177" spans="1:9" s="89" customFormat="1" hidden="1" x14ac:dyDescent="0.25">
      <c r="A177" s="392"/>
      <c r="B177" s="221"/>
      <c r="C177" s="221"/>
      <c r="D177" s="224"/>
      <c r="E177" s="221"/>
      <c r="F177" s="70">
        <f t="shared" si="3"/>
        <v>0</v>
      </c>
      <c r="G177" s="101" t="s">
        <v>179</v>
      </c>
      <c r="I177" s="101"/>
    </row>
    <row r="178" spans="1:9" s="89" customFormat="1" hidden="1" x14ac:dyDescent="0.25">
      <c r="A178" s="392"/>
      <c r="B178" s="221"/>
      <c r="C178" s="221"/>
      <c r="D178" s="224"/>
      <c r="E178" s="221"/>
      <c r="F178" s="70">
        <f t="shared" si="3"/>
        <v>0</v>
      </c>
      <c r="G178" s="101" t="s">
        <v>179</v>
      </c>
      <c r="I178" s="101"/>
    </row>
    <row r="179" spans="1:9" s="89" customFormat="1" hidden="1" x14ac:dyDescent="0.25">
      <c r="A179" s="392"/>
      <c r="B179" s="221"/>
      <c r="C179" s="221"/>
      <c r="D179" s="224"/>
      <c r="E179" s="221"/>
      <c r="F179" s="70">
        <f t="shared" si="3"/>
        <v>0</v>
      </c>
      <c r="G179" s="101" t="s">
        <v>179</v>
      </c>
      <c r="I179" s="101"/>
    </row>
    <row r="180" spans="1:9" s="89" customFormat="1" hidden="1" x14ac:dyDescent="0.25">
      <c r="A180" s="392"/>
      <c r="B180" s="221"/>
      <c r="C180" s="221"/>
      <c r="D180" s="224"/>
      <c r="E180" s="221"/>
      <c r="F180" s="70">
        <f t="shared" si="3"/>
        <v>0</v>
      </c>
      <c r="G180" s="101" t="s">
        <v>179</v>
      </c>
      <c r="I180" s="101"/>
    </row>
    <row r="181" spans="1:9" s="89" customFormat="1" hidden="1" x14ac:dyDescent="0.25">
      <c r="A181" s="392"/>
      <c r="B181" s="221"/>
      <c r="C181" s="221"/>
      <c r="D181" s="224"/>
      <c r="E181" s="221"/>
      <c r="F181" s="70">
        <f t="shared" si="3"/>
        <v>0</v>
      </c>
      <c r="G181" s="101" t="s">
        <v>179</v>
      </c>
      <c r="I181" s="101"/>
    </row>
    <row r="182" spans="1:9" s="89" customFormat="1" hidden="1" x14ac:dyDescent="0.25">
      <c r="A182" s="392"/>
      <c r="B182" s="221"/>
      <c r="C182" s="221"/>
      <c r="D182" s="224"/>
      <c r="E182" s="221"/>
      <c r="F182" s="70">
        <f t="shared" si="3"/>
        <v>0</v>
      </c>
      <c r="G182" s="101" t="s">
        <v>179</v>
      </c>
      <c r="I182" s="101"/>
    </row>
    <row r="183" spans="1:9" s="89" customFormat="1" hidden="1" x14ac:dyDescent="0.25">
      <c r="A183" s="392"/>
      <c r="B183" s="221"/>
      <c r="C183" s="221"/>
      <c r="D183" s="224"/>
      <c r="E183" s="221"/>
      <c r="F183" s="70">
        <f t="shared" si="3"/>
        <v>0</v>
      </c>
      <c r="G183" s="101" t="s">
        <v>179</v>
      </c>
      <c r="I183" s="101"/>
    </row>
    <row r="184" spans="1:9" s="89" customFormat="1" hidden="1" x14ac:dyDescent="0.25">
      <c r="A184" s="392"/>
      <c r="B184" s="221"/>
      <c r="C184" s="221"/>
      <c r="D184" s="224"/>
      <c r="E184" s="221"/>
      <c r="F184" s="70">
        <f t="shared" si="3"/>
        <v>0</v>
      </c>
      <c r="G184" s="101" t="s">
        <v>179</v>
      </c>
      <c r="I184" s="101"/>
    </row>
    <row r="185" spans="1:9" s="89" customFormat="1" hidden="1" x14ac:dyDescent="0.25">
      <c r="A185" s="392"/>
      <c r="B185" s="221"/>
      <c r="C185" s="221"/>
      <c r="D185" s="224"/>
      <c r="E185" s="221"/>
      <c r="F185" s="70">
        <f t="shared" si="3"/>
        <v>0</v>
      </c>
      <c r="G185" s="101" t="s">
        <v>179</v>
      </c>
      <c r="I185" s="101"/>
    </row>
    <row r="186" spans="1:9" s="89" customFormat="1" hidden="1" x14ac:dyDescent="0.25">
      <c r="A186" s="392"/>
      <c r="B186" s="221"/>
      <c r="C186" s="221"/>
      <c r="D186" s="224"/>
      <c r="E186" s="221"/>
      <c r="F186" s="70">
        <f t="shared" si="3"/>
        <v>0</v>
      </c>
      <c r="G186" s="101" t="s">
        <v>179</v>
      </c>
      <c r="I186" s="101"/>
    </row>
    <row r="187" spans="1:9" s="89" customFormat="1" hidden="1" x14ac:dyDescent="0.25">
      <c r="A187" s="392"/>
      <c r="B187" s="221"/>
      <c r="C187" s="221"/>
      <c r="D187" s="224"/>
      <c r="E187" s="221"/>
      <c r="F187" s="70">
        <f t="shared" si="3"/>
        <v>0</v>
      </c>
      <c r="G187" s="101" t="s">
        <v>179</v>
      </c>
      <c r="I187" s="101"/>
    </row>
    <row r="188" spans="1:9" s="89" customFormat="1" hidden="1" x14ac:dyDescent="0.25">
      <c r="A188" s="392"/>
      <c r="B188" s="221"/>
      <c r="C188" s="221"/>
      <c r="D188" s="224"/>
      <c r="E188" s="221"/>
      <c r="F188" s="70">
        <f t="shared" si="3"/>
        <v>0</v>
      </c>
      <c r="G188" s="101" t="s">
        <v>179</v>
      </c>
      <c r="I188" s="101"/>
    </row>
    <row r="189" spans="1:9" s="89" customFormat="1" hidden="1" x14ac:dyDescent="0.25">
      <c r="A189" s="392"/>
      <c r="B189" s="221"/>
      <c r="C189" s="221"/>
      <c r="D189" s="224"/>
      <c r="E189" s="221"/>
      <c r="F189" s="70">
        <f t="shared" si="3"/>
        <v>0</v>
      </c>
      <c r="G189" s="101" t="s">
        <v>179</v>
      </c>
      <c r="I189" s="101"/>
    </row>
    <row r="190" spans="1:9" s="89" customFormat="1" hidden="1" x14ac:dyDescent="0.25">
      <c r="A190" s="392"/>
      <c r="B190" s="221"/>
      <c r="C190" s="221"/>
      <c r="D190" s="224"/>
      <c r="E190" s="221"/>
      <c r="F190" s="70">
        <f t="shared" si="3"/>
        <v>0</v>
      </c>
      <c r="G190" s="101" t="s">
        <v>179</v>
      </c>
      <c r="I190" s="101"/>
    </row>
    <row r="191" spans="1:9" s="89" customFormat="1" hidden="1" x14ac:dyDescent="0.25">
      <c r="A191" s="392"/>
      <c r="B191" s="221"/>
      <c r="C191" s="221"/>
      <c r="D191" s="224"/>
      <c r="E191" s="221"/>
      <c r="F191" s="70">
        <f t="shared" si="3"/>
        <v>0</v>
      </c>
      <c r="G191" s="101" t="s">
        <v>179</v>
      </c>
      <c r="I191" s="101"/>
    </row>
    <row r="192" spans="1:9" s="89" customFormat="1" hidden="1" x14ac:dyDescent="0.25">
      <c r="A192" s="392"/>
      <c r="B192" s="221"/>
      <c r="C192" s="221"/>
      <c r="D192" s="224"/>
      <c r="E192" s="221"/>
      <c r="F192" s="70">
        <f t="shared" si="3"/>
        <v>0</v>
      </c>
      <c r="G192" s="101" t="s">
        <v>179</v>
      </c>
      <c r="I192" s="101"/>
    </row>
    <row r="193" spans="1:9" s="89" customFormat="1" hidden="1" x14ac:dyDescent="0.25">
      <c r="A193" s="392"/>
      <c r="B193" s="221"/>
      <c r="C193" s="221"/>
      <c r="D193" s="224"/>
      <c r="E193" s="221"/>
      <c r="F193" s="70">
        <f t="shared" si="3"/>
        <v>0</v>
      </c>
      <c r="G193" s="101" t="s">
        <v>179</v>
      </c>
      <c r="I193" s="101"/>
    </row>
    <row r="194" spans="1:9" s="89" customFormat="1" hidden="1" x14ac:dyDescent="0.25">
      <c r="A194" s="392"/>
      <c r="B194" s="221"/>
      <c r="C194" s="221"/>
      <c r="D194" s="224"/>
      <c r="E194" s="221"/>
      <c r="F194" s="70">
        <f t="shared" si="3"/>
        <v>0</v>
      </c>
      <c r="G194" s="101" t="s">
        <v>179</v>
      </c>
      <c r="I194" s="101"/>
    </row>
    <row r="195" spans="1:9" s="89" customFormat="1" hidden="1" x14ac:dyDescent="0.25">
      <c r="A195" s="392"/>
      <c r="B195" s="221"/>
      <c r="C195" s="221"/>
      <c r="D195" s="224"/>
      <c r="E195" s="221"/>
      <c r="F195" s="70">
        <f t="shared" si="3"/>
        <v>0</v>
      </c>
      <c r="G195" s="101" t="s">
        <v>179</v>
      </c>
      <c r="I195" s="101"/>
    </row>
    <row r="196" spans="1:9" s="89" customFormat="1" hidden="1" x14ac:dyDescent="0.25">
      <c r="A196" s="392"/>
      <c r="B196" s="221"/>
      <c r="C196" s="221"/>
      <c r="D196" s="224"/>
      <c r="E196" s="221"/>
      <c r="F196" s="70">
        <f t="shared" si="3"/>
        <v>0</v>
      </c>
      <c r="G196" s="101" t="s">
        <v>179</v>
      </c>
      <c r="I196" s="101"/>
    </row>
    <row r="197" spans="1:9" s="89" customFormat="1" hidden="1" x14ac:dyDescent="0.25">
      <c r="A197" s="392"/>
      <c r="B197" s="221"/>
      <c r="C197" s="221"/>
      <c r="D197" s="224"/>
      <c r="E197" s="221"/>
      <c r="F197" s="70">
        <f t="shared" si="3"/>
        <v>0</v>
      </c>
      <c r="G197" s="101" t="s">
        <v>179</v>
      </c>
      <c r="I197" s="101"/>
    </row>
    <row r="198" spans="1:9" s="89" customFormat="1" hidden="1" x14ac:dyDescent="0.25">
      <c r="A198" s="392"/>
      <c r="B198" s="221"/>
      <c r="C198" s="221"/>
      <c r="D198" s="224"/>
      <c r="E198" s="221"/>
      <c r="F198" s="70">
        <f t="shared" si="3"/>
        <v>0</v>
      </c>
      <c r="G198" s="101" t="s">
        <v>179</v>
      </c>
      <c r="I198" s="101"/>
    </row>
    <row r="199" spans="1:9" s="89" customFormat="1" hidden="1" x14ac:dyDescent="0.25">
      <c r="A199" s="392"/>
      <c r="B199" s="221"/>
      <c r="C199" s="221"/>
      <c r="D199" s="224"/>
      <c r="E199" s="221"/>
      <c r="F199" s="70">
        <f t="shared" si="3"/>
        <v>0</v>
      </c>
      <c r="G199" s="101" t="s">
        <v>179</v>
      </c>
      <c r="I199" s="101"/>
    </row>
    <row r="200" spans="1:9" s="89" customFormat="1" hidden="1" x14ac:dyDescent="0.25">
      <c r="A200" s="392"/>
      <c r="B200" s="221"/>
      <c r="C200" s="221"/>
      <c r="D200" s="224"/>
      <c r="E200" s="221"/>
      <c r="F200" s="70">
        <f t="shared" si="3"/>
        <v>0</v>
      </c>
      <c r="G200" s="101" t="s">
        <v>179</v>
      </c>
      <c r="I200" s="101"/>
    </row>
    <row r="201" spans="1:9" s="89" customFormat="1" hidden="1" x14ac:dyDescent="0.25">
      <c r="A201" s="392"/>
      <c r="B201" s="221"/>
      <c r="C201" s="221"/>
      <c r="D201" s="224"/>
      <c r="E201" s="221"/>
      <c r="F201" s="70">
        <f t="shared" si="3"/>
        <v>0</v>
      </c>
      <c r="G201" s="101" t="s">
        <v>179</v>
      </c>
      <c r="I201" s="101"/>
    </row>
    <row r="202" spans="1:9" s="89" customFormat="1" hidden="1" x14ac:dyDescent="0.25">
      <c r="A202" s="392"/>
      <c r="B202" s="221"/>
      <c r="C202" s="221"/>
      <c r="D202" s="224"/>
      <c r="E202" s="221"/>
      <c r="F202" s="70">
        <f t="shared" si="3"/>
        <v>0</v>
      </c>
      <c r="G202" s="101" t="s">
        <v>179</v>
      </c>
      <c r="I202" s="101"/>
    </row>
    <row r="203" spans="1:9" s="89" customFormat="1" hidden="1" x14ac:dyDescent="0.25">
      <c r="A203" s="392"/>
      <c r="B203" s="221"/>
      <c r="C203" s="221"/>
      <c r="D203" s="224"/>
      <c r="E203" s="221"/>
      <c r="F203" s="70">
        <f t="shared" si="3"/>
        <v>0</v>
      </c>
      <c r="G203" s="101" t="s">
        <v>179</v>
      </c>
      <c r="I203" s="101"/>
    </row>
    <row r="204" spans="1:9" s="89" customFormat="1" hidden="1" x14ac:dyDescent="0.25">
      <c r="A204" s="392"/>
      <c r="B204" s="221"/>
      <c r="C204" s="221"/>
      <c r="D204" s="224"/>
      <c r="E204" s="221"/>
      <c r="F204" s="70">
        <f t="shared" si="3"/>
        <v>0</v>
      </c>
      <c r="G204" s="101" t="s">
        <v>179</v>
      </c>
      <c r="I204" s="101"/>
    </row>
    <row r="205" spans="1:9" s="89" customFormat="1" hidden="1" x14ac:dyDescent="0.25">
      <c r="A205" s="392"/>
      <c r="B205" s="221"/>
      <c r="C205" s="221"/>
      <c r="D205" s="224"/>
      <c r="E205" s="221"/>
      <c r="F205" s="70">
        <f t="shared" si="3"/>
        <v>0</v>
      </c>
      <c r="G205" s="101" t="s">
        <v>179</v>
      </c>
      <c r="I205" s="101"/>
    </row>
    <row r="206" spans="1:9" s="89" customFormat="1" hidden="1" x14ac:dyDescent="0.25">
      <c r="A206" s="392"/>
      <c r="B206" s="221"/>
      <c r="C206" s="221"/>
      <c r="D206" s="224"/>
      <c r="E206" s="221"/>
      <c r="F206" s="70">
        <f t="shared" si="3"/>
        <v>0</v>
      </c>
      <c r="G206" s="101" t="s">
        <v>179</v>
      </c>
      <c r="I206" s="101"/>
    </row>
    <row r="207" spans="1:9" s="89" customFormat="1" hidden="1" x14ac:dyDescent="0.25">
      <c r="A207" s="392"/>
      <c r="B207" s="221"/>
      <c r="C207" s="221"/>
      <c r="D207" s="224"/>
      <c r="E207" s="221"/>
      <c r="F207" s="70">
        <f t="shared" si="3"/>
        <v>0</v>
      </c>
      <c r="G207" s="101" t="s">
        <v>179</v>
      </c>
      <c r="I207" s="101"/>
    </row>
    <row r="208" spans="1:9" s="89" customFormat="1" hidden="1" x14ac:dyDescent="0.25">
      <c r="A208" s="392"/>
      <c r="B208" s="221"/>
      <c r="C208" s="221"/>
      <c r="D208" s="224"/>
      <c r="E208" s="221"/>
      <c r="F208" s="70">
        <f t="shared" si="3"/>
        <v>0</v>
      </c>
      <c r="G208" s="101" t="s">
        <v>179</v>
      </c>
      <c r="I208" s="101"/>
    </row>
    <row r="209" spans="1:9" s="89" customFormat="1" hidden="1" x14ac:dyDescent="0.25">
      <c r="A209" s="392"/>
      <c r="B209" s="221"/>
      <c r="C209" s="221"/>
      <c r="D209" s="224"/>
      <c r="E209" s="221"/>
      <c r="F209" s="70">
        <f t="shared" si="3"/>
        <v>0</v>
      </c>
      <c r="G209" s="101" t="s">
        <v>179</v>
      </c>
      <c r="I209" s="101"/>
    </row>
    <row r="210" spans="1:9" s="89" customFormat="1" hidden="1" x14ac:dyDescent="0.25">
      <c r="A210" s="392"/>
      <c r="B210" s="221"/>
      <c r="C210" s="221"/>
      <c r="D210" s="224"/>
      <c r="E210" s="221"/>
      <c r="F210" s="70">
        <f t="shared" si="3"/>
        <v>0</v>
      </c>
      <c r="G210" s="101" t="s">
        <v>179</v>
      </c>
      <c r="I210" s="101"/>
    </row>
    <row r="211" spans="1:9" s="89" customFormat="1" hidden="1" x14ac:dyDescent="0.25">
      <c r="A211" s="392"/>
      <c r="B211" s="221"/>
      <c r="C211" s="221"/>
      <c r="D211" s="224"/>
      <c r="E211" s="221"/>
      <c r="F211" s="70">
        <f t="shared" si="3"/>
        <v>0</v>
      </c>
      <c r="G211" s="101" t="s">
        <v>179</v>
      </c>
      <c r="I211" s="101"/>
    </row>
    <row r="212" spans="1:9" s="89" customFormat="1" hidden="1" x14ac:dyDescent="0.25">
      <c r="A212" s="392"/>
      <c r="B212" s="221"/>
      <c r="C212" s="221"/>
      <c r="D212" s="224"/>
      <c r="E212" s="221"/>
      <c r="F212" s="70">
        <f t="shared" si="3"/>
        <v>0</v>
      </c>
      <c r="G212" s="101" t="s">
        <v>179</v>
      </c>
      <c r="I212" s="101"/>
    </row>
    <row r="213" spans="1:9" s="89" customFormat="1" hidden="1" x14ac:dyDescent="0.25">
      <c r="A213" s="392"/>
      <c r="B213" s="221"/>
      <c r="C213" s="221"/>
      <c r="D213" s="224"/>
      <c r="E213" s="221"/>
      <c r="F213" s="70">
        <f t="shared" si="3"/>
        <v>0</v>
      </c>
      <c r="G213" s="101" t="s">
        <v>179</v>
      </c>
      <c r="I213" s="101"/>
    </row>
    <row r="214" spans="1:9" s="89" customFormat="1" hidden="1" x14ac:dyDescent="0.25">
      <c r="A214" s="392"/>
      <c r="B214" s="221"/>
      <c r="C214" s="221"/>
      <c r="D214" s="224"/>
      <c r="E214" s="221"/>
      <c r="F214" s="70">
        <f t="shared" si="3"/>
        <v>0</v>
      </c>
      <c r="G214" s="101" t="s">
        <v>179</v>
      </c>
      <c r="I214" s="101"/>
    </row>
    <row r="215" spans="1:9" s="89" customFormat="1" hidden="1" x14ac:dyDescent="0.25">
      <c r="A215" s="392"/>
      <c r="B215" s="221"/>
      <c r="C215" s="221"/>
      <c r="D215" s="224"/>
      <c r="E215" s="221"/>
      <c r="F215" s="70">
        <f t="shared" si="3"/>
        <v>0</v>
      </c>
      <c r="G215" s="101" t="s">
        <v>179</v>
      </c>
      <c r="I215" s="101"/>
    </row>
    <row r="216" spans="1:9" s="89" customFormat="1" hidden="1" x14ac:dyDescent="0.25">
      <c r="A216" s="392"/>
      <c r="B216" s="221"/>
      <c r="C216" s="221"/>
      <c r="D216" s="224"/>
      <c r="E216" s="221"/>
      <c r="F216" s="70">
        <f t="shared" si="3"/>
        <v>0</v>
      </c>
      <c r="G216" s="101" t="s">
        <v>179</v>
      </c>
      <c r="I216" s="101"/>
    </row>
    <row r="217" spans="1:9" s="89" customFormat="1" hidden="1" x14ac:dyDescent="0.25">
      <c r="A217" s="392"/>
      <c r="B217" s="221"/>
      <c r="C217" s="221"/>
      <c r="D217" s="224"/>
      <c r="E217" s="221"/>
      <c r="F217" s="70">
        <f t="shared" si="3"/>
        <v>0</v>
      </c>
      <c r="G217" s="101" t="s">
        <v>179</v>
      </c>
      <c r="I217" s="101"/>
    </row>
    <row r="218" spans="1:9" s="89" customFormat="1" hidden="1" x14ac:dyDescent="0.25">
      <c r="A218" s="392"/>
      <c r="B218" s="221"/>
      <c r="C218" s="221"/>
      <c r="D218" s="224"/>
      <c r="E218" s="221"/>
      <c r="F218" s="70">
        <f t="shared" si="3"/>
        <v>0</v>
      </c>
      <c r="G218" s="101" t="s">
        <v>179</v>
      </c>
      <c r="I218" s="101"/>
    </row>
    <row r="219" spans="1:9" s="89" customFormat="1" hidden="1" x14ac:dyDescent="0.25">
      <c r="A219" s="392"/>
      <c r="B219" s="221"/>
      <c r="C219" s="221"/>
      <c r="D219" s="224"/>
      <c r="E219" s="221"/>
      <c r="F219" s="70">
        <f t="shared" si="3"/>
        <v>0</v>
      </c>
      <c r="G219" s="101" t="s">
        <v>179</v>
      </c>
      <c r="I219" s="101"/>
    </row>
    <row r="220" spans="1:9" s="89" customFormat="1" hidden="1" x14ac:dyDescent="0.25">
      <c r="A220" s="392"/>
      <c r="B220" s="221"/>
      <c r="C220" s="221"/>
      <c r="D220" s="224"/>
      <c r="E220" s="221"/>
      <c r="F220" s="70">
        <f t="shared" si="3"/>
        <v>0</v>
      </c>
      <c r="G220" s="101" t="s">
        <v>179</v>
      </c>
      <c r="I220" s="101"/>
    </row>
    <row r="221" spans="1:9" s="89" customFormat="1" hidden="1" x14ac:dyDescent="0.25">
      <c r="A221" s="392"/>
      <c r="B221" s="221"/>
      <c r="C221" s="221"/>
      <c r="D221" s="224"/>
      <c r="E221" s="221"/>
      <c r="F221" s="70">
        <f t="shared" si="3"/>
        <v>0</v>
      </c>
      <c r="G221" s="101" t="s">
        <v>179</v>
      </c>
      <c r="I221" s="101"/>
    </row>
    <row r="222" spans="1:9" s="89" customFormat="1" hidden="1" x14ac:dyDescent="0.25">
      <c r="A222" s="392"/>
      <c r="B222" s="221"/>
      <c r="C222" s="221"/>
      <c r="D222" s="224"/>
      <c r="E222" s="221"/>
      <c r="F222" s="70">
        <f t="shared" si="3"/>
        <v>0</v>
      </c>
      <c r="G222" s="101" t="s">
        <v>179</v>
      </c>
      <c r="I222" s="101"/>
    </row>
    <row r="223" spans="1:9" s="89" customFormat="1" hidden="1" x14ac:dyDescent="0.25">
      <c r="A223" s="392"/>
      <c r="B223" s="221"/>
      <c r="C223" s="221"/>
      <c r="D223" s="224"/>
      <c r="E223" s="221"/>
      <c r="F223" s="70">
        <f t="shared" si="3"/>
        <v>0</v>
      </c>
      <c r="G223" s="101" t="s">
        <v>179</v>
      </c>
      <c r="I223" s="101"/>
    </row>
    <row r="224" spans="1:9" s="89" customFormat="1" hidden="1" x14ac:dyDescent="0.25">
      <c r="A224" s="392"/>
      <c r="B224" s="221"/>
      <c r="C224" s="221"/>
      <c r="D224" s="224"/>
      <c r="E224" s="221"/>
      <c r="F224" s="70">
        <f t="shared" si="3"/>
        <v>0</v>
      </c>
      <c r="G224" s="101" t="s">
        <v>179</v>
      </c>
      <c r="I224" s="101"/>
    </row>
    <row r="225" spans="1:9" s="89" customFormat="1" hidden="1" x14ac:dyDescent="0.25">
      <c r="A225" s="392"/>
      <c r="B225" s="221"/>
      <c r="C225" s="221"/>
      <c r="D225" s="224"/>
      <c r="E225" s="221"/>
      <c r="F225" s="70">
        <f t="shared" si="3"/>
        <v>0</v>
      </c>
      <c r="G225" s="101" t="s">
        <v>179</v>
      </c>
      <c r="I225" s="101"/>
    </row>
    <row r="226" spans="1:9" s="89" customFormat="1" hidden="1" x14ac:dyDescent="0.25">
      <c r="A226" s="392"/>
      <c r="B226" s="221"/>
      <c r="C226" s="221"/>
      <c r="D226" s="224"/>
      <c r="E226" s="221"/>
      <c r="F226" s="70">
        <f t="shared" si="3"/>
        <v>0</v>
      </c>
      <c r="G226" s="101" t="s">
        <v>179</v>
      </c>
      <c r="I226" s="101"/>
    </row>
    <row r="227" spans="1:9" s="89" customFormat="1" hidden="1" x14ac:dyDescent="0.25">
      <c r="A227" s="392"/>
      <c r="B227" s="221"/>
      <c r="C227" s="221"/>
      <c r="D227" s="224"/>
      <c r="E227" s="221"/>
      <c r="F227" s="70">
        <f t="shared" si="3"/>
        <v>0</v>
      </c>
      <c r="G227" s="101" t="s">
        <v>179</v>
      </c>
      <c r="I227" s="101"/>
    </row>
    <row r="228" spans="1:9" s="89" customFormat="1" hidden="1" x14ac:dyDescent="0.25">
      <c r="A228" s="392"/>
      <c r="B228" s="221"/>
      <c r="C228" s="221"/>
      <c r="D228" s="224"/>
      <c r="E228" s="221"/>
      <c r="F228" s="70">
        <f t="shared" si="3"/>
        <v>0</v>
      </c>
      <c r="G228" s="101" t="s">
        <v>179</v>
      </c>
      <c r="I228" s="101"/>
    </row>
    <row r="229" spans="1:9" s="89" customFormat="1" hidden="1" x14ac:dyDescent="0.25">
      <c r="A229" s="392"/>
      <c r="B229" s="221"/>
      <c r="C229" s="221"/>
      <c r="D229" s="224"/>
      <c r="E229" s="221"/>
      <c r="F229" s="70">
        <f t="shared" si="3"/>
        <v>0</v>
      </c>
      <c r="G229" s="101" t="s">
        <v>179</v>
      </c>
      <c r="I229" s="101"/>
    </row>
    <row r="230" spans="1:9" s="89" customFormat="1" hidden="1" x14ac:dyDescent="0.25">
      <c r="A230" s="392"/>
      <c r="B230" s="221"/>
      <c r="C230" s="221"/>
      <c r="D230" s="224"/>
      <c r="E230" s="221"/>
      <c r="F230" s="70">
        <f t="shared" si="3"/>
        <v>0</v>
      </c>
      <c r="G230" s="101" t="s">
        <v>179</v>
      </c>
      <c r="I230" s="101"/>
    </row>
    <row r="231" spans="1:9" s="89" customFormat="1" hidden="1" x14ac:dyDescent="0.25">
      <c r="A231" s="392"/>
      <c r="B231" s="221"/>
      <c r="C231" s="221"/>
      <c r="D231" s="224"/>
      <c r="E231" s="221"/>
      <c r="F231" s="70">
        <f t="shared" si="3"/>
        <v>0</v>
      </c>
      <c r="G231" s="101" t="s">
        <v>179</v>
      </c>
      <c r="I231" s="101"/>
    </row>
    <row r="232" spans="1:9" s="89" customFormat="1" hidden="1" x14ac:dyDescent="0.25">
      <c r="A232" s="392"/>
      <c r="B232" s="221"/>
      <c r="C232" s="221"/>
      <c r="D232" s="224"/>
      <c r="E232" s="221"/>
      <c r="F232" s="70">
        <f t="shared" si="3"/>
        <v>0</v>
      </c>
      <c r="G232" s="101" t="s">
        <v>179</v>
      </c>
      <c r="I232" s="101"/>
    </row>
    <row r="233" spans="1:9" s="89" customFormat="1" hidden="1" x14ac:dyDescent="0.25">
      <c r="A233" s="392"/>
      <c r="B233" s="221"/>
      <c r="C233" s="221"/>
      <c r="D233" s="224"/>
      <c r="E233" s="221"/>
      <c r="F233" s="70">
        <f t="shared" si="3"/>
        <v>0</v>
      </c>
      <c r="G233" s="101" t="s">
        <v>179</v>
      </c>
      <c r="I233" s="101"/>
    </row>
    <row r="234" spans="1:9" s="89" customFormat="1" hidden="1" x14ac:dyDescent="0.25">
      <c r="A234" s="392"/>
      <c r="B234" s="221"/>
      <c r="C234" s="221"/>
      <c r="D234" s="224"/>
      <c r="E234" s="221"/>
      <c r="F234" s="70">
        <f t="shared" si="3"/>
        <v>0</v>
      </c>
      <c r="G234" s="101" t="s">
        <v>179</v>
      </c>
      <c r="I234" s="101"/>
    </row>
    <row r="235" spans="1:9" s="89" customFormat="1" hidden="1" x14ac:dyDescent="0.25">
      <c r="A235" s="392"/>
      <c r="B235" s="221"/>
      <c r="C235" s="221"/>
      <c r="D235" s="224"/>
      <c r="E235" s="221"/>
      <c r="F235" s="70">
        <f t="shared" si="3"/>
        <v>0</v>
      </c>
      <c r="G235" s="101" t="s">
        <v>179</v>
      </c>
      <c r="I235" s="101"/>
    </row>
    <row r="236" spans="1:9" s="89" customFormat="1" hidden="1" x14ac:dyDescent="0.25">
      <c r="A236" s="392"/>
      <c r="B236" s="221"/>
      <c r="C236" s="221"/>
      <c r="D236" s="224"/>
      <c r="E236" s="221"/>
      <c r="F236" s="70">
        <f t="shared" si="3"/>
        <v>0</v>
      </c>
      <c r="G236" s="101" t="s">
        <v>179</v>
      </c>
      <c r="I236" s="101"/>
    </row>
    <row r="237" spans="1:9" s="89" customFormat="1" hidden="1" x14ac:dyDescent="0.25">
      <c r="A237" s="392"/>
      <c r="B237" s="221"/>
      <c r="C237" s="221"/>
      <c r="D237" s="224"/>
      <c r="E237" s="221"/>
      <c r="F237" s="70">
        <f t="shared" si="3"/>
        <v>0</v>
      </c>
      <c r="G237" s="101" t="s">
        <v>179</v>
      </c>
      <c r="I237" s="101"/>
    </row>
    <row r="238" spans="1:9" s="89" customFormat="1" hidden="1" x14ac:dyDescent="0.25">
      <c r="A238" s="392"/>
      <c r="B238" s="221"/>
      <c r="C238" s="221"/>
      <c r="D238" s="224"/>
      <c r="E238" s="221"/>
      <c r="F238" s="70">
        <f t="shared" si="3"/>
        <v>0</v>
      </c>
      <c r="G238" s="101" t="s">
        <v>179</v>
      </c>
      <c r="I238" s="101"/>
    </row>
    <row r="239" spans="1:9" s="89" customFormat="1" hidden="1" x14ac:dyDescent="0.25">
      <c r="A239" s="392"/>
      <c r="B239" s="221"/>
      <c r="C239" s="221"/>
      <c r="D239" s="224"/>
      <c r="E239" s="221"/>
      <c r="F239" s="70">
        <f t="shared" si="3"/>
        <v>0</v>
      </c>
      <c r="G239" s="101" t="s">
        <v>179</v>
      </c>
      <c r="I239" s="101"/>
    </row>
    <row r="240" spans="1:9" s="89" customFormat="1" hidden="1" x14ac:dyDescent="0.25">
      <c r="A240" s="392"/>
      <c r="B240" s="221"/>
      <c r="C240" s="221"/>
      <c r="D240" s="224"/>
      <c r="E240" s="221"/>
      <c r="F240" s="70">
        <f t="shared" si="3"/>
        <v>0</v>
      </c>
      <c r="G240" s="101" t="s">
        <v>179</v>
      </c>
      <c r="I240" s="101"/>
    </row>
    <row r="241" spans="1:9" s="89" customFormat="1" hidden="1" x14ac:dyDescent="0.25">
      <c r="A241" s="392"/>
      <c r="B241" s="221"/>
      <c r="C241" s="221"/>
      <c r="D241" s="224"/>
      <c r="E241" s="221"/>
      <c r="F241" s="70">
        <f t="shared" si="3"/>
        <v>0</v>
      </c>
      <c r="G241" s="101" t="s">
        <v>179</v>
      </c>
      <c r="I241" s="101"/>
    </row>
    <row r="242" spans="1:9" s="89" customFormat="1" hidden="1" x14ac:dyDescent="0.25">
      <c r="A242" s="392"/>
      <c r="B242" s="221"/>
      <c r="C242" s="221"/>
      <c r="D242" s="224"/>
      <c r="E242" s="221"/>
      <c r="F242" s="70">
        <f t="shared" si="3"/>
        <v>0</v>
      </c>
      <c r="G242" s="101" t="s">
        <v>179</v>
      </c>
      <c r="I242" s="101"/>
    </row>
    <row r="243" spans="1:9" s="89" customFormat="1" hidden="1" x14ac:dyDescent="0.25">
      <c r="A243" s="392"/>
      <c r="B243" s="221"/>
      <c r="C243" s="221"/>
      <c r="D243" s="224"/>
      <c r="E243" s="221"/>
      <c r="F243" s="70">
        <f t="shared" si="3"/>
        <v>0</v>
      </c>
      <c r="G243" s="101" t="s">
        <v>179</v>
      </c>
      <c r="I243" s="101"/>
    </row>
    <row r="244" spans="1:9" s="89" customFormat="1" hidden="1" x14ac:dyDescent="0.25">
      <c r="A244" s="392"/>
      <c r="B244" s="221"/>
      <c r="C244" s="221"/>
      <c r="D244" s="224"/>
      <c r="E244" s="221"/>
      <c r="F244" s="70">
        <f t="shared" si="3"/>
        <v>0</v>
      </c>
      <c r="G244" s="101" t="s">
        <v>179</v>
      </c>
      <c r="I244" s="101"/>
    </row>
    <row r="245" spans="1:9" s="89" customFormat="1" hidden="1" x14ac:dyDescent="0.25">
      <c r="A245" s="392"/>
      <c r="B245" s="221"/>
      <c r="C245" s="221"/>
      <c r="D245" s="224"/>
      <c r="E245" s="221"/>
      <c r="F245" s="70">
        <f t="shared" si="3"/>
        <v>0</v>
      </c>
      <c r="G245" s="101" t="s">
        <v>179</v>
      </c>
      <c r="I245" s="101"/>
    </row>
    <row r="246" spans="1:9" s="89" customFormat="1" hidden="1" x14ac:dyDescent="0.25">
      <c r="A246" s="392"/>
      <c r="B246" s="221"/>
      <c r="C246" s="221"/>
      <c r="D246" s="224"/>
      <c r="E246" s="221"/>
      <c r="F246" s="70">
        <f t="shared" si="3"/>
        <v>0</v>
      </c>
      <c r="G246" s="101" t="s">
        <v>179</v>
      </c>
      <c r="I246" s="101"/>
    </row>
    <row r="247" spans="1:9" s="89" customFormat="1" hidden="1" x14ac:dyDescent="0.25">
      <c r="A247" s="392"/>
      <c r="B247" s="221"/>
      <c r="C247" s="221"/>
      <c r="D247" s="224"/>
      <c r="E247" s="221"/>
      <c r="F247" s="70">
        <f t="shared" si="3"/>
        <v>0</v>
      </c>
      <c r="G247" s="101" t="s">
        <v>179</v>
      </c>
      <c r="I247" s="101"/>
    </row>
    <row r="248" spans="1:9" s="89" customFormat="1" hidden="1" x14ac:dyDescent="0.25">
      <c r="A248" s="392"/>
      <c r="B248" s="221"/>
      <c r="C248" s="221"/>
      <c r="D248" s="224"/>
      <c r="E248" s="221"/>
      <c r="F248" s="70">
        <f t="shared" si="3"/>
        <v>0</v>
      </c>
      <c r="G248" s="101" t="s">
        <v>179</v>
      </c>
      <c r="I248" s="101"/>
    </row>
    <row r="249" spans="1:9" s="89" customFormat="1" hidden="1" x14ac:dyDescent="0.25">
      <c r="A249" s="392"/>
      <c r="B249" s="221"/>
      <c r="C249" s="221"/>
      <c r="D249" s="224"/>
      <c r="E249" s="221"/>
      <c r="F249" s="70">
        <f t="shared" si="3"/>
        <v>0</v>
      </c>
      <c r="G249" s="101" t="s">
        <v>179</v>
      </c>
      <c r="I249" s="101"/>
    </row>
    <row r="250" spans="1:9" s="89" customFormat="1" hidden="1" x14ac:dyDescent="0.25">
      <c r="A250" s="392"/>
      <c r="B250" s="221"/>
      <c r="C250" s="221"/>
      <c r="D250" s="224"/>
      <c r="E250" s="221"/>
      <c r="F250" s="70">
        <f t="shared" si="3"/>
        <v>0</v>
      </c>
      <c r="G250" s="101" t="s">
        <v>179</v>
      </c>
      <c r="I250" s="101"/>
    </row>
    <row r="251" spans="1:9" s="89" customFormat="1" hidden="1" x14ac:dyDescent="0.25">
      <c r="A251" s="392"/>
      <c r="B251" s="221"/>
      <c r="C251" s="221"/>
      <c r="D251" s="224"/>
      <c r="E251" s="221"/>
      <c r="F251" s="70">
        <f t="shared" si="3"/>
        <v>0</v>
      </c>
      <c r="G251" s="101" t="s">
        <v>179</v>
      </c>
      <c r="I251" s="101"/>
    </row>
    <row r="252" spans="1:9" s="89" customFormat="1" hidden="1" x14ac:dyDescent="0.25">
      <c r="A252" s="392"/>
      <c r="B252" s="221"/>
      <c r="C252" s="221"/>
      <c r="D252" s="224"/>
      <c r="E252" s="221"/>
      <c r="F252" s="70">
        <f t="shared" si="3"/>
        <v>0</v>
      </c>
      <c r="G252" s="101" t="s">
        <v>179</v>
      </c>
      <c r="I252" s="101"/>
    </row>
    <row r="253" spans="1:9" s="89" customFormat="1" hidden="1" x14ac:dyDescent="0.25">
      <c r="A253" s="392"/>
      <c r="B253" s="221"/>
      <c r="C253" s="221"/>
      <c r="D253" s="224"/>
      <c r="E253" s="221"/>
      <c r="F253" s="70">
        <f t="shared" si="3"/>
        <v>0</v>
      </c>
      <c r="G253" s="101" t="s">
        <v>179</v>
      </c>
      <c r="I253" s="101"/>
    </row>
    <row r="254" spans="1:9" s="89" customFormat="1" hidden="1" x14ac:dyDescent="0.25">
      <c r="A254" s="392"/>
      <c r="B254" s="221"/>
      <c r="C254" s="221"/>
      <c r="D254" s="224"/>
      <c r="E254" s="221"/>
      <c r="F254" s="70">
        <f t="shared" si="3"/>
        <v>0</v>
      </c>
      <c r="G254" s="101" t="s">
        <v>179</v>
      </c>
      <c r="I254" s="101"/>
    </row>
    <row r="255" spans="1:9" s="89" customFormat="1" hidden="1" x14ac:dyDescent="0.25">
      <c r="A255" s="392"/>
      <c r="B255" s="221"/>
      <c r="C255" s="221"/>
      <c r="D255" s="224"/>
      <c r="E255" s="221"/>
      <c r="F255" s="70">
        <f t="shared" si="3"/>
        <v>0</v>
      </c>
      <c r="G255" s="101" t="s">
        <v>179</v>
      </c>
      <c r="I255" s="101"/>
    </row>
    <row r="256" spans="1:9" s="89" customFormat="1" hidden="1" x14ac:dyDescent="0.25">
      <c r="A256" s="392"/>
      <c r="B256" s="221"/>
      <c r="C256" s="221"/>
      <c r="D256" s="224"/>
      <c r="E256" s="221"/>
      <c r="F256" s="70">
        <f t="shared" si="3"/>
        <v>0</v>
      </c>
      <c r="G256" s="101" t="s">
        <v>179</v>
      </c>
      <c r="I256" s="101"/>
    </row>
    <row r="257" spans="1:9" s="89" customFormat="1" hidden="1" x14ac:dyDescent="0.25">
      <c r="A257" s="392"/>
      <c r="B257" s="221"/>
      <c r="C257" s="221"/>
      <c r="D257" s="224"/>
      <c r="E257" s="221"/>
      <c r="F257" s="70">
        <f t="shared" si="3"/>
        <v>0</v>
      </c>
      <c r="G257" s="101" t="s">
        <v>179</v>
      </c>
      <c r="I257" s="101"/>
    </row>
    <row r="258" spans="1:9" s="89" customFormat="1" hidden="1" x14ac:dyDescent="0.25">
      <c r="A258" s="392"/>
      <c r="B258" s="221"/>
      <c r="C258" s="221"/>
      <c r="D258" s="224"/>
      <c r="E258" s="221"/>
      <c r="F258" s="70">
        <f t="shared" si="3"/>
        <v>0</v>
      </c>
      <c r="G258" s="101" t="s">
        <v>179</v>
      </c>
      <c r="I258" s="101"/>
    </row>
    <row r="259" spans="1:9" s="89" customFormat="1" hidden="1" x14ac:dyDescent="0.25">
      <c r="A259" s="392"/>
      <c r="B259" s="221"/>
      <c r="C259" s="221"/>
      <c r="D259" s="224"/>
      <c r="E259" s="221"/>
      <c r="F259" s="70">
        <f t="shared" si="3"/>
        <v>0</v>
      </c>
      <c r="G259" s="101" t="s">
        <v>179</v>
      </c>
      <c r="I259" s="101"/>
    </row>
    <row r="260" spans="1:9" s="89" customFormat="1" hidden="1" x14ac:dyDescent="0.25">
      <c r="A260" s="392"/>
      <c r="B260" s="221"/>
      <c r="C260" s="221"/>
      <c r="D260" s="224"/>
      <c r="E260" s="221"/>
      <c r="F260" s="70">
        <f t="shared" si="3"/>
        <v>0</v>
      </c>
      <c r="G260" s="101" t="s">
        <v>179</v>
      </c>
      <c r="I260" s="101"/>
    </row>
    <row r="261" spans="1:9" s="89" customFormat="1" hidden="1" x14ac:dyDescent="0.25">
      <c r="A261" s="392"/>
      <c r="B261" s="221"/>
      <c r="C261" s="221"/>
      <c r="D261" s="224"/>
      <c r="E261" s="221"/>
      <c r="F261" s="70">
        <f t="shared" si="3"/>
        <v>0</v>
      </c>
      <c r="G261" s="101" t="s">
        <v>179</v>
      </c>
      <c r="I261" s="101"/>
    </row>
    <row r="262" spans="1:9" s="89" customFormat="1" hidden="1" x14ac:dyDescent="0.25">
      <c r="A262" s="392"/>
      <c r="B262" s="221"/>
      <c r="C262" s="221"/>
      <c r="D262" s="224"/>
      <c r="E262" s="221"/>
      <c r="F262" s="70">
        <f t="shared" si="3"/>
        <v>0</v>
      </c>
      <c r="G262" s="101" t="s">
        <v>179</v>
      </c>
      <c r="I262" s="101"/>
    </row>
    <row r="263" spans="1:9" s="89" customFormat="1" hidden="1" x14ac:dyDescent="0.25">
      <c r="A263" s="392"/>
      <c r="B263" s="221"/>
      <c r="C263" s="221"/>
      <c r="D263" s="224"/>
      <c r="E263" s="221"/>
      <c r="F263" s="70">
        <f t="shared" si="3"/>
        <v>0</v>
      </c>
      <c r="G263" s="101" t="s">
        <v>179</v>
      </c>
      <c r="I263" s="101"/>
    </row>
    <row r="264" spans="1:9" s="89" customFormat="1" hidden="1" x14ac:dyDescent="0.25">
      <c r="A264" s="392"/>
      <c r="B264" s="221"/>
      <c r="C264" s="221"/>
      <c r="D264" s="224"/>
      <c r="E264" s="221"/>
      <c r="F264" s="70">
        <f t="shared" si="3"/>
        <v>0</v>
      </c>
      <c r="G264" s="101" t="s">
        <v>179</v>
      </c>
      <c r="I264" s="101"/>
    </row>
    <row r="265" spans="1:9" s="89" customFormat="1" hidden="1" x14ac:dyDescent="0.25">
      <c r="A265" s="392"/>
      <c r="B265" s="221"/>
      <c r="C265" s="221"/>
      <c r="D265" s="224"/>
      <c r="E265" s="221"/>
      <c r="F265" s="70">
        <f t="shared" si="3"/>
        <v>0</v>
      </c>
      <c r="G265" s="101" t="s">
        <v>179</v>
      </c>
      <c r="I265" s="101"/>
    </row>
    <row r="266" spans="1:9" s="89" customFormat="1" hidden="1" x14ac:dyDescent="0.25">
      <c r="A266" s="392"/>
      <c r="B266" s="221"/>
      <c r="C266" s="221"/>
      <c r="D266" s="224"/>
      <c r="E266" s="221"/>
      <c r="F266" s="70">
        <f t="shared" si="3"/>
        <v>0</v>
      </c>
      <c r="G266" s="101" t="s">
        <v>179</v>
      </c>
      <c r="I266" s="101"/>
    </row>
    <row r="267" spans="1:9" s="89" customFormat="1" x14ac:dyDescent="0.25">
      <c r="A267" s="392" t="s">
        <v>294</v>
      </c>
      <c r="B267" s="221">
        <v>3</v>
      </c>
      <c r="C267" s="221" t="s">
        <v>291</v>
      </c>
      <c r="D267" s="224">
        <f t="shared" ref="D267" ca="1" si="4">RAND()*400000</f>
        <v>51139.557248544996</v>
      </c>
      <c r="E267" s="221">
        <v>7</v>
      </c>
      <c r="F267" s="242">
        <f ca="1">ROUND(+B267*D267*E267,2)</f>
        <v>1073930.7</v>
      </c>
      <c r="G267" s="101" t="s">
        <v>179</v>
      </c>
    </row>
    <row r="268" spans="1:9" s="89" customFormat="1" x14ac:dyDescent="0.25">
      <c r="A268" s="391"/>
      <c r="B268" s="78"/>
      <c r="C268" s="78"/>
      <c r="D268" s="174"/>
      <c r="E268" s="178" t="s">
        <v>180</v>
      </c>
      <c r="F268" s="70">
        <f ca="1">ROUND(SUBTOTAL(109,F137:F267),2)</f>
        <v>15064952.130000001</v>
      </c>
      <c r="G268" s="101" t="s">
        <v>179</v>
      </c>
      <c r="I268" s="359" t="s">
        <v>193</v>
      </c>
    </row>
    <row r="269" spans="1:9" x14ac:dyDescent="0.25">
      <c r="F269" s="244"/>
      <c r="G269" s="101" t="s">
        <v>181</v>
      </c>
    </row>
    <row r="270" spans="1:9" x14ac:dyDescent="0.25">
      <c r="C270" s="550" t="str">
        <f>"Total "&amp;B2</f>
        <v>Total GRANT EXCLUSIVE LINE ITEM</v>
      </c>
      <c r="D270" s="550"/>
      <c r="E270" s="550"/>
      <c r="F270" s="70">
        <f ca="1">+F268+F136</f>
        <v>29927198.640000001</v>
      </c>
      <c r="G270" s="101" t="s">
        <v>181</v>
      </c>
      <c r="I270" s="124" t="s">
        <v>183</v>
      </c>
    </row>
    <row r="271" spans="1:9" s="89" customFormat="1" x14ac:dyDescent="0.25">
      <c r="A271" s="196"/>
      <c r="B271" s="78"/>
      <c r="C271" s="78"/>
      <c r="D271" s="78"/>
      <c r="E271" s="78"/>
      <c r="F271" s="113"/>
      <c r="G271" s="101" t="s">
        <v>181</v>
      </c>
    </row>
    <row r="272" spans="1:9" s="89" customFormat="1" x14ac:dyDescent="0.25">
      <c r="A272" s="201" t="str">
        <f>B2&amp;" Narrative (State):"</f>
        <v>GRANT EXCLUSIVE LINE ITEM Narrative (State):</v>
      </c>
      <c r="B272" s="94"/>
      <c r="C272" s="94"/>
      <c r="D272" s="94"/>
      <c r="E272" s="94"/>
      <c r="F272" s="95"/>
      <c r="G272" s="101" t="s">
        <v>176</v>
      </c>
      <c r="I272" s="125" t="s">
        <v>185</v>
      </c>
    </row>
    <row r="273" spans="1:17" s="89" customFormat="1" ht="45" customHeight="1" x14ac:dyDescent="0.25">
      <c r="A273" s="525" t="s">
        <v>295</v>
      </c>
      <c r="B273" s="526"/>
      <c r="C273" s="526"/>
      <c r="D273" s="526"/>
      <c r="E273" s="526"/>
      <c r="F273" s="527"/>
      <c r="G273" s="89" t="s">
        <v>176</v>
      </c>
      <c r="I273" s="523" t="s">
        <v>186</v>
      </c>
      <c r="J273" s="523"/>
      <c r="K273" s="523"/>
      <c r="L273" s="523"/>
      <c r="M273" s="523"/>
      <c r="N273" s="523"/>
      <c r="O273" s="523"/>
      <c r="P273" s="523"/>
      <c r="Q273" s="523"/>
    </row>
    <row r="274" spans="1:17" x14ac:dyDescent="0.25">
      <c r="G274" s="233" t="s">
        <v>179</v>
      </c>
      <c r="I274"/>
    </row>
    <row r="275" spans="1:17" s="89" customFormat="1" x14ac:dyDescent="0.25">
      <c r="A275" s="201" t="str">
        <f>B2&amp;" Narrative (Non-State) i.e. Match or Other Funding"</f>
        <v>GRANT EXCLUSIVE LINE ITEM Narrative (Non-State) i.e. Match or Other Funding</v>
      </c>
      <c r="B275" s="98"/>
      <c r="C275" s="98"/>
      <c r="D275" s="98"/>
      <c r="E275" s="98"/>
      <c r="F275" s="99"/>
      <c r="G275" s="89" t="s">
        <v>179</v>
      </c>
      <c r="I275" s="125" t="s">
        <v>185</v>
      </c>
    </row>
    <row r="276" spans="1:17" s="89" customFormat="1" ht="45" customHeight="1" x14ac:dyDescent="0.25">
      <c r="A276" s="525" t="s">
        <v>296</v>
      </c>
      <c r="B276" s="526"/>
      <c r="C276" s="526"/>
      <c r="D276" s="526"/>
      <c r="E276" s="526"/>
      <c r="F276" s="527"/>
      <c r="G276" s="233" t="s">
        <v>179</v>
      </c>
      <c r="I276" s="523" t="s">
        <v>186</v>
      </c>
      <c r="J276" s="523"/>
      <c r="K276" s="523"/>
      <c r="L276" s="523"/>
      <c r="M276" s="523"/>
      <c r="N276" s="523"/>
      <c r="O276" s="523"/>
      <c r="P276" s="523"/>
      <c r="Q276" s="523"/>
    </row>
    <row r="278" spans="1:17" x14ac:dyDescent="0.25">
      <c r="D278" s="19"/>
    </row>
  </sheetData>
  <sheetProtection algorithmName="SHA-512" hashValue="qMbzbh2Y6gJnOQCLm2sPGR7E8QnX4OT764v0OtPl/dhLpEDfjwNgdzPRQn5c+Te9+WE5fGItwwjuIPFZtM8mYg==" saltValue="wc4jTDZ/UN+8uyjncbR07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4F6C193A-6C88-4C44-AFF9-1631E6D35AB0}">
            <xm:f>Categories!$A$31=FALSE</xm:f>
            <x14:dxf>
              <fill>
                <patternFill>
                  <bgColor theme="0" tint="-0.34998626667073579"/>
                </patternFill>
              </fill>
            </x14:dxf>
          </x14:cfRule>
          <xm:sqref>A1:F276</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3D83C-A883-4963-BB4E-A13E33ACE9E3}">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49" t="s">
        <v>165</v>
      </c>
      <c r="B1" s="549"/>
      <c r="C1" s="549"/>
      <c r="D1" s="549"/>
      <c r="E1" s="549"/>
      <c r="F1" s="240">
        <f>+'Section A'!B2</f>
        <v>0</v>
      </c>
      <c r="G1" s="47" t="s">
        <v>174</v>
      </c>
    </row>
    <row r="2" spans="1:9" s="240" customFormat="1" ht="20.25" customHeight="1" x14ac:dyDescent="0.25">
      <c r="A2" s="241" t="s">
        <v>301</v>
      </c>
      <c r="B2" s="551" t="s">
        <v>288</v>
      </c>
      <c r="C2" s="551"/>
      <c r="D2" s="551"/>
      <c r="E2" s="551"/>
      <c r="F2" s="551"/>
      <c r="G2" s="348"/>
    </row>
    <row r="3" spans="1:9" s="240" customFormat="1" ht="42" customHeight="1" x14ac:dyDescent="0.25">
      <c r="A3" s="451" t="s">
        <v>289</v>
      </c>
      <c r="B3" s="451"/>
      <c r="C3" s="451"/>
      <c r="D3" s="451"/>
      <c r="E3" s="451"/>
      <c r="F3" s="451"/>
      <c r="G3" s="240" t="s">
        <v>181</v>
      </c>
    </row>
    <row r="4" spans="1:9" x14ac:dyDescent="0.25">
      <c r="A4" s="8"/>
      <c r="B4" s="8"/>
      <c r="C4" s="8"/>
      <c r="D4" s="8"/>
      <c r="E4" s="8"/>
      <c r="F4" s="8"/>
      <c r="G4" t="s">
        <v>181</v>
      </c>
    </row>
    <row r="5" spans="1:9" x14ac:dyDescent="0.25">
      <c r="A5" s="198" t="s">
        <v>256</v>
      </c>
      <c r="B5" s="198" t="s">
        <v>203</v>
      </c>
      <c r="C5" s="198" t="s">
        <v>202</v>
      </c>
      <c r="D5" s="198" t="s">
        <v>219</v>
      </c>
      <c r="E5" s="198" t="s">
        <v>172</v>
      </c>
      <c r="F5" s="250" t="s">
        <v>290</v>
      </c>
      <c r="G5" s="232" t="s">
        <v>181</v>
      </c>
      <c r="I5" s="125" t="s">
        <v>175</v>
      </c>
    </row>
    <row r="6" spans="1:9" s="89" customFormat="1" x14ac:dyDescent="0.25">
      <c r="A6" s="194" t="s">
        <v>256</v>
      </c>
      <c r="B6" s="221">
        <v>3</v>
      </c>
      <c r="C6" s="221" t="s">
        <v>291</v>
      </c>
      <c r="D6" s="224">
        <f ca="1">RAND()*400000</f>
        <v>375473.8130704778</v>
      </c>
      <c r="E6" s="221">
        <v>7</v>
      </c>
      <c r="F6" s="70">
        <f t="shared" ref="F6:F134" ca="1" si="0">ROUND(+B6*D6*E6,2)</f>
        <v>7884950.0700000003</v>
      </c>
      <c r="G6" s="101" t="s">
        <v>176</v>
      </c>
      <c r="I6" s="101"/>
    </row>
    <row r="7" spans="1:9" s="89" customFormat="1" x14ac:dyDescent="0.25">
      <c r="A7" s="392" t="s">
        <v>292</v>
      </c>
      <c r="B7" s="221">
        <v>3</v>
      </c>
      <c r="C7" s="221" t="s">
        <v>291</v>
      </c>
      <c r="D7" s="224">
        <f t="shared" ref="D7:D8" ca="1" si="1">RAND()*400000</f>
        <v>165771.18967315671</v>
      </c>
      <c r="E7" s="221">
        <v>7</v>
      </c>
      <c r="F7" s="70">
        <f t="shared" ca="1" si="0"/>
        <v>3481194.98</v>
      </c>
      <c r="G7" s="101" t="s">
        <v>176</v>
      </c>
      <c r="I7" s="101"/>
    </row>
    <row r="8" spans="1:9" s="89" customFormat="1" x14ac:dyDescent="0.25">
      <c r="A8" s="392" t="s">
        <v>293</v>
      </c>
      <c r="B8" s="221">
        <v>3</v>
      </c>
      <c r="C8" s="221" t="s">
        <v>291</v>
      </c>
      <c r="D8" s="224">
        <f t="shared" ca="1" si="1"/>
        <v>90683.663076512385</v>
      </c>
      <c r="E8" s="221">
        <v>7</v>
      </c>
      <c r="F8" s="70">
        <f t="shared" ca="1" si="0"/>
        <v>1904356.92</v>
      </c>
      <c r="G8" s="101" t="s">
        <v>176</v>
      </c>
      <c r="I8" s="101"/>
    </row>
    <row r="9" spans="1:9" s="89" customFormat="1" hidden="1" x14ac:dyDescent="0.25">
      <c r="A9" s="392"/>
      <c r="B9" s="221"/>
      <c r="C9" s="221"/>
      <c r="D9" s="224"/>
      <c r="E9" s="221"/>
      <c r="F9" s="70">
        <f t="shared" si="0"/>
        <v>0</v>
      </c>
      <c r="G9" s="101" t="s">
        <v>176</v>
      </c>
      <c r="I9" s="101"/>
    </row>
    <row r="10" spans="1:9" s="89" customFormat="1" hidden="1" x14ac:dyDescent="0.25">
      <c r="A10" s="392"/>
      <c r="B10" s="221"/>
      <c r="C10" s="221"/>
      <c r="D10" s="224"/>
      <c r="E10" s="221"/>
      <c r="F10" s="70">
        <f t="shared" si="0"/>
        <v>0</v>
      </c>
      <c r="G10" s="101" t="s">
        <v>176</v>
      </c>
      <c r="I10" s="101"/>
    </row>
    <row r="11" spans="1:9" s="89" customFormat="1" hidden="1" x14ac:dyDescent="0.25">
      <c r="A11" s="392"/>
      <c r="B11" s="221"/>
      <c r="C11" s="221"/>
      <c r="D11" s="224"/>
      <c r="E11" s="221"/>
      <c r="F11" s="70">
        <f t="shared" si="0"/>
        <v>0</v>
      </c>
      <c r="G11" s="101" t="s">
        <v>176</v>
      </c>
      <c r="I11" s="101"/>
    </row>
    <row r="12" spans="1:9" s="89" customFormat="1" hidden="1" x14ac:dyDescent="0.25">
      <c r="A12" s="392"/>
      <c r="B12" s="221"/>
      <c r="C12" s="221"/>
      <c r="D12" s="224"/>
      <c r="E12" s="221"/>
      <c r="F12" s="70">
        <f t="shared" si="0"/>
        <v>0</v>
      </c>
      <c r="G12" s="101" t="s">
        <v>176</v>
      </c>
      <c r="I12" s="101"/>
    </row>
    <row r="13" spans="1:9" s="89" customFormat="1" hidden="1" x14ac:dyDescent="0.25">
      <c r="A13" s="392"/>
      <c r="B13" s="221"/>
      <c r="C13" s="221"/>
      <c r="D13" s="224"/>
      <c r="E13" s="221"/>
      <c r="F13" s="70">
        <f t="shared" si="0"/>
        <v>0</v>
      </c>
      <c r="G13" s="101" t="s">
        <v>176</v>
      </c>
      <c r="I13" s="101"/>
    </row>
    <row r="14" spans="1:9" s="89" customFormat="1" hidden="1" x14ac:dyDescent="0.25">
      <c r="A14" s="392"/>
      <c r="B14" s="221"/>
      <c r="C14" s="221"/>
      <c r="D14" s="224"/>
      <c r="E14" s="221"/>
      <c r="F14" s="70">
        <f t="shared" si="0"/>
        <v>0</v>
      </c>
      <c r="G14" s="101" t="s">
        <v>176</v>
      </c>
      <c r="I14" s="101"/>
    </row>
    <row r="15" spans="1:9" s="89" customFormat="1" hidden="1" x14ac:dyDescent="0.25">
      <c r="A15" s="392"/>
      <c r="B15" s="221"/>
      <c r="C15" s="221"/>
      <c r="D15" s="224"/>
      <c r="E15" s="221"/>
      <c r="F15" s="70">
        <f t="shared" si="0"/>
        <v>0</v>
      </c>
      <c r="G15" s="101" t="s">
        <v>176</v>
      </c>
      <c r="I15" s="101"/>
    </row>
    <row r="16" spans="1:9" s="89" customFormat="1" hidden="1" x14ac:dyDescent="0.25">
      <c r="A16" s="392"/>
      <c r="B16" s="221"/>
      <c r="C16" s="221"/>
      <c r="D16" s="224"/>
      <c r="E16" s="221"/>
      <c r="F16" s="70">
        <f t="shared" si="0"/>
        <v>0</v>
      </c>
      <c r="G16" s="101" t="s">
        <v>176</v>
      </c>
      <c r="I16" s="101"/>
    </row>
    <row r="17" spans="1:9" s="89" customFormat="1" hidden="1" x14ac:dyDescent="0.25">
      <c r="A17" s="392"/>
      <c r="B17" s="221"/>
      <c r="C17" s="221"/>
      <c r="D17" s="224"/>
      <c r="E17" s="221"/>
      <c r="F17" s="70">
        <f t="shared" si="0"/>
        <v>0</v>
      </c>
      <c r="G17" s="101" t="s">
        <v>176</v>
      </c>
      <c r="I17" s="101"/>
    </row>
    <row r="18" spans="1:9" s="89" customFormat="1" hidden="1" x14ac:dyDescent="0.25">
      <c r="A18" s="392"/>
      <c r="B18" s="221"/>
      <c r="C18" s="221"/>
      <c r="D18" s="224"/>
      <c r="E18" s="221"/>
      <c r="F18" s="70">
        <f t="shared" si="0"/>
        <v>0</v>
      </c>
      <c r="G18" s="101" t="s">
        <v>176</v>
      </c>
      <c r="I18" s="101"/>
    </row>
    <row r="19" spans="1:9" s="89" customFormat="1" hidden="1" x14ac:dyDescent="0.25">
      <c r="A19" s="392"/>
      <c r="B19" s="221"/>
      <c r="C19" s="221"/>
      <c r="D19" s="224"/>
      <c r="E19" s="221"/>
      <c r="F19" s="70">
        <f t="shared" si="0"/>
        <v>0</v>
      </c>
      <c r="G19" s="101" t="s">
        <v>176</v>
      </c>
      <c r="I19" s="101"/>
    </row>
    <row r="20" spans="1:9" s="89" customFormat="1" hidden="1" x14ac:dyDescent="0.25">
      <c r="A20" s="392"/>
      <c r="B20" s="221"/>
      <c r="C20" s="221"/>
      <c r="D20" s="224"/>
      <c r="E20" s="221"/>
      <c r="F20" s="70">
        <f t="shared" si="0"/>
        <v>0</v>
      </c>
      <c r="G20" s="101" t="s">
        <v>176</v>
      </c>
      <c r="I20" s="101"/>
    </row>
    <row r="21" spans="1:9" s="89" customFormat="1" hidden="1" x14ac:dyDescent="0.25">
      <c r="A21" s="392"/>
      <c r="B21" s="221"/>
      <c r="C21" s="221"/>
      <c r="D21" s="224"/>
      <c r="E21" s="221"/>
      <c r="F21" s="70">
        <f t="shared" si="0"/>
        <v>0</v>
      </c>
      <c r="G21" s="101" t="s">
        <v>176</v>
      </c>
      <c r="I21" s="101"/>
    </row>
    <row r="22" spans="1:9" s="89" customFormat="1" hidden="1" x14ac:dyDescent="0.25">
      <c r="A22" s="392"/>
      <c r="B22" s="221"/>
      <c r="C22" s="221"/>
      <c r="D22" s="224"/>
      <c r="E22" s="221"/>
      <c r="F22" s="70">
        <f t="shared" si="0"/>
        <v>0</v>
      </c>
      <c r="G22" s="101" t="s">
        <v>176</v>
      </c>
      <c r="I22" s="101"/>
    </row>
    <row r="23" spans="1:9" s="89" customFormat="1" hidden="1" x14ac:dyDescent="0.25">
      <c r="A23" s="392"/>
      <c r="B23" s="221"/>
      <c r="C23" s="221"/>
      <c r="D23" s="224"/>
      <c r="E23" s="221"/>
      <c r="F23" s="70">
        <f t="shared" si="0"/>
        <v>0</v>
      </c>
      <c r="G23" s="101" t="s">
        <v>176</v>
      </c>
      <c r="I23" s="101"/>
    </row>
    <row r="24" spans="1:9" s="89" customFormat="1" hidden="1" x14ac:dyDescent="0.25">
      <c r="A24" s="392"/>
      <c r="B24" s="221"/>
      <c r="C24" s="221"/>
      <c r="D24" s="224"/>
      <c r="E24" s="221"/>
      <c r="F24" s="70">
        <f t="shared" si="0"/>
        <v>0</v>
      </c>
      <c r="G24" s="101" t="s">
        <v>176</v>
      </c>
      <c r="I24" s="101"/>
    </row>
    <row r="25" spans="1:9" s="89" customFormat="1" hidden="1" x14ac:dyDescent="0.25">
      <c r="A25" s="392"/>
      <c r="B25" s="221"/>
      <c r="C25" s="221"/>
      <c r="D25" s="224"/>
      <c r="E25" s="221"/>
      <c r="F25" s="70">
        <f t="shared" si="0"/>
        <v>0</v>
      </c>
      <c r="G25" s="101" t="s">
        <v>176</v>
      </c>
      <c r="I25" s="101"/>
    </row>
    <row r="26" spans="1:9" s="89" customFormat="1" hidden="1" x14ac:dyDescent="0.25">
      <c r="A26" s="392"/>
      <c r="B26" s="221"/>
      <c r="C26" s="221"/>
      <c r="D26" s="224"/>
      <c r="E26" s="221"/>
      <c r="F26" s="70">
        <f t="shared" si="0"/>
        <v>0</v>
      </c>
      <c r="G26" s="101" t="s">
        <v>176</v>
      </c>
      <c r="I26" s="101"/>
    </row>
    <row r="27" spans="1:9" s="89" customFormat="1" hidden="1" x14ac:dyDescent="0.25">
      <c r="A27" s="392"/>
      <c r="B27" s="221"/>
      <c r="C27" s="221"/>
      <c r="D27" s="224"/>
      <c r="E27" s="221"/>
      <c r="F27" s="70">
        <f t="shared" si="0"/>
        <v>0</v>
      </c>
      <c r="G27" s="101" t="s">
        <v>176</v>
      </c>
      <c r="I27" s="101"/>
    </row>
    <row r="28" spans="1:9" s="89" customFormat="1" hidden="1" x14ac:dyDescent="0.25">
      <c r="A28" s="392"/>
      <c r="B28" s="221"/>
      <c r="C28" s="221"/>
      <c r="D28" s="224"/>
      <c r="E28" s="221"/>
      <c r="F28" s="70">
        <f t="shared" si="0"/>
        <v>0</v>
      </c>
      <c r="G28" s="101" t="s">
        <v>176</v>
      </c>
      <c r="I28" s="101"/>
    </row>
    <row r="29" spans="1:9" s="89" customFormat="1" hidden="1" x14ac:dyDescent="0.25">
      <c r="A29" s="392"/>
      <c r="B29" s="221"/>
      <c r="C29" s="221"/>
      <c r="D29" s="224"/>
      <c r="E29" s="221"/>
      <c r="F29" s="70">
        <f t="shared" si="0"/>
        <v>0</v>
      </c>
      <c r="G29" s="101" t="s">
        <v>176</v>
      </c>
      <c r="I29" s="101"/>
    </row>
    <row r="30" spans="1:9" s="89" customFormat="1" hidden="1" x14ac:dyDescent="0.25">
      <c r="A30" s="392"/>
      <c r="B30" s="221"/>
      <c r="C30" s="221"/>
      <c r="D30" s="224"/>
      <c r="E30" s="221"/>
      <c r="F30" s="70">
        <f t="shared" si="0"/>
        <v>0</v>
      </c>
      <c r="G30" s="101" t="s">
        <v>176</v>
      </c>
      <c r="I30" s="101"/>
    </row>
    <row r="31" spans="1:9" s="89" customFormat="1" hidden="1" x14ac:dyDescent="0.25">
      <c r="A31" s="392"/>
      <c r="B31" s="221"/>
      <c r="C31" s="221"/>
      <c r="D31" s="224"/>
      <c r="E31" s="221"/>
      <c r="F31" s="70">
        <f t="shared" si="0"/>
        <v>0</v>
      </c>
      <c r="G31" s="101" t="s">
        <v>176</v>
      </c>
      <c r="I31" s="101"/>
    </row>
    <row r="32" spans="1:9" s="89" customFormat="1" hidden="1" x14ac:dyDescent="0.25">
      <c r="A32" s="392"/>
      <c r="B32" s="221"/>
      <c r="C32" s="221"/>
      <c r="D32" s="224"/>
      <c r="E32" s="221"/>
      <c r="F32" s="70">
        <f t="shared" si="0"/>
        <v>0</v>
      </c>
      <c r="G32" s="101" t="s">
        <v>176</v>
      </c>
      <c r="I32" s="101"/>
    </row>
    <row r="33" spans="1:9" s="89" customFormat="1" hidden="1" x14ac:dyDescent="0.25">
      <c r="A33" s="392"/>
      <c r="B33" s="221"/>
      <c r="C33" s="221"/>
      <c r="D33" s="224"/>
      <c r="E33" s="221"/>
      <c r="F33" s="70">
        <f t="shared" si="0"/>
        <v>0</v>
      </c>
      <c r="G33" s="101" t="s">
        <v>176</v>
      </c>
      <c r="I33" s="101"/>
    </row>
    <row r="34" spans="1:9" s="89" customFormat="1" hidden="1" x14ac:dyDescent="0.25">
      <c r="A34" s="392"/>
      <c r="B34" s="221"/>
      <c r="C34" s="221"/>
      <c r="D34" s="224"/>
      <c r="E34" s="221"/>
      <c r="F34" s="70">
        <f t="shared" si="0"/>
        <v>0</v>
      </c>
      <c r="G34" s="101" t="s">
        <v>176</v>
      </c>
      <c r="I34" s="101"/>
    </row>
    <row r="35" spans="1:9" s="89" customFormat="1" hidden="1" x14ac:dyDescent="0.25">
      <c r="A35" s="392"/>
      <c r="B35" s="221"/>
      <c r="C35" s="221"/>
      <c r="D35" s="224"/>
      <c r="E35" s="221"/>
      <c r="F35" s="70">
        <f t="shared" si="0"/>
        <v>0</v>
      </c>
      <c r="G35" s="101" t="s">
        <v>176</v>
      </c>
      <c r="I35" s="101"/>
    </row>
    <row r="36" spans="1:9" s="89" customFormat="1" hidden="1" x14ac:dyDescent="0.25">
      <c r="A36" s="392"/>
      <c r="B36" s="221"/>
      <c r="C36" s="221"/>
      <c r="D36" s="224"/>
      <c r="E36" s="221"/>
      <c r="F36" s="70">
        <f t="shared" si="0"/>
        <v>0</v>
      </c>
      <c r="G36" s="101" t="s">
        <v>176</v>
      </c>
      <c r="I36" s="101"/>
    </row>
    <row r="37" spans="1:9" s="89" customFormat="1" hidden="1" x14ac:dyDescent="0.25">
      <c r="A37" s="392"/>
      <c r="B37" s="221"/>
      <c r="C37" s="221"/>
      <c r="D37" s="224"/>
      <c r="E37" s="221"/>
      <c r="F37" s="70">
        <f t="shared" si="0"/>
        <v>0</v>
      </c>
      <c r="G37" s="101" t="s">
        <v>176</v>
      </c>
      <c r="I37" s="101"/>
    </row>
    <row r="38" spans="1:9" s="89" customFormat="1" hidden="1" x14ac:dyDescent="0.25">
      <c r="A38" s="392"/>
      <c r="B38" s="221"/>
      <c r="C38" s="221"/>
      <c r="D38" s="224"/>
      <c r="E38" s="221"/>
      <c r="F38" s="70">
        <f t="shared" si="0"/>
        <v>0</v>
      </c>
      <c r="G38" s="101" t="s">
        <v>176</v>
      </c>
      <c r="I38" s="101"/>
    </row>
    <row r="39" spans="1:9" s="89" customFormat="1" hidden="1" x14ac:dyDescent="0.25">
      <c r="A39" s="392"/>
      <c r="B39" s="221"/>
      <c r="C39" s="221"/>
      <c r="D39" s="224"/>
      <c r="E39" s="221"/>
      <c r="F39" s="70">
        <f t="shared" si="0"/>
        <v>0</v>
      </c>
      <c r="G39" s="101" t="s">
        <v>176</v>
      </c>
      <c r="I39" s="101"/>
    </row>
    <row r="40" spans="1:9" s="89" customFormat="1" hidden="1" x14ac:dyDescent="0.25">
      <c r="A40" s="392"/>
      <c r="B40" s="221"/>
      <c r="C40" s="221"/>
      <c r="D40" s="224"/>
      <c r="E40" s="221"/>
      <c r="F40" s="70">
        <f t="shared" si="0"/>
        <v>0</v>
      </c>
      <c r="G40" s="101" t="s">
        <v>176</v>
      </c>
      <c r="I40" s="101"/>
    </row>
    <row r="41" spans="1:9" s="89" customFormat="1" hidden="1" x14ac:dyDescent="0.25">
      <c r="A41" s="392"/>
      <c r="B41" s="221"/>
      <c r="C41" s="221"/>
      <c r="D41" s="224"/>
      <c r="E41" s="221"/>
      <c r="F41" s="70">
        <f t="shared" si="0"/>
        <v>0</v>
      </c>
      <c r="G41" s="101" t="s">
        <v>176</v>
      </c>
      <c r="I41" s="101"/>
    </row>
    <row r="42" spans="1:9" s="89" customFormat="1" hidden="1" x14ac:dyDescent="0.25">
      <c r="A42" s="392"/>
      <c r="B42" s="221"/>
      <c r="C42" s="221"/>
      <c r="D42" s="224"/>
      <c r="E42" s="221"/>
      <c r="F42" s="70">
        <f t="shared" si="0"/>
        <v>0</v>
      </c>
      <c r="G42" s="101" t="s">
        <v>176</v>
      </c>
      <c r="I42" s="101"/>
    </row>
    <row r="43" spans="1:9" s="89" customFormat="1" hidden="1" x14ac:dyDescent="0.25">
      <c r="A43" s="392"/>
      <c r="B43" s="221"/>
      <c r="C43" s="221"/>
      <c r="D43" s="224"/>
      <c r="E43" s="221"/>
      <c r="F43" s="70">
        <f t="shared" si="0"/>
        <v>0</v>
      </c>
      <c r="G43" s="101" t="s">
        <v>176</v>
      </c>
      <c r="I43" s="101"/>
    </row>
    <row r="44" spans="1:9" s="89" customFormat="1" hidden="1" x14ac:dyDescent="0.25">
      <c r="A44" s="392"/>
      <c r="B44" s="221"/>
      <c r="C44" s="221"/>
      <c r="D44" s="224"/>
      <c r="E44" s="221"/>
      <c r="F44" s="70">
        <f t="shared" si="0"/>
        <v>0</v>
      </c>
      <c r="G44" s="101" t="s">
        <v>176</v>
      </c>
      <c r="I44" s="101"/>
    </row>
    <row r="45" spans="1:9" s="89" customFormat="1" hidden="1" x14ac:dyDescent="0.25">
      <c r="A45" s="392"/>
      <c r="B45" s="221"/>
      <c r="C45" s="221"/>
      <c r="D45" s="224"/>
      <c r="E45" s="221"/>
      <c r="F45" s="70">
        <f t="shared" si="0"/>
        <v>0</v>
      </c>
      <c r="G45" s="101" t="s">
        <v>176</v>
      </c>
      <c r="I45" s="101"/>
    </row>
    <row r="46" spans="1:9" s="89" customFormat="1" hidden="1" x14ac:dyDescent="0.25">
      <c r="A46" s="392"/>
      <c r="B46" s="221"/>
      <c r="C46" s="221"/>
      <c r="D46" s="224"/>
      <c r="E46" s="221"/>
      <c r="F46" s="70">
        <f t="shared" si="0"/>
        <v>0</v>
      </c>
      <c r="G46" s="101" t="s">
        <v>176</v>
      </c>
      <c r="I46" s="101"/>
    </row>
    <row r="47" spans="1:9" s="89" customFormat="1" hidden="1" x14ac:dyDescent="0.25">
      <c r="A47" s="392"/>
      <c r="B47" s="221"/>
      <c r="C47" s="221"/>
      <c r="D47" s="224"/>
      <c r="E47" s="221"/>
      <c r="F47" s="70">
        <f t="shared" si="0"/>
        <v>0</v>
      </c>
      <c r="G47" s="101" t="s">
        <v>176</v>
      </c>
      <c r="I47" s="101"/>
    </row>
    <row r="48" spans="1:9" s="89" customFormat="1" hidden="1" x14ac:dyDescent="0.25">
      <c r="A48" s="392"/>
      <c r="B48" s="221"/>
      <c r="C48" s="221"/>
      <c r="D48" s="224"/>
      <c r="E48" s="221"/>
      <c r="F48" s="70">
        <f t="shared" si="0"/>
        <v>0</v>
      </c>
      <c r="G48" s="101" t="s">
        <v>176</v>
      </c>
      <c r="I48" s="101"/>
    </row>
    <row r="49" spans="1:9" s="89" customFormat="1" hidden="1" x14ac:dyDescent="0.25">
      <c r="A49" s="392"/>
      <c r="B49" s="221"/>
      <c r="C49" s="221"/>
      <c r="D49" s="224"/>
      <c r="E49" s="221"/>
      <c r="F49" s="70">
        <f t="shared" si="0"/>
        <v>0</v>
      </c>
      <c r="G49" s="101" t="s">
        <v>176</v>
      </c>
      <c r="I49" s="101"/>
    </row>
    <row r="50" spans="1:9" s="89" customFormat="1" hidden="1" x14ac:dyDescent="0.25">
      <c r="A50" s="392"/>
      <c r="B50" s="221"/>
      <c r="C50" s="221"/>
      <c r="D50" s="224"/>
      <c r="E50" s="221"/>
      <c r="F50" s="70">
        <f t="shared" si="0"/>
        <v>0</v>
      </c>
      <c r="G50" s="101" t="s">
        <v>176</v>
      </c>
      <c r="I50" s="101"/>
    </row>
    <row r="51" spans="1:9" s="89" customFormat="1" hidden="1" x14ac:dyDescent="0.25">
      <c r="A51" s="392"/>
      <c r="B51" s="221"/>
      <c r="C51" s="221"/>
      <c r="D51" s="224"/>
      <c r="E51" s="221"/>
      <c r="F51" s="70">
        <f t="shared" si="0"/>
        <v>0</v>
      </c>
      <c r="G51" s="101" t="s">
        <v>176</v>
      </c>
      <c r="I51" s="101"/>
    </row>
    <row r="52" spans="1:9" s="89" customFormat="1" hidden="1" x14ac:dyDescent="0.25">
      <c r="A52" s="392"/>
      <c r="B52" s="221"/>
      <c r="C52" s="221"/>
      <c r="D52" s="224"/>
      <c r="E52" s="221"/>
      <c r="F52" s="70">
        <f t="shared" si="0"/>
        <v>0</v>
      </c>
      <c r="G52" s="101" t="s">
        <v>176</v>
      </c>
      <c r="I52" s="101"/>
    </row>
    <row r="53" spans="1:9" s="89" customFormat="1" hidden="1" x14ac:dyDescent="0.25">
      <c r="A53" s="392"/>
      <c r="B53" s="221"/>
      <c r="C53" s="221"/>
      <c r="D53" s="224"/>
      <c r="E53" s="221"/>
      <c r="F53" s="70">
        <f t="shared" si="0"/>
        <v>0</v>
      </c>
      <c r="G53" s="101" t="s">
        <v>176</v>
      </c>
      <c r="I53" s="101"/>
    </row>
    <row r="54" spans="1:9" s="89" customFormat="1" hidden="1" x14ac:dyDescent="0.25">
      <c r="A54" s="392"/>
      <c r="B54" s="221"/>
      <c r="C54" s="221"/>
      <c r="D54" s="224"/>
      <c r="E54" s="221"/>
      <c r="F54" s="70">
        <f t="shared" si="0"/>
        <v>0</v>
      </c>
      <c r="G54" s="101" t="s">
        <v>176</v>
      </c>
      <c r="I54" s="101"/>
    </row>
    <row r="55" spans="1:9" s="89" customFormat="1" hidden="1" x14ac:dyDescent="0.25">
      <c r="A55" s="392"/>
      <c r="B55" s="221"/>
      <c r="C55" s="221"/>
      <c r="D55" s="224"/>
      <c r="E55" s="221"/>
      <c r="F55" s="70">
        <f t="shared" si="0"/>
        <v>0</v>
      </c>
      <c r="G55" s="101" t="s">
        <v>176</v>
      </c>
      <c r="I55" s="101"/>
    </row>
    <row r="56" spans="1:9" s="89" customFormat="1" hidden="1" x14ac:dyDescent="0.25">
      <c r="A56" s="392"/>
      <c r="B56" s="221"/>
      <c r="C56" s="221"/>
      <c r="D56" s="224"/>
      <c r="E56" s="221"/>
      <c r="F56" s="70">
        <f t="shared" si="0"/>
        <v>0</v>
      </c>
      <c r="G56" s="101" t="s">
        <v>176</v>
      </c>
      <c r="I56" s="101"/>
    </row>
    <row r="57" spans="1:9" s="89" customFormat="1" hidden="1" x14ac:dyDescent="0.25">
      <c r="A57" s="392"/>
      <c r="B57" s="221"/>
      <c r="C57" s="221"/>
      <c r="D57" s="224"/>
      <c r="E57" s="221"/>
      <c r="F57" s="70">
        <f t="shared" si="0"/>
        <v>0</v>
      </c>
      <c r="G57" s="101" t="s">
        <v>176</v>
      </c>
      <c r="I57" s="101"/>
    </row>
    <row r="58" spans="1:9" s="89" customFormat="1" hidden="1" x14ac:dyDescent="0.25">
      <c r="A58" s="392"/>
      <c r="B58" s="221"/>
      <c r="C58" s="221"/>
      <c r="D58" s="224"/>
      <c r="E58" s="221"/>
      <c r="F58" s="70">
        <f t="shared" si="0"/>
        <v>0</v>
      </c>
      <c r="G58" s="101" t="s">
        <v>176</v>
      </c>
      <c r="I58" s="101"/>
    </row>
    <row r="59" spans="1:9" s="89" customFormat="1" hidden="1" x14ac:dyDescent="0.25">
      <c r="A59" s="392"/>
      <c r="B59" s="221"/>
      <c r="C59" s="221"/>
      <c r="D59" s="224"/>
      <c r="E59" s="221"/>
      <c r="F59" s="70">
        <f t="shared" si="0"/>
        <v>0</v>
      </c>
      <c r="G59" s="101" t="s">
        <v>176</v>
      </c>
      <c r="I59" s="101"/>
    </row>
    <row r="60" spans="1:9" s="89" customFormat="1" hidden="1" x14ac:dyDescent="0.25">
      <c r="A60" s="392"/>
      <c r="B60" s="221"/>
      <c r="C60" s="221"/>
      <c r="D60" s="224"/>
      <c r="E60" s="221"/>
      <c r="F60" s="70">
        <f t="shared" si="0"/>
        <v>0</v>
      </c>
      <c r="G60" s="101" t="s">
        <v>176</v>
      </c>
      <c r="I60" s="101"/>
    </row>
    <row r="61" spans="1:9" s="89" customFormat="1" hidden="1" x14ac:dyDescent="0.25">
      <c r="A61" s="392"/>
      <c r="B61" s="221"/>
      <c r="C61" s="221"/>
      <c r="D61" s="224"/>
      <c r="E61" s="221"/>
      <c r="F61" s="70">
        <f t="shared" si="0"/>
        <v>0</v>
      </c>
      <c r="G61" s="101" t="s">
        <v>176</v>
      </c>
      <c r="I61" s="101"/>
    </row>
    <row r="62" spans="1:9" s="89" customFormat="1" hidden="1" x14ac:dyDescent="0.25">
      <c r="A62" s="392"/>
      <c r="B62" s="221"/>
      <c r="C62" s="221"/>
      <c r="D62" s="224"/>
      <c r="E62" s="221"/>
      <c r="F62" s="70">
        <f t="shared" si="0"/>
        <v>0</v>
      </c>
      <c r="G62" s="101" t="s">
        <v>176</v>
      </c>
      <c r="I62" s="101"/>
    </row>
    <row r="63" spans="1:9" s="89" customFormat="1" hidden="1" x14ac:dyDescent="0.25">
      <c r="A63" s="392"/>
      <c r="B63" s="221"/>
      <c r="C63" s="221"/>
      <c r="D63" s="224"/>
      <c r="E63" s="221"/>
      <c r="F63" s="70">
        <f t="shared" si="0"/>
        <v>0</v>
      </c>
      <c r="G63" s="101" t="s">
        <v>176</v>
      </c>
      <c r="I63" s="101"/>
    </row>
    <row r="64" spans="1:9" s="89" customFormat="1" hidden="1" x14ac:dyDescent="0.25">
      <c r="A64" s="392"/>
      <c r="B64" s="221"/>
      <c r="C64" s="221"/>
      <c r="D64" s="224"/>
      <c r="E64" s="221"/>
      <c r="F64" s="70">
        <f t="shared" si="0"/>
        <v>0</v>
      </c>
      <c r="G64" s="101" t="s">
        <v>176</v>
      </c>
      <c r="I64" s="101"/>
    </row>
    <row r="65" spans="1:9" s="89" customFormat="1" hidden="1" x14ac:dyDescent="0.25">
      <c r="A65" s="392"/>
      <c r="B65" s="221"/>
      <c r="C65" s="221"/>
      <c r="D65" s="224"/>
      <c r="E65" s="221"/>
      <c r="F65" s="70">
        <f t="shared" si="0"/>
        <v>0</v>
      </c>
      <c r="G65" s="101" t="s">
        <v>176</v>
      </c>
      <c r="I65" s="101"/>
    </row>
    <row r="66" spans="1:9" s="89" customFormat="1" hidden="1" x14ac:dyDescent="0.25">
      <c r="A66" s="392"/>
      <c r="B66" s="221"/>
      <c r="C66" s="221"/>
      <c r="D66" s="224"/>
      <c r="E66" s="221"/>
      <c r="F66" s="70">
        <f t="shared" si="0"/>
        <v>0</v>
      </c>
      <c r="G66" s="101" t="s">
        <v>176</v>
      </c>
      <c r="I66" s="101"/>
    </row>
    <row r="67" spans="1:9" s="89" customFormat="1" hidden="1" x14ac:dyDescent="0.25">
      <c r="A67" s="392"/>
      <c r="B67" s="221"/>
      <c r="C67" s="221"/>
      <c r="D67" s="224"/>
      <c r="E67" s="221"/>
      <c r="F67" s="70">
        <f t="shared" si="0"/>
        <v>0</v>
      </c>
      <c r="G67" s="101" t="s">
        <v>176</v>
      </c>
      <c r="I67" s="101"/>
    </row>
    <row r="68" spans="1:9" s="89" customFormat="1" hidden="1" x14ac:dyDescent="0.25">
      <c r="A68" s="392"/>
      <c r="B68" s="221"/>
      <c r="C68" s="221"/>
      <c r="D68" s="224"/>
      <c r="E68" s="221"/>
      <c r="F68" s="70">
        <f t="shared" si="0"/>
        <v>0</v>
      </c>
      <c r="G68" s="101" t="s">
        <v>176</v>
      </c>
      <c r="I68" s="101"/>
    </row>
    <row r="69" spans="1:9" s="89" customFormat="1" hidden="1" x14ac:dyDescent="0.25">
      <c r="A69" s="392"/>
      <c r="B69" s="221"/>
      <c r="C69" s="221"/>
      <c r="D69" s="224"/>
      <c r="E69" s="221"/>
      <c r="F69" s="70">
        <f t="shared" si="0"/>
        <v>0</v>
      </c>
      <c r="G69" s="101" t="s">
        <v>176</v>
      </c>
      <c r="I69" s="101"/>
    </row>
    <row r="70" spans="1:9" s="89" customFormat="1" hidden="1" x14ac:dyDescent="0.25">
      <c r="A70" s="392"/>
      <c r="B70" s="221"/>
      <c r="C70" s="221"/>
      <c r="D70" s="224"/>
      <c r="E70" s="221"/>
      <c r="F70" s="70">
        <f t="shared" si="0"/>
        <v>0</v>
      </c>
      <c r="G70" s="101" t="s">
        <v>176</v>
      </c>
      <c r="I70" s="101"/>
    </row>
    <row r="71" spans="1:9" s="89" customFormat="1" hidden="1" x14ac:dyDescent="0.25">
      <c r="A71" s="392"/>
      <c r="B71" s="221"/>
      <c r="C71" s="221"/>
      <c r="D71" s="224"/>
      <c r="E71" s="221"/>
      <c r="F71" s="70">
        <f t="shared" si="0"/>
        <v>0</v>
      </c>
      <c r="G71" s="101" t="s">
        <v>176</v>
      </c>
      <c r="I71" s="101"/>
    </row>
    <row r="72" spans="1:9" s="89" customFormat="1" hidden="1" x14ac:dyDescent="0.25">
      <c r="A72" s="392"/>
      <c r="B72" s="221"/>
      <c r="C72" s="221"/>
      <c r="D72" s="224"/>
      <c r="E72" s="221"/>
      <c r="F72" s="70">
        <f t="shared" si="0"/>
        <v>0</v>
      </c>
      <c r="G72" s="101" t="s">
        <v>176</v>
      </c>
      <c r="I72" s="101"/>
    </row>
    <row r="73" spans="1:9" s="89" customFormat="1" hidden="1" x14ac:dyDescent="0.25">
      <c r="A73" s="392"/>
      <c r="B73" s="221"/>
      <c r="C73" s="221"/>
      <c r="D73" s="224"/>
      <c r="E73" s="221"/>
      <c r="F73" s="70">
        <f t="shared" si="0"/>
        <v>0</v>
      </c>
      <c r="G73" s="101" t="s">
        <v>176</v>
      </c>
      <c r="I73" s="101"/>
    </row>
    <row r="74" spans="1:9" s="89" customFormat="1" hidden="1" x14ac:dyDescent="0.25">
      <c r="A74" s="392"/>
      <c r="B74" s="221"/>
      <c r="C74" s="221"/>
      <c r="D74" s="224"/>
      <c r="E74" s="221"/>
      <c r="F74" s="70">
        <f t="shared" si="0"/>
        <v>0</v>
      </c>
      <c r="G74" s="101" t="s">
        <v>176</v>
      </c>
      <c r="I74" s="101"/>
    </row>
    <row r="75" spans="1:9" s="89" customFormat="1" hidden="1" x14ac:dyDescent="0.25">
      <c r="A75" s="392"/>
      <c r="B75" s="221"/>
      <c r="C75" s="221"/>
      <c r="D75" s="224"/>
      <c r="E75" s="221"/>
      <c r="F75" s="70">
        <f t="shared" si="0"/>
        <v>0</v>
      </c>
      <c r="G75" s="101" t="s">
        <v>176</v>
      </c>
      <c r="I75" s="101"/>
    </row>
    <row r="76" spans="1:9" s="89" customFormat="1" hidden="1" x14ac:dyDescent="0.25">
      <c r="A76" s="392"/>
      <c r="B76" s="221"/>
      <c r="C76" s="221"/>
      <c r="D76" s="224"/>
      <c r="E76" s="221"/>
      <c r="F76" s="70">
        <f t="shared" si="0"/>
        <v>0</v>
      </c>
      <c r="G76" s="101" t="s">
        <v>176</v>
      </c>
      <c r="I76" s="101"/>
    </row>
    <row r="77" spans="1:9" s="89" customFormat="1" hidden="1" x14ac:dyDescent="0.25">
      <c r="A77" s="392"/>
      <c r="B77" s="221"/>
      <c r="C77" s="221"/>
      <c r="D77" s="224"/>
      <c r="E77" s="221"/>
      <c r="F77" s="70">
        <f t="shared" si="0"/>
        <v>0</v>
      </c>
      <c r="G77" s="101" t="s">
        <v>176</v>
      </c>
      <c r="I77" s="101"/>
    </row>
    <row r="78" spans="1:9" s="89" customFormat="1" hidden="1" x14ac:dyDescent="0.25">
      <c r="A78" s="392"/>
      <c r="B78" s="221"/>
      <c r="C78" s="221"/>
      <c r="D78" s="224"/>
      <c r="E78" s="221"/>
      <c r="F78" s="70">
        <f t="shared" si="0"/>
        <v>0</v>
      </c>
      <c r="G78" s="101" t="s">
        <v>176</v>
      </c>
      <c r="I78" s="101"/>
    </row>
    <row r="79" spans="1:9" s="89" customFormat="1" hidden="1" x14ac:dyDescent="0.25">
      <c r="A79" s="392"/>
      <c r="B79" s="221"/>
      <c r="C79" s="221"/>
      <c r="D79" s="224"/>
      <c r="E79" s="221"/>
      <c r="F79" s="70">
        <f t="shared" si="0"/>
        <v>0</v>
      </c>
      <c r="G79" s="101" t="s">
        <v>176</v>
      </c>
      <c r="I79" s="101"/>
    </row>
    <row r="80" spans="1:9" s="89" customFormat="1" hidden="1" x14ac:dyDescent="0.25">
      <c r="A80" s="392"/>
      <c r="B80" s="221"/>
      <c r="C80" s="221"/>
      <c r="D80" s="224"/>
      <c r="E80" s="221"/>
      <c r="F80" s="70">
        <f t="shared" si="0"/>
        <v>0</v>
      </c>
      <c r="G80" s="101" t="s">
        <v>176</v>
      </c>
      <c r="I80" s="101"/>
    </row>
    <row r="81" spans="1:9" s="89" customFormat="1" hidden="1" x14ac:dyDescent="0.25">
      <c r="A81" s="392"/>
      <c r="B81" s="221"/>
      <c r="C81" s="221"/>
      <c r="D81" s="224"/>
      <c r="E81" s="221"/>
      <c r="F81" s="70">
        <f t="shared" si="0"/>
        <v>0</v>
      </c>
      <c r="G81" s="101" t="s">
        <v>176</v>
      </c>
      <c r="I81" s="101"/>
    </row>
    <row r="82" spans="1:9" s="89" customFormat="1" hidden="1" x14ac:dyDescent="0.25">
      <c r="A82" s="392"/>
      <c r="B82" s="221"/>
      <c r="C82" s="221"/>
      <c r="D82" s="224"/>
      <c r="E82" s="221"/>
      <c r="F82" s="70">
        <f t="shared" si="0"/>
        <v>0</v>
      </c>
      <c r="G82" s="101" t="s">
        <v>176</v>
      </c>
      <c r="I82" s="101"/>
    </row>
    <row r="83" spans="1:9" s="89" customFormat="1" hidden="1" x14ac:dyDescent="0.25">
      <c r="A83" s="392"/>
      <c r="B83" s="221"/>
      <c r="C83" s="221"/>
      <c r="D83" s="224"/>
      <c r="E83" s="221"/>
      <c r="F83" s="70">
        <f t="shared" si="0"/>
        <v>0</v>
      </c>
      <c r="G83" s="101" t="s">
        <v>176</v>
      </c>
      <c r="I83" s="101"/>
    </row>
    <row r="84" spans="1:9" s="89" customFormat="1" hidden="1" x14ac:dyDescent="0.25">
      <c r="A84" s="392"/>
      <c r="B84" s="221"/>
      <c r="C84" s="221"/>
      <c r="D84" s="224"/>
      <c r="E84" s="221"/>
      <c r="F84" s="70">
        <f t="shared" si="0"/>
        <v>0</v>
      </c>
      <c r="G84" s="101" t="s">
        <v>176</v>
      </c>
      <c r="I84" s="101"/>
    </row>
    <row r="85" spans="1:9" s="89" customFormat="1" hidden="1" x14ac:dyDescent="0.25">
      <c r="A85" s="392"/>
      <c r="B85" s="221"/>
      <c r="C85" s="221"/>
      <c r="D85" s="224"/>
      <c r="E85" s="221"/>
      <c r="F85" s="70">
        <f t="shared" si="0"/>
        <v>0</v>
      </c>
      <c r="G85" s="101" t="s">
        <v>176</v>
      </c>
      <c r="I85" s="101"/>
    </row>
    <row r="86" spans="1:9" s="89" customFormat="1" hidden="1" x14ac:dyDescent="0.25">
      <c r="A86" s="392"/>
      <c r="B86" s="221"/>
      <c r="C86" s="221"/>
      <c r="D86" s="224"/>
      <c r="E86" s="221"/>
      <c r="F86" s="70">
        <f t="shared" si="0"/>
        <v>0</v>
      </c>
      <c r="G86" s="101" t="s">
        <v>176</v>
      </c>
      <c r="I86" s="101"/>
    </row>
    <row r="87" spans="1:9" s="89" customFormat="1" hidden="1" x14ac:dyDescent="0.25">
      <c r="A87" s="392"/>
      <c r="B87" s="221"/>
      <c r="C87" s="221"/>
      <c r="D87" s="224"/>
      <c r="E87" s="221"/>
      <c r="F87" s="70">
        <f t="shared" si="0"/>
        <v>0</v>
      </c>
      <c r="G87" s="101" t="s">
        <v>176</v>
      </c>
      <c r="I87" s="101"/>
    </row>
    <row r="88" spans="1:9" s="89" customFormat="1" hidden="1" x14ac:dyDescent="0.25">
      <c r="A88" s="392"/>
      <c r="B88" s="221"/>
      <c r="C88" s="221"/>
      <c r="D88" s="224"/>
      <c r="E88" s="221"/>
      <c r="F88" s="70">
        <f t="shared" si="0"/>
        <v>0</v>
      </c>
      <c r="G88" s="101" t="s">
        <v>176</v>
      </c>
      <c r="I88" s="101"/>
    </row>
    <row r="89" spans="1:9" s="89" customFormat="1" hidden="1" x14ac:dyDescent="0.25">
      <c r="A89" s="392"/>
      <c r="B89" s="221"/>
      <c r="C89" s="221"/>
      <c r="D89" s="224"/>
      <c r="E89" s="221"/>
      <c r="F89" s="70">
        <f t="shared" si="0"/>
        <v>0</v>
      </c>
      <c r="G89" s="101" t="s">
        <v>176</v>
      </c>
      <c r="I89" s="101"/>
    </row>
    <row r="90" spans="1:9" s="89" customFormat="1" hidden="1" x14ac:dyDescent="0.25">
      <c r="A90" s="392"/>
      <c r="B90" s="221"/>
      <c r="C90" s="221"/>
      <c r="D90" s="224"/>
      <c r="E90" s="221"/>
      <c r="F90" s="70">
        <f t="shared" si="0"/>
        <v>0</v>
      </c>
      <c r="G90" s="101" t="s">
        <v>176</v>
      </c>
      <c r="I90" s="101"/>
    </row>
    <row r="91" spans="1:9" s="89" customFormat="1" hidden="1" x14ac:dyDescent="0.25">
      <c r="A91" s="392"/>
      <c r="B91" s="221"/>
      <c r="C91" s="221"/>
      <c r="D91" s="224"/>
      <c r="E91" s="221"/>
      <c r="F91" s="70">
        <f t="shared" si="0"/>
        <v>0</v>
      </c>
      <c r="G91" s="101" t="s">
        <v>176</v>
      </c>
      <c r="I91" s="101"/>
    </row>
    <row r="92" spans="1:9" s="89" customFormat="1" hidden="1" x14ac:dyDescent="0.25">
      <c r="A92" s="392"/>
      <c r="B92" s="221"/>
      <c r="C92" s="221"/>
      <c r="D92" s="224"/>
      <c r="E92" s="221"/>
      <c r="F92" s="70">
        <f t="shared" si="0"/>
        <v>0</v>
      </c>
      <c r="G92" s="101" t="s">
        <v>176</v>
      </c>
      <c r="I92" s="101"/>
    </row>
    <row r="93" spans="1:9" s="89" customFormat="1" hidden="1" x14ac:dyDescent="0.25">
      <c r="A93" s="392"/>
      <c r="B93" s="221"/>
      <c r="C93" s="221"/>
      <c r="D93" s="224"/>
      <c r="E93" s="221"/>
      <c r="F93" s="70">
        <f t="shared" si="0"/>
        <v>0</v>
      </c>
      <c r="G93" s="101" t="s">
        <v>176</v>
      </c>
      <c r="I93" s="101"/>
    </row>
    <row r="94" spans="1:9" s="89" customFormat="1" hidden="1" x14ac:dyDescent="0.25">
      <c r="A94" s="392"/>
      <c r="B94" s="221"/>
      <c r="C94" s="221"/>
      <c r="D94" s="224"/>
      <c r="E94" s="221"/>
      <c r="F94" s="70">
        <f t="shared" si="0"/>
        <v>0</v>
      </c>
      <c r="G94" s="101" t="s">
        <v>176</v>
      </c>
      <c r="I94" s="101"/>
    </row>
    <row r="95" spans="1:9" s="89" customFormat="1" hidden="1" x14ac:dyDescent="0.25">
      <c r="A95" s="392"/>
      <c r="B95" s="221"/>
      <c r="C95" s="221"/>
      <c r="D95" s="224"/>
      <c r="E95" s="221"/>
      <c r="F95" s="70">
        <f t="shared" si="0"/>
        <v>0</v>
      </c>
      <c r="G95" s="101" t="s">
        <v>176</v>
      </c>
      <c r="I95" s="101"/>
    </row>
    <row r="96" spans="1:9" s="89" customFormat="1" hidden="1" x14ac:dyDescent="0.25">
      <c r="A96" s="392"/>
      <c r="B96" s="221"/>
      <c r="C96" s="221"/>
      <c r="D96" s="224"/>
      <c r="E96" s="221"/>
      <c r="F96" s="70">
        <f t="shared" si="0"/>
        <v>0</v>
      </c>
      <c r="G96" s="101" t="s">
        <v>176</v>
      </c>
      <c r="I96" s="101"/>
    </row>
    <row r="97" spans="1:9" s="89" customFormat="1" hidden="1" x14ac:dyDescent="0.25">
      <c r="A97" s="392"/>
      <c r="B97" s="221"/>
      <c r="C97" s="221"/>
      <c r="D97" s="224"/>
      <c r="E97" s="221"/>
      <c r="F97" s="70">
        <f t="shared" si="0"/>
        <v>0</v>
      </c>
      <c r="G97" s="101" t="s">
        <v>176</v>
      </c>
      <c r="I97" s="101"/>
    </row>
    <row r="98" spans="1:9" s="89" customFormat="1" hidden="1" x14ac:dyDescent="0.25">
      <c r="A98" s="392"/>
      <c r="B98" s="221"/>
      <c r="C98" s="221"/>
      <c r="D98" s="224"/>
      <c r="E98" s="221"/>
      <c r="F98" s="70">
        <f t="shared" si="0"/>
        <v>0</v>
      </c>
      <c r="G98" s="101" t="s">
        <v>176</v>
      </c>
      <c r="I98" s="101"/>
    </row>
    <row r="99" spans="1:9" s="89" customFormat="1" hidden="1" x14ac:dyDescent="0.25">
      <c r="A99" s="392"/>
      <c r="B99" s="221"/>
      <c r="C99" s="221"/>
      <c r="D99" s="224"/>
      <c r="E99" s="221"/>
      <c r="F99" s="70">
        <f t="shared" si="0"/>
        <v>0</v>
      </c>
      <c r="G99" s="101" t="s">
        <v>176</v>
      </c>
      <c r="I99" s="101"/>
    </row>
    <row r="100" spans="1:9" s="89" customFormat="1" hidden="1" x14ac:dyDescent="0.25">
      <c r="A100" s="392"/>
      <c r="B100" s="221"/>
      <c r="C100" s="221"/>
      <c r="D100" s="224"/>
      <c r="E100" s="221"/>
      <c r="F100" s="70">
        <f t="shared" si="0"/>
        <v>0</v>
      </c>
      <c r="G100" s="101" t="s">
        <v>176</v>
      </c>
      <c r="I100" s="101"/>
    </row>
    <row r="101" spans="1:9" s="89" customFormat="1" hidden="1" x14ac:dyDescent="0.25">
      <c r="A101" s="392"/>
      <c r="B101" s="221"/>
      <c r="C101" s="221"/>
      <c r="D101" s="224"/>
      <c r="E101" s="221"/>
      <c r="F101" s="70">
        <f t="shared" si="0"/>
        <v>0</v>
      </c>
      <c r="G101" s="101" t="s">
        <v>176</v>
      </c>
      <c r="I101" s="101"/>
    </row>
    <row r="102" spans="1:9" s="89" customFormat="1" hidden="1" x14ac:dyDescent="0.25">
      <c r="A102" s="392"/>
      <c r="B102" s="221"/>
      <c r="C102" s="221"/>
      <c r="D102" s="224"/>
      <c r="E102" s="221"/>
      <c r="F102" s="70">
        <f t="shared" si="0"/>
        <v>0</v>
      </c>
      <c r="G102" s="101" t="s">
        <v>176</v>
      </c>
      <c r="I102" s="101"/>
    </row>
    <row r="103" spans="1:9" s="89" customFormat="1" hidden="1" x14ac:dyDescent="0.25">
      <c r="A103" s="392"/>
      <c r="B103" s="221"/>
      <c r="C103" s="221"/>
      <c r="D103" s="224"/>
      <c r="E103" s="221"/>
      <c r="F103" s="70">
        <f t="shared" si="0"/>
        <v>0</v>
      </c>
      <c r="G103" s="101" t="s">
        <v>176</v>
      </c>
      <c r="I103" s="101"/>
    </row>
    <row r="104" spans="1:9" s="89" customFormat="1" hidden="1" x14ac:dyDescent="0.25">
      <c r="A104" s="392"/>
      <c r="B104" s="221"/>
      <c r="C104" s="221"/>
      <c r="D104" s="224"/>
      <c r="E104" s="221"/>
      <c r="F104" s="70">
        <f t="shared" si="0"/>
        <v>0</v>
      </c>
      <c r="G104" s="101" t="s">
        <v>176</v>
      </c>
      <c r="I104" s="101"/>
    </row>
    <row r="105" spans="1:9" s="89" customFormat="1" hidden="1" x14ac:dyDescent="0.25">
      <c r="A105" s="392"/>
      <c r="B105" s="221"/>
      <c r="C105" s="221"/>
      <c r="D105" s="224"/>
      <c r="E105" s="221"/>
      <c r="F105" s="70">
        <f t="shared" si="0"/>
        <v>0</v>
      </c>
      <c r="G105" s="101" t="s">
        <v>176</v>
      </c>
      <c r="I105" s="101"/>
    </row>
    <row r="106" spans="1:9" s="89" customFormat="1" hidden="1" x14ac:dyDescent="0.25">
      <c r="A106" s="392"/>
      <c r="B106" s="221"/>
      <c r="C106" s="221"/>
      <c r="D106" s="224"/>
      <c r="E106" s="221"/>
      <c r="F106" s="70">
        <f t="shared" si="0"/>
        <v>0</v>
      </c>
      <c r="G106" s="101" t="s">
        <v>176</v>
      </c>
      <c r="I106" s="101"/>
    </row>
    <row r="107" spans="1:9" s="89" customFormat="1" hidden="1" x14ac:dyDescent="0.25">
      <c r="A107" s="392"/>
      <c r="B107" s="221"/>
      <c r="C107" s="221"/>
      <c r="D107" s="224"/>
      <c r="E107" s="221"/>
      <c r="F107" s="70">
        <f t="shared" si="0"/>
        <v>0</v>
      </c>
      <c r="G107" s="101" t="s">
        <v>176</v>
      </c>
      <c r="I107" s="101"/>
    </row>
    <row r="108" spans="1:9" s="89" customFormat="1" hidden="1" x14ac:dyDescent="0.25">
      <c r="A108" s="392"/>
      <c r="B108" s="221"/>
      <c r="C108" s="221"/>
      <c r="D108" s="224"/>
      <c r="E108" s="221"/>
      <c r="F108" s="70">
        <f t="shared" si="0"/>
        <v>0</v>
      </c>
      <c r="G108" s="101" t="s">
        <v>176</v>
      </c>
      <c r="I108" s="101"/>
    </row>
    <row r="109" spans="1:9" s="89" customFormat="1" hidden="1" x14ac:dyDescent="0.25">
      <c r="A109" s="392"/>
      <c r="B109" s="221"/>
      <c r="C109" s="221"/>
      <c r="D109" s="224"/>
      <c r="E109" s="221"/>
      <c r="F109" s="70">
        <f t="shared" si="0"/>
        <v>0</v>
      </c>
      <c r="G109" s="101" t="s">
        <v>176</v>
      </c>
      <c r="I109" s="101"/>
    </row>
    <row r="110" spans="1:9" s="89" customFormat="1" hidden="1" x14ac:dyDescent="0.25">
      <c r="A110" s="392"/>
      <c r="B110" s="221"/>
      <c r="C110" s="221"/>
      <c r="D110" s="224"/>
      <c r="E110" s="221"/>
      <c r="F110" s="70">
        <f t="shared" si="0"/>
        <v>0</v>
      </c>
      <c r="G110" s="101" t="s">
        <v>176</v>
      </c>
      <c r="I110" s="101"/>
    </row>
    <row r="111" spans="1:9" s="89" customFormat="1" hidden="1" x14ac:dyDescent="0.25">
      <c r="A111" s="392"/>
      <c r="B111" s="221"/>
      <c r="C111" s="221"/>
      <c r="D111" s="224"/>
      <c r="E111" s="221"/>
      <c r="F111" s="70">
        <f t="shared" si="0"/>
        <v>0</v>
      </c>
      <c r="G111" s="101" t="s">
        <v>176</v>
      </c>
      <c r="I111" s="101"/>
    </row>
    <row r="112" spans="1:9" s="89" customFormat="1" hidden="1" x14ac:dyDescent="0.25">
      <c r="A112" s="392"/>
      <c r="B112" s="221"/>
      <c r="C112" s="221"/>
      <c r="D112" s="224"/>
      <c r="E112" s="221"/>
      <c r="F112" s="70">
        <f t="shared" si="0"/>
        <v>0</v>
      </c>
      <c r="G112" s="101" t="s">
        <v>176</v>
      </c>
      <c r="I112" s="101"/>
    </row>
    <row r="113" spans="1:9" s="89" customFormat="1" hidden="1" x14ac:dyDescent="0.25">
      <c r="A113" s="392"/>
      <c r="B113" s="221"/>
      <c r="C113" s="221"/>
      <c r="D113" s="224"/>
      <c r="E113" s="221"/>
      <c r="F113" s="70">
        <f t="shared" si="0"/>
        <v>0</v>
      </c>
      <c r="G113" s="101" t="s">
        <v>176</v>
      </c>
      <c r="I113" s="101"/>
    </row>
    <row r="114" spans="1:9" s="89" customFormat="1" hidden="1" x14ac:dyDescent="0.25">
      <c r="A114" s="392"/>
      <c r="B114" s="221"/>
      <c r="C114" s="221"/>
      <c r="D114" s="224"/>
      <c r="E114" s="221"/>
      <c r="F114" s="70">
        <f t="shared" si="0"/>
        <v>0</v>
      </c>
      <c r="G114" s="101" t="s">
        <v>176</v>
      </c>
      <c r="I114" s="101"/>
    </row>
    <row r="115" spans="1:9" s="89" customFormat="1" hidden="1" x14ac:dyDescent="0.25">
      <c r="A115" s="392"/>
      <c r="B115" s="221"/>
      <c r="C115" s="221"/>
      <c r="D115" s="224"/>
      <c r="E115" s="221"/>
      <c r="F115" s="70">
        <f t="shared" si="0"/>
        <v>0</v>
      </c>
      <c r="G115" s="101" t="s">
        <v>176</v>
      </c>
      <c r="I115" s="101"/>
    </row>
    <row r="116" spans="1:9" s="89" customFormat="1" hidden="1" x14ac:dyDescent="0.25">
      <c r="A116" s="392"/>
      <c r="B116" s="221"/>
      <c r="C116" s="221"/>
      <c r="D116" s="224"/>
      <c r="E116" s="221"/>
      <c r="F116" s="70">
        <f t="shared" si="0"/>
        <v>0</v>
      </c>
      <c r="G116" s="101" t="s">
        <v>176</v>
      </c>
      <c r="I116" s="101"/>
    </row>
    <row r="117" spans="1:9" s="89" customFormat="1" hidden="1" x14ac:dyDescent="0.25">
      <c r="A117" s="392"/>
      <c r="B117" s="221"/>
      <c r="C117" s="221"/>
      <c r="D117" s="224"/>
      <c r="E117" s="221"/>
      <c r="F117" s="70">
        <f t="shared" si="0"/>
        <v>0</v>
      </c>
      <c r="G117" s="101" t="s">
        <v>176</v>
      </c>
      <c r="I117" s="101"/>
    </row>
    <row r="118" spans="1:9" s="89" customFormat="1" hidden="1" x14ac:dyDescent="0.25">
      <c r="A118" s="392"/>
      <c r="B118" s="221"/>
      <c r="C118" s="221"/>
      <c r="D118" s="224"/>
      <c r="E118" s="221"/>
      <c r="F118" s="70">
        <f t="shared" si="0"/>
        <v>0</v>
      </c>
      <c r="G118" s="101" t="s">
        <v>176</v>
      </c>
      <c r="I118" s="101"/>
    </row>
    <row r="119" spans="1:9" s="89" customFormat="1" hidden="1" x14ac:dyDescent="0.25">
      <c r="A119" s="392"/>
      <c r="B119" s="221"/>
      <c r="C119" s="221"/>
      <c r="D119" s="224"/>
      <c r="E119" s="221"/>
      <c r="F119" s="70">
        <f t="shared" si="0"/>
        <v>0</v>
      </c>
      <c r="G119" s="101" t="s">
        <v>176</v>
      </c>
      <c r="I119" s="101"/>
    </row>
    <row r="120" spans="1:9" s="89" customFormat="1" hidden="1" x14ac:dyDescent="0.25">
      <c r="A120" s="392"/>
      <c r="B120" s="221"/>
      <c r="C120" s="221"/>
      <c r="D120" s="224"/>
      <c r="E120" s="221"/>
      <c r="F120" s="70">
        <f t="shared" si="0"/>
        <v>0</v>
      </c>
      <c r="G120" s="101" t="s">
        <v>176</v>
      </c>
      <c r="I120" s="101"/>
    </row>
    <row r="121" spans="1:9" s="89" customFormat="1" hidden="1" x14ac:dyDescent="0.25">
      <c r="A121" s="392"/>
      <c r="B121" s="221"/>
      <c r="C121" s="221"/>
      <c r="D121" s="224"/>
      <c r="E121" s="221"/>
      <c r="F121" s="70">
        <f t="shared" si="0"/>
        <v>0</v>
      </c>
      <c r="G121" s="101" t="s">
        <v>176</v>
      </c>
      <c r="I121" s="101"/>
    </row>
    <row r="122" spans="1:9" s="89" customFormat="1" hidden="1" x14ac:dyDescent="0.25">
      <c r="A122" s="392"/>
      <c r="B122" s="221"/>
      <c r="C122" s="221"/>
      <c r="D122" s="224"/>
      <c r="E122" s="221"/>
      <c r="F122" s="70">
        <f t="shared" si="0"/>
        <v>0</v>
      </c>
      <c r="G122" s="101" t="s">
        <v>176</v>
      </c>
      <c r="I122" s="101"/>
    </row>
    <row r="123" spans="1:9" s="89" customFormat="1" hidden="1" x14ac:dyDescent="0.25">
      <c r="A123" s="392"/>
      <c r="B123" s="221"/>
      <c r="C123" s="221"/>
      <c r="D123" s="224"/>
      <c r="E123" s="221"/>
      <c r="F123" s="70">
        <f t="shared" si="0"/>
        <v>0</v>
      </c>
      <c r="G123" s="101" t="s">
        <v>176</v>
      </c>
      <c r="I123" s="101"/>
    </row>
    <row r="124" spans="1:9" s="89" customFormat="1" hidden="1" x14ac:dyDescent="0.25">
      <c r="A124" s="392"/>
      <c r="B124" s="221"/>
      <c r="C124" s="221"/>
      <c r="D124" s="224"/>
      <c r="E124" s="221"/>
      <c r="F124" s="70">
        <f t="shared" si="0"/>
        <v>0</v>
      </c>
      <c r="G124" s="101" t="s">
        <v>176</v>
      </c>
      <c r="I124" s="101"/>
    </row>
    <row r="125" spans="1:9" s="89" customFormat="1" hidden="1" x14ac:dyDescent="0.25">
      <c r="A125" s="392"/>
      <c r="B125" s="221"/>
      <c r="C125" s="221"/>
      <c r="D125" s="224"/>
      <c r="E125" s="221"/>
      <c r="F125" s="70">
        <f t="shared" si="0"/>
        <v>0</v>
      </c>
      <c r="G125" s="101" t="s">
        <v>176</v>
      </c>
      <c r="I125" s="101"/>
    </row>
    <row r="126" spans="1:9" s="89" customFormat="1" hidden="1" x14ac:dyDescent="0.25">
      <c r="A126" s="392"/>
      <c r="B126" s="221"/>
      <c r="C126" s="221"/>
      <c r="D126" s="224"/>
      <c r="E126" s="221"/>
      <c r="F126" s="70">
        <f t="shared" si="0"/>
        <v>0</v>
      </c>
      <c r="G126" s="101" t="s">
        <v>176</v>
      </c>
      <c r="I126" s="101"/>
    </row>
    <row r="127" spans="1:9" s="89" customFormat="1" hidden="1" x14ac:dyDescent="0.25">
      <c r="A127" s="392"/>
      <c r="B127" s="221"/>
      <c r="C127" s="221"/>
      <c r="D127" s="224"/>
      <c r="E127" s="221"/>
      <c r="F127" s="70">
        <f t="shared" si="0"/>
        <v>0</v>
      </c>
      <c r="G127" s="101" t="s">
        <v>176</v>
      </c>
      <c r="I127" s="101"/>
    </row>
    <row r="128" spans="1:9" s="89" customFormat="1" hidden="1" x14ac:dyDescent="0.25">
      <c r="A128" s="392"/>
      <c r="B128" s="221"/>
      <c r="C128" s="221"/>
      <c r="D128" s="224"/>
      <c r="E128" s="221"/>
      <c r="F128" s="70">
        <f t="shared" si="0"/>
        <v>0</v>
      </c>
      <c r="G128" s="101" t="s">
        <v>176</v>
      </c>
      <c r="I128" s="101"/>
    </row>
    <row r="129" spans="1:9" s="89" customFormat="1" hidden="1" x14ac:dyDescent="0.25">
      <c r="A129" s="392"/>
      <c r="B129" s="221"/>
      <c r="C129" s="221"/>
      <c r="D129" s="224"/>
      <c r="E129" s="221"/>
      <c r="F129" s="70">
        <f t="shared" si="0"/>
        <v>0</v>
      </c>
      <c r="G129" s="101" t="s">
        <v>176</v>
      </c>
      <c r="I129" s="101"/>
    </row>
    <row r="130" spans="1:9" s="89" customFormat="1" hidden="1" x14ac:dyDescent="0.25">
      <c r="A130" s="392"/>
      <c r="B130" s="221"/>
      <c r="C130" s="221"/>
      <c r="D130" s="224"/>
      <c r="E130" s="221"/>
      <c r="F130" s="70">
        <f t="shared" si="0"/>
        <v>0</v>
      </c>
      <c r="G130" s="101" t="s">
        <v>176</v>
      </c>
      <c r="I130" s="101"/>
    </row>
    <row r="131" spans="1:9" s="89" customFormat="1" hidden="1" x14ac:dyDescent="0.25">
      <c r="A131" s="392"/>
      <c r="B131" s="221"/>
      <c r="C131" s="221"/>
      <c r="D131" s="224"/>
      <c r="E131" s="221"/>
      <c r="F131" s="70">
        <f t="shared" si="0"/>
        <v>0</v>
      </c>
      <c r="G131" s="101" t="s">
        <v>176</v>
      </c>
      <c r="I131" s="101"/>
    </row>
    <row r="132" spans="1:9" s="89" customFormat="1" hidden="1" x14ac:dyDescent="0.25">
      <c r="A132" s="392"/>
      <c r="B132" s="221"/>
      <c r="C132" s="221"/>
      <c r="D132" s="224"/>
      <c r="E132" s="221"/>
      <c r="F132" s="70">
        <f t="shared" si="0"/>
        <v>0</v>
      </c>
      <c r="G132" s="101" t="s">
        <v>176</v>
      </c>
      <c r="I132" s="101"/>
    </row>
    <row r="133" spans="1:9" s="89" customFormat="1" hidden="1" x14ac:dyDescent="0.25">
      <c r="A133" s="392"/>
      <c r="B133" s="221"/>
      <c r="C133" s="221"/>
      <c r="D133" s="224"/>
      <c r="E133" s="221"/>
      <c r="F133" s="70">
        <f t="shared" si="0"/>
        <v>0</v>
      </c>
      <c r="G133" s="101" t="s">
        <v>176</v>
      </c>
      <c r="I133" s="101"/>
    </row>
    <row r="134" spans="1:9" s="89" customFormat="1" hidden="1" x14ac:dyDescent="0.25">
      <c r="A134" s="392"/>
      <c r="B134" s="221"/>
      <c r="C134" s="221"/>
      <c r="D134" s="224"/>
      <c r="E134" s="221"/>
      <c r="F134" s="70">
        <f t="shared" si="0"/>
        <v>0</v>
      </c>
      <c r="G134" s="101" t="s">
        <v>176</v>
      </c>
      <c r="I134" s="101"/>
    </row>
    <row r="135" spans="1:9" s="89" customFormat="1" x14ac:dyDescent="0.25">
      <c r="A135" s="392" t="s">
        <v>256</v>
      </c>
      <c r="B135" s="221">
        <v>3</v>
      </c>
      <c r="C135" s="221" t="s">
        <v>291</v>
      </c>
      <c r="D135" s="224">
        <f t="shared" ref="D135:D140" ca="1" si="2">RAND()*400000</f>
        <v>393251.17306744657</v>
      </c>
      <c r="E135" s="221">
        <v>7</v>
      </c>
      <c r="F135" s="242">
        <f ca="1">ROUND(+B135*D135*E135,2)</f>
        <v>8258274.6299999999</v>
      </c>
      <c r="G135" s="101" t="s">
        <v>176</v>
      </c>
      <c r="I135" s="101"/>
    </row>
    <row r="136" spans="1:9" s="89" customFormat="1" x14ac:dyDescent="0.25">
      <c r="A136" s="391"/>
      <c r="B136" s="78"/>
      <c r="C136" s="78"/>
      <c r="D136" s="119"/>
      <c r="E136" s="179" t="s">
        <v>177</v>
      </c>
      <c r="F136" s="255">
        <f ca="1">ROUND(SUBTOTAL(109,F6:F135),2)</f>
        <v>21528776.600000001</v>
      </c>
      <c r="G136" s="101" t="s">
        <v>176</v>
      </c>
      <c r="I136" s="359" t="s">
        <v>193</v>
      </c>
    </row>
    <row r="137" spans="1:9" s="89" customFormat="1" x14ac:dyDescent="0.25">
      <c r="A137" s="391"/>
      <c r="B137" s="78"/>
      <c r="C137" s="78"/>
      <c r="D137" s="119"/>
      <c r="E137" s="78"/>
      <c r="F137" s="243"/>
      <c r="G137" s="101" t="s">
        <v>179</v>
      </c>
    </row>
    <row r="138" spans="1:9" s="89" customFormat="1" x14ac:dyDescent="0.25">
      <c r="A138" s="392" t="s">
        <v>294</v>
      </c>
      <c r="B138" s="221">
        <v>3</v>
      </c>
      <c r="C138" s="221" t="s">
        <v>291</v>
      </c>
      <c r="D138" s="224">
        <f t="shared" ca="1" si="2"/>
        <v>182967.58627863668</v>
      </c>
      <c r="E138" s="221">
        <v>7</v>
      </c>
      <c r="F138" s="70">
        <f ca="1">ROUND(+B138*D138*E138,2)</f>
        <v>3842319.31</v>
      </c>
      <c r="G138" s="101" t="s">
        <v>179</v>
      </c>
    </row>
    <row r="139" spans="1:9" s="89" customFormat="1" x14ac:dyDescent="0.25">
      <c r="A139" s="392" t="s">
        <v>292</v>
      </c>
      <c r="B139" s="221">
        <v>3</v>
      </c>
      <c r="C139" s="221" t="s">
        <v>291</v>
      </c>
      <c r="D139" s="224">
        <f t="shared" ca="1" si="2"/>
        <v>106444.80308295794</v>
      </c>
      <c r="E139" s="221">
        <v>7</v>
      </c>
      <c r="F139" s="70">
        <f t="shared" ref="F139:F266" ca="1" si="3">ROUND(+B139*D139*E139,2)</f>
        <v>2235340.86</v>
      </c>
      <c r="G139" s="101" t="s">
        <v>179</v>
      </c>
      <c r="I139" s="101"/>
    </row>
    <row r="140" spans="1:9" s="89" customFormat="1" x14ac:dyDescent="0.25">
      <c r="A140" s="392" t="s">
        <v>293</v>
      </c>
      <c r="B140" s="221">
        <v>3</v>
      </c>
      <c r="C140" s="221" t="s">
        <v>291</v>
      </c>
      <c r="D140" s="224">
        <f t="shared" ca="1" si="2"/>
        <v>366335.22490708902</v>
      </c>
      <c r="E140" s="221">
        <v>7</v>
      </c>
      <c r="F140" s="70">
        <f t="shared" ca="1" si="3"/>
        <v>7693039.7199999997</v>
      </c>
      <c r="G140" s="101" t="s">
        <v>179</v>
      </c>
      <c r="I140" s="101"/>
    </row>
    <row r="141" spans="1:9" s="89" customFormat="1" hidden="1" x14ac:dyDescent="0.25">
      <c r="A141" s="392"/>
      <c r="B141" s="221"/>
      <c r="C141" s="221"/>
      <c r="D141" s="224"/>
      <c r="E141" s="221"/>
      <c r="F141" s="70">
        <f t="shared" si="3"/>
        <v>0</v>
      </c>
      <c r="G141" s="101" t="s">
        <v>179</v>
      </c>
      <c r="I141" s="101"/>
    </row>
    <row r="142" spans="1:9" s="89" customFormat="1" hidden="1" x14ac:dyDescent="0.25">
      <c r="A142" s="392"/>
      <c r="B142" s="221"/>
      <c r="C142" s="221"/>
      <c r="D142" s="224"/>
      <c r="E142" s="221"/>
      <c r="F142" s="70">
        <f t="shared" si="3"/>
        <v>0</v>
      </c>
      <c r="G142" s="101" t="s">
        <v>179</v>
      </c>
      <c r="I142" s="101"/>
    </row>
    <row r="143" spans="1:9" s="89" customFormat="1" hidden="1" x14ac:dyDescent="0.25">
      <c r="A143" s="392"/>
      <c r="B143" s="221"/>
      <c r="C143" s="221"/>
      <c r="D143" s="224"/>
      <c r="E143" s="221"/>
      <c r="F143" s="70">
        <f t="shared" si="3"/>
        <v>0</v>
      </c>
      <c r="G143" s="101" t="s">
        <v>179</v>
      </c>
      <c r="I143" s="101"/>
    </row>
    <row r="144" spans="1:9" s="89" customFormat="1" hidden="1" x14ac:dyDescent="0.25">
      <c r="A144" s="392"/>
      <c r="B144" s="221"/>
      <c r="C144" s="221"/>
      <c r="D144" s="224"/>
      <c r="E144" s="221"/>
      <c r="F144" s="70">
        <f t="shared" si="3"/>
        <v>0</v>
      </c>
      <c r="G144" s="101" t="s">
        <v>179</v>
      </c>
      <c r="I144" s="101"/>
    </row>
    <row r="145" spans="1:9" s="89" customFormat="1" hidden="1" x14ac:dyDescent="0.25">
      <c r="A145" s="392"/>
      <c r="B145" s="221"/>
      <c r="C145" s="221"/>
      <c r="D145" s="224"/>
      <c r="E145" s="221"/>
      <c r="F145" s="70">
        <f t="shared" si="3"/>
        <v>0</v>
      </c>
      <c r="G145" s="101" t="s">
        <v>179</v>
      </c>
      <c r="I145" s="101"/>
    </row>
    <row r="146" spans="1:9" s="89" customFormat="1" hidden="1" x14ac:dyDescent="0.25">
      <c r="A146" s="392"/>
      <c r="B146" s="221"/>
      <c r="C146" s="221"/>
      <c r="D146" s="224"/>
      <c r="E146" s="221"/>
      <c r="F146" s="70">
        <f t="shared" si="3"/>
        <v>0</v>
      </c>
      <c r="G146" s="101" t="s">
        <v>179</v>
      </c>
      <c r="I146" s="101"/>
    </row>
    <row r="147" spans="1:9" s="89" customFormat="1" hidden="1" x14ac:dyDescent="0.25">
      <c r="A147" s="392"/>
      <c r="B147" s="221"/>
      <c r="C147" s="221"/>
      <c r="D147" s="224"/>
      <c r="E147" s="221"/>
      <c r="F147" s="70">
        <f t="shared" si="3"/>
        <v>0</v>
      </c>
      <c r="G147" s="101" t="s">
        <v>179</v>
      </c>
      <c r="I147" s="101"/>
    </row>
    <row r="148" spans="1:9" s="89" customFormat="1" hidden="1" x14ac:dyDescent="0.25">
      <c r="A148" s="392"/>
      <c r="B148" s="221"/>
      <c r="C148" s="221"/>
      <c r="D148" s="224"/>
      <c r="E148" s="221"/>
      <c r="F148" s="70">
        <f t="shared" si="3"/>
        <v>0</v>
      </c>
      <c r="G148" s="101" t="s">
        <v>179</v>
      </c>
      <c r="I148" s="101"/>
    </row>
    <row r="149" spans="1:9" s="89" customFormat="1" hidden="1" x14ac:dyDescent="0.25">
      <c r="A149" s="392"/>
      <c r="B149" s="221"/>
      <c r="C149" s="221"/>
      <c r="D149" s="224"/>
      <c r="E149" s="221"/>
      <c r="F149" s="70">
        <f t="shared" si="3"/>
        <v>0</v>
      </c>
      <c r="G149" s="101" t="s">
        <v>179</v>
      </c>
      <c r="I149" s="101"/>
    </row>
    <row r="150" spans="1:9" s="89" customFormat="1" hidden="1" x14ac:dyDescent="0.25">
      <c r="A150" s="392"/>
      <c r="B150" s="221"/>
      <c r="C150" s="221"/>
      <c r="D150" s="224"/>
      <c r="E150" s="221"/>
      <c r="F150" s="70">
        <f t="shared" si="3"/>
        <v>0</v>
      </c>
      <c r="G150" s="101" t="s">
        <v>179</v>
      </c>
      <c r="I150" s="101"/>
    </row>
    <row r="151" spans="1:9" s="89" customFormat="1" hidden="1" x14ac:dyDescent="0.25">
      <c r="A151" s="392"/>
      <c r="B151" s="221"/>
      <c r="C151" s="221"/>
      <c r="D151" s="224"/>
      <c r="E151" s="221"/>
      <c r="F151" s="70">
        <f t="shared" si="3"/>
        <v>0</v>
      </c>
      <c r="G151" s="101" t="s">
        <v>179</v>
      </c>
      <c r="I151" s="101"/>
    </row>
    <row r="152" spans="1:9" s="89" customFormat="1" hidden="1" x14ac:dyDescent="0.25">
      <c r="A152" s="392"/>
      <c r="B152" s="221"/>
      <c r="C152" s="221"/>
      <c r="D152" s="224"/>
      <c r="E152" s="221"/>
      <c r="F152" s="70">
        <f t="shared" si="3"/>
        <v>0</v>
      </c>
      <c r="G152" s="101" t="s">
        <v>179</v>
      </c>
      <c r="I152" s="101"/>
    </row>
    <row r="153" spans="1:9" s="89" customFormat="1" hidden="1" x14ac:dyDescent="0.25">
      <c r="A153" s="392"/>
      <c r="B153" s="221"/>
      <c r="C153" s="221"/>
      <c r="D153" s="224"/>
      <c r="E153" s="221"/>
      <c r="F153" s="70">
        <f t="shared" si="3"/>
        <v>0</v>
      </c>
      <c r="G153" s="101" t="s">
        <v>179</v>
      </c>
      <c r="I153" s="101"/>
    </row>
    <row r="154" spans="1:9" s="89" customFormat="1" hidden="1" x14ac:dyDescent="0.25">
      <c r="A154" s="392"/>
      <c r="B154" s="221"/>
      <c r="C154" s="221"/>
      <c r="D154" s="224"/>
      <c r="E154" s="221"/>
      <c r="F154" s="70">
        <f t="shared" si="3"/>
        <v>0</v>
      </c>
      <c r="G154" s="101" t="s">
        <v>179</v>
      </c>
      <c r="I154" s="101"/>
    </row>
    <row r="155" spans="1:9" s="89" customFormat="1" hidden="1" x14ac:dyDescent="0.25">
      <c r="A155" s="392"/>
      <c r="B155" s="221"/>
      <c r="C155" s="221"/>
      <c r="D155" s="224"/>
      <c r="E155" s="221"/>
      <c r="F155" s="70">
        <f t="shared" si="3"/>
        <v>0</v>
      </c>
      <c r="G155" s="101" t="s">
        <v>179</v>
      </c>
      <c r="I155" s="101"/>
    </row>
    <row r="156" spans="1:9" s="89" customFormat="1" hidden="1" x14ac:dyDescent="0.25">
      <c r="A156" s="392"/>
      <c r="B156" s="221"/>
      <c r="C156" s="221"/>
      <c r="D156" s="224"/>
      <c r="E156" s="221"/>
      <c r="F156" s="70">
        <f t="shared" si="3"/>
        <v>0</v>
      </c>
      <c r="G156" s="101" t="s">
        <v>179</v>
      </c>
      <c r="I156" s="101"/>
    </row>
    <row r="157" spans="1:9" s="89" customFormat="1" hidden="1" x14ac:dyDescent="0.25">
      <c r="A157" s="392"/>
      <c r="B157" s="221"/>
      <c r="C157" s="221"/>
      <c r="D157" s="224"/>
      <c r="E157" s="221"/>
      <c r="F157" s="70">
        <f t="shared" si="3"/>
        <v>0</v>
      </c>
      <c r="G157" s="101" t="s">
        <v>179</v>
      </c>
      <c r="I157" s="101"/>
    </row>
    <row r="158" spans="1:9" s="89" customFormat="1" hidden="1" x14ac:dyDescent="0.25">
      <c r="A158" s="392"/>
      <c r="B158" s="221"/>
      <c r="C158" s="221"/>
      <c r="D158" s="224"/>
      <c r="E158" s="221"/>
      <c r="F158" s="70">
        <f t="shared" si="3"/>
        <v>0</v>
      </c>
      <c r="G158" s="101" t="s">
        <v>179</v>
      </c>
      <c r="I158" s="101"/>
    </row>
    <row r="159" spans="1:9" s="89" customFormat="1" hidden="1" x14ac:dyDescent="0.25">
      <c r="A159" s="392"/>
      <c r="B159" s="221"/>
      <c r="C159" s="221"/>
      <c r="D159" s="224"/>
      <c r="E159" s="221"/>
      <c r="F159" s="70">
        <f t="shared" si="3"/>
        <v>0</v>
      </c>
      <c r="G159" s="101" t="s">
        <v>179</v>
      </c>
      <c r="I159" s="101"/>
    </row>
    <row r="160" spans="1:9" s="89" customFormat="1" hidden="1" x14ac:dyDescent="0.25">
      <c r="A160" s="392"/>
      <c r="B160" s="221"/>
      <c r="C160" s="221"/>
      <c r="D160" s="224"/>
      <c r="E160" s="221"/>
      <c r="F160" s="70">
        <f t="shared" si="3"/>
        <v>0</v>
      </c>
      <c r="G160" s="101" t="s">
        <v>179</v>
      </c>
      <c r="I160" s="101"/>
    </row>
    <row r="161" spans="1:9" s="89" customFormat="1" hidden="1" x14ac:dyDescent="0.25">
      <c r="A161" s="392"/>
      <c r="B161" s="221"/>
      <c r="C161" s="221"/>
      <c r="D161" s="224"/>
      <c r="E161" s="221"/>
      <c r="F161" s="70">
        <f t="shared" si="3"/>
        <v>0</v>
      </c>
      <c r="G161" s="101" t="s">
        <v>179</v>
      </c>
      <c r="I161" s="101"/>
    </row>
    <row r="162" spans="1:9" s="89" customFormat="1" hidden="1" x14ac:dyDescent="0.25">
      <c r="A162" s="392"/>
      <c r="B162" s="221"/>
      <c r="C162" s="221"/>
      <c r="D162" s="224"/>
      <c r="E162" s="221"/>
      <c r="F162" s="70">
        <f t="shared" si="3"/>
        <v>0</v>
      </c>
      <c r="G162" s="101" t="s">
        <v>179</v>
      </c>
      <c r="I162" s="101"/>
    </row>
    <row r="163" spans="1:9" s="89" customFormat="1" hidden="1" x14ac:dyDescent="0.25">
      <c r="A163" s="392"/>
      <c r="B163" s="221"/>
      <c r="C163" s="221"/>
      <c r="D163" s="224"/>
      <c r="E163" s="221"/>
      <c r="F163" s="70">
        <f t="shared" si="3"/>
        <v>0</v>
      </c>
      <c r="G163" s="101" t="s">
        <v>179</v>
      </c>
      <c r="I163" s="101"/>
    </row>
    <row r="164" spans="1:9" s="89" customFormat="1" hidden="1" x14ac:dyDescent="0.25">
      <c r="A164" s="392"/>
      <c r="B164" s="221"/>
      <c r="C164" s="221"/>
      <c r="D164" s="224"/>
      <c r="E164" s="221"/>
      <c r="F164" s="70">
        <f t="shared" si="3"/>
        <v>0</v>
      </c>
      <c r="G164" s="101" t="s">
        <v>179</v>
      </c>
      <c r="I164" s="101"/>
    </row>
    <row r="165" spans="1:9" s="89" customFormat="1" hidden="1" x14ac:dyDescent="0.25">
      <c r="A165" s="392"/>
      <c r="B165" s="221"/>
      <c r="C165" s="221"/>
      <c r="D165" s="224"/>
      <c r="E165" s="221"/>
      <c r="F165" s="70">
        <f t="shared" si="3"/>
        <v>0</v>
      </c>
      <c r="G165" s="101" t="s">
        <v>179</v>
      </c>
      <c r="I165" s="101"/>
    </row>
    <row r="166" spans="1:9" s="89" customFormat="1" hidden="1" x14ac:dyDescent="0.25">
      <c r="A166" s="392"/>
      <c r="B166" s="221"/>
      <c r="C166" s="221"/>
      <c r="D166" s="224"/>
      <c r="E166" s="221"/>
      <c r="F166" s="70">
        <f t="shared" si="3"/>
        <v>0</v>
      </c>
      <c r="G166" s="101" t="s">
        <v>179</v>
      </c>
      <c r="I166" s="101"/>
    </row>
    <row r="167" spans="1:9" s="89" customFormat="1" hidden="1" x14ac:dyDescent="0.25">
      <c r="A167" s="392"/>
      <c r="B167" s="221"/>
      <c r="C167" s="221"/>
      <c r="D167" s="224"/>
      <c r="E167" s="221"/>
      <c r="F167" s="70">
        <f t="shared" si="3"/>
        <v>0</v>
      </c>
      <c r="G167" s="101" t="s">
        <v>179</v>
      </c>
      <c r="I167" s="101"/>
    </row>
    <row r="168" spans="1:9" s="89" customFormat="1" hidden="1" x14ac:dyDescent="0.25">
      <c r="A168" s="392"/>
      <c r="B168" s="221"/>
      <c r="C168" s="221"/>
      <c r="D168" s="224"/>
      <c r="E168" s="221"/>
      <c r="F168" s="70">
        <f t="shared" si="3"/>
        <v>0</v>
      </c>
      <c r="G168" s="101" t="s">
        <v>179</v>
      </c>
      <c r="I168" s="101"/>
    </row>
    <row r="169" spans="1:9" s="89" customFormat="1" hidden="1" x14ac:dyDescent="0.25">
      <c r="A169" s="392"/>
      <c r="B169" s="221"/>
      <c r="C169" s="221"/>
      <c r="D169" s="224"/>
      <c r="E169" s="221"/>
      <c r="F169" s="70">
        <f t="shared" si="3"/>
        <v>0</v>
      </c>
      <c r="G169" s="101" t="s">
        <v>179</v>
      </c>
      <c r="I169" s="101"/>
    </row>
    <row r="170" spans="1:9" s="89" customFormat="1" hidden="1" x14ac:dyDescent="0.25">
      <c r="A170" s="392"/>
      <c r="B170" s="221"/>
      <c r="C170" s="221"/>
      <c r="D170" s="224"/>
      <c r="E170" s="221"/>
      <c r="F170" s="70">
        <f t="shared" si="3"/>
        <v>0</v>
      </c>
      <c r="G170" s="101" t="s">
        <v>179</v>
      </c>
      <c r="I170" s="101"/>
    </row>
    <row r="171" spans="1:9" s="89" customFormat="1" hidden="1" x14ac:dyDescent="0.25">
      <c r="A171" s="392"/>
      <c r="B171" s="221"/>
      <c r="C171" s="221"/>
      <c r="D171" s="224"/>
      <c r="E171" s="221"/>
      <c r="F171" s="70">
        <f t="shared" si="3"/>
        <v>0</v>
      </c>
      <c r="G171" s="101" t="s">
        <v>179</v>
      </c>
      <c r="I171" s="101"/>
    </row>
    <row r="172" spans="1:9" s="89" customFormat="1" hidden="1" x14ac:dyDescent="0.25">
      <c r="A172" s="392"/>
      <c r="B172" s="221"/>
      <c r="C172" s="221"/>
      <c r="D172" s="224"/>
      <c r="E172" s="221"/>
      <c r="F172" s="70">
        <f t="shared" si="3"/>
        <v>0</v>
      </c>
      <c r="G172" s="101" t="s">
        <v>179</v>
      </c>
      <c r="I172" s="101"/>
    </row>
    <row r="173" spans="1:9" s="89" customFormat="1" hidden="1" x14ac:dyDescent="0.25">
      <c r="A173" s="392"/>
      <c r="B173" s="221"/>
      <c r="C173" s="221"/>
      <c r="D173" s="224"/>
      <c r="E173" s="221"/>
      <c r="F173" s="70">
        <f t="shared" si="3"/>
        <v>0</v>
      </c>
      <c r="G173" s="101" t="s">
        <v>179</v>
      </c>
      <c r="I173" s="101"/>
    </row>
    <row r="174" spans="1:9" s="89" customFormat="1" hidden="1" x14ac:dyDescent="0.25">
      <c r="A174" s="392"/>
      <c r="B174" s="221"/>
      <c r="C174" s="221"/>
      <c r="D174" s="224"/>
      <c r="E174" s="221"/>
      <c r="F174" s="70">
        <f t="shared" si="3"/>
        <v>0</v>
      </c>
      <c r="G174" s="101" t="s">
        <v>179</v>
      </c>
      <c r="I174" s="101"/>
    </row>
    <row r="175" spans="1:9" s="89" customFormat="1" hidden="1" x14ac:dyDescent="0.25">
      <c r="A175" s="392"/>
      <c r="B175" s="221"/>
      <c r="C175" s="221"/>
      <c r="D175" s="224"/>
      <c r="E175" s="221"/>
      <c r="F175" s="70">
        <f t="shared" si="3"/>
        <v>0</v>
      </c>
      <c r="G175" s="101" t="s">
        <v>179</v>
      </c>
      <c r="I175" s="101"/>
    </row>
    <row r="176" spans="1:9" s="89" customFormat="1" hidden="1" x14ac:dyDescent="0.25">
      <c r="A176" s="392"/>
      <c r="B176" s="221"/>
      <c r="C176" s="221"/>
      <c r="D176" s="224"/>
      <c r="E176" s="221"/>
      <c r="F176" s="70">
        <f t="shared" si="3"/>
        <v>0</v>
      </c>
      <c r="G176" s="101" t="s">
        <v>179</v>
      </c>
      <c r="I176" s="101"/>
    </row>
    <row r="177" spans="1:9" s="89" customFormat="1" hidden="1" x14ac:dyDescent="0.25">
      <c r="A177" s="392"/>
      <c r="B177" s="221"/>
      <c r="C177" s="221"/>
      <c r="D177" s="224"/>
      <c r="E177" s="221"/>
      <c r="F177" s="70">
        <f t="shared" si="3"/>
        <v>0</v>
      </c>
      <c r="G177" s="101" t="s">
        <v>179</v>
      </c>
      <c r="I177" s="101"/>
    </row>
    <row r="178" spans="1:9" s="89" customFormat="1" hidden="1" x14ac:dyDescent="0.25">
      <c r="A178" s="392"/>
      <c r="B178" s="221"/>
      <c r="C178" s="221"/>
      <c r="D178" s="224"/>
      <c r="E178" s="221"/>
      <c r="F178" s="70">
        <f t="shared" si="3"/>
        <v>0</v>
      </c>
      <c r="G178" s="101" t="s">
        <v>179</v>
      </c>
      <c r="I178" s="101"/>
    </row>
    <row r="179" spans="1:9" s="89" customFormat="1" hidden="1" x14ac:dyDescent="0.25">
      <c r="A179" s="392"/>
      <c r="B179" s="221"/>
      <c r="C179" s="221"/>
      <c r="D179" s="224"/>
      <c r="E179" s="221"/>
      <c r="F179" s="70">
        <f t="shared" si="3"/>
        <v>0</v>
      </c>
      <c r="G179" s="101" t="s">
        <v>179</v>
      </c>
      <c r="I179" s="101"/>
    </row>
    <row r="180" spans="1:9" s="89" customFormat="1" hidden="1" x14ac:dyDescent="0.25">
      <c r="A180" s="392"/>
      <c r="B180" s="221"/>
      <c r="C180" s="221"/>
      <c r="D180" s="224"/>
      <c r="E180" s="221"/>
      <c r="F180" s="70">
        <f t="shared" si="3"/>
        <v>0</v>
      </c>
      <c r="G180" s="101" t="s">
        <v>179</v>
      </c>
      <c r="I180" s="101"/>
    </row>
    <row r="181" spans="1:9" s="89" customFormat="1" hidden="1" x14ac:dyDescent="0.25">
      <c r="A181" s="392"/>
      <c r="B181" s="221"/>
      <c r="C181" s="221"/>
      <c r="D181" s="224"/>
      <c r="E181" s="221"/>
      <c r="F181" s="70">
        <f t="shared" si="3"/>
        <v>0</v>
      </c>
      <c r="G181" s="101" t="s">
        <v>179</v>
      </c>
      <c r="I181" s="101"/>
    </row>
    <row r="182" spans="1:9" s="89" customFormat="1" hidden="1" x14ac:dyDescent="0.25">
      <c r="A182" s="392"/>
      <c r="B182" s="221"/>
      <c r="C182" s="221"/>
      <c r="D182" s="224"/>
      <c r="E182" s="221"/>
      <c r="F182" s="70">
        <f t="shared" si="3"/>
        <v>0</v>
      </c>
      <c r="G182" s="101" t="s">
        <v>179</v>
      </c>
      <c r="I182" s="101"/>
    </row>
    <row r="183" spans="1:9" s="89" customFormat="1" hidden="1" x14ac:dyDescent="0.25">
      <c r="A183" s="392"/>
      <c r="B183" s="221"/>
      <c r="C183" s="221"/>
      <c r="D183" s="224"/>
      <c r="E183" s="221"/>
      <c r="F183" s="70">
        <f t="shared" si="3"/>
        <v>0</v>
      </c>
      <c r="G183" s="101" t="s">
        <v>179</v>
      </c>
      <c r="I183" s="101"/>
    </row>
    <row r="184" spans="1:9" s="89" customFormat="1" hidden="1" x14ac:dyDescent="0.25">
      <c r="A184" s="392"/>
      <c r="B184" s="221"/>
      <c r="C184" s="221"/>
      <c r="D184" s="224"/>
      <c r="E184" s="221"/>
      <c r="F184" s="70">
        <f t="shared" si="3"/>
        <v>0</v>
      </c>
      <c r="G184" s="101" t="s">
        <v>179</v>
      </c>
      <c r="I184" s="101"/>
    </row>
    <row r="185" spans="1:9" s="89" customFormat="1" hidden="1" x14ac:dyDescent="0.25">
      <c r="A185" s="392"/>
      <c r="B185" s="221"/>
      <c r="C185" s="221"/>
      <c r="D185" s="224"/>
      <c r="E185" s="221"/>
      <c r="F185" s="70">
        <f t="shared" si="3"/>
        <v>0</v>
      </c>
      <c r="G185" s="101" t="s">
        <v>179</v>
      </c>
      <c r="I185" s="101"/>
    </row>
    <row r="186" spans="1:9" s="89" customFormat="1" hidden="1" x14ac:dyDescent="0.25">
      <c r="A186" s="392"/>
      <c r="B186" s="221"/>
      <c r="C186" s="221"/>
      <c r="D186" s="224"/>
      <c r="E186" s="221"/>
      <c r="F186" s="70">
        <f t="shared" si="3"/>
        <v>0</v>
      </c>
      <c r="G186" s="101" t="s">
        <v>179</v>
      </c>
      <c r="I186" s="101"/>
    </row>
    <row r="187" spans="1:9" s="89" customFormat="1" hidden="1" x14ac:dyDescent="0.25">
      <c r="A187" s="392"/>
      <c r="B187" s="221"/>
      <c r="C187" s="221"/>
      <c r="D187" s="224"/>
      <c r="E187" s="221"/>
      <c r="F187" s="70">
        <f t="shared" si="3"/>
        <v>0</v>
      </c>
      <c r="G187" s="101" t="s">
        <v>179</v>
      </c>
      <c r="I187" s="101"/>
    </row>
    <row r="188" spans="1:9" s="89" customFormat="1" hidden="1" x14ac:dyDescent="0.25">
      <c r="A188" s="392"/>
      <c r="B188" s="221"/>
      <c r="C188" s="221"/>
      <c r="D188" s="224"/>
      <c r="E188" s="221"/>
      <c r="F188" s="70">
        <f t="shared" si="3"/>
        <v>0</v>
      </c>
      <c r="G188" s="101" t="s">
        <v>179</v>
      </c>
      <c r="I188" s="101"/>
    </row>
    <row r="189" spans="1:9" s="89" customFormat="1" hidden="1" x14ac:dyDescent="0.25">
      <c r="A189" s="392"/>
      <c r="B189" s="221"/>
      <c r="C189" s="221"/>
      <c r="D189" s="224"/>
      <c r="E189" s="221"/>
      <c r="F189" s="70">
        <f t="shared" si="3"/>
        <v>0</v>
      </c>
      <c r="G189" s="101" t="s">
        <v>179</v>
      </c>
      <c r="I189" s="101"/>
    </row>
    <row r="190" spans="1:9" s="89" customFormat="1" hidden="1" x14ac:dyDescent="0.25">
      <c r="A190" s="392"/>
      <c r="B190" s="221"/>
      <c r="C190" s="221"/>
      <c r="D190" s="224"/>
      <c r="E190" s="221"/>
      <c r="F190" s="70">
        <f t="shared" si="3"/>
        <v>0</v>
      </c>
      <c r="G190" s="101" t="s">
        <v>179</v>
      </c>
      <c r="I190" s="101"/>
    </row>
    <row r="191" spans="1:9" s="89" customFormat="1" hidden="1" x14ac:dyDescent="0.25">
      <c r="A191" s="392"/>
      <c r="B191" s="221"/>
      <c r="C191" s="221"/>
      <c r="D191" s="224"/>
      <c r="E191" s="221"/>
      <c r="F191" s="70">
        <f t="shared" si="3"/>
        <v>0</v>
      </c>
      <c r="G191" s="101" t="s">
        <v>179</v>
      </c>
      <c r="I191" s="101"/>
    </row>
    <row r="192" spans="1:9" s="89" customFormat="1" hidden="1" x14ac:dyDescent="0.25">
      <c r="A192" s="392"/>
      <c r="B192" s="221"/>
      <c r="C192" s="221"/>
      <c r="D192" s="224"/>
      <c r="E192" s="221"/>
      <c r="F192" s="70">
        <f t="shared" si="3"/>
        <v>0</v>
      </c>
      <c r="G192" s="101" t="s">
        <v>179</v>
      </c>
      <c r="I192" s="101"/>
    </row>
    <row r="193" spans="1:9" s="89" customFormat="1" hidden="1" x14ac:dyDescent="0.25">
      <c r="A193" s="392"/>
      <c r="B193" s="221"/>
      <c r="C193" s="221"/>
      <c r="D193" s="224"/>
      <c r="E193" s="221"/>
      <c r="F193" s="70">
        <f t="shared" si="3"/>
        <v>0</v>
      </c>
      <c r="G193" s="101" t="s">
        <v>179</v>
      </c>
      <c r="I193" s="101"/>
    </row>
    <row r="194" spans="1:9" s="89" customFormat="1" hidden="1" x14ac:dyDescent="0.25">
      <c r="A194" s="392"/>
      <c r="B194" s="221"/>
      <c r="C194" s="221"/>
      <c r="D194" s="224"/>
      <c r="E194" s="221"/>
      <c r="F194" s="70">
        <f t="shared" si="3"/>
        <v>0</v>
      </c>
      <c r="G194" s="101" t="s">
        <v>179</v>
      </c>
      <c r="I194" s="101"/>
    </row>
    <row r="195" spans="1:9" s="89" customFormat="1" hidden="1" x14ac:dyDescent="0.25">
      <c r="A195" s="392"/>
      <c r="B195" s="221"/>
      <c r="C195" s="221"/>
      <c r="D195" s="224"/>
      <c r="E195" s="221"/>
      <c r="F195" s="70">
        <f t="shared" si="3"/>
        <v>0</v>
      </c>
      <c r="G195" s="101" t="s">
        <v>179</v>
      </c>
      <c r="I195" s="101"/>
    </row>
    <row r="196" spans="1:9" s="89" customFormat="1" hidden="1" x14ac:dyDescent="0.25">
      <c r="A196" s="392"/>
      <c r="B196" s="221"/>
      <c r="C196" s="221"/>
      <c r="D196" s="224"/>
      <c r="E196" s="221"/>
      <c r="F196" s="70">
        <f t="shared" si="3"/>
        <v>0</v>
      </c>
      <c r="G196" s="101" t="s">
        <v>179</v>
      </c>
      <c r="I196" s="101"/>
    </row>
    <row r="197" spans="1:9" s="89" customFormat="1" hidden="1" x14ac:dyDescent="0.25">
      <c r="A197" s="392"/>
      <c r="B197" s="221"/>
      <c r="C197" s="221"/>
      <c r="D197" s="224"/>
      <c r="E197" s="221"/>
      <c r="F197" s="70">
        <f t="shared" si="3"/>
        <v>0</v>
      </c>
      <c r="G197" s="101" t="s">
        <v>179</v>
      </c>
      <c r="I197" s="101"/>
    </row>
    <row r="198" spans="1:9" s="89" customFormat="1" hidden="1" x14ac:dyDescent="0.25">
      <c r="A198" s="392"/>
      <c r="B198" s="221"/>
      <c r="C198" s="221"/>
      <c r="D198" s="224"/>
      <c r="E198" s="221"/>
      <c r="F198" s="70">
        <f t="shared" si="3"/>
        <v>0</v>
      </c>
      <c r="G198" s="101" t="s">
        <v>179</v>
      </c>
      <c r="I198" s="101"/>
    </row>
    <row r="199" spans="1:9" s="89" customFormat="1" hidden="1" x14ac:dyDescent="0.25">
      <c r="A199" s="392"/>
      <c r="B199" s="221"/>
      <c r="C199" s="221"/>
      <c r="D199" s="224"/>
      <c r="E199" s="221"/>
      <c r="F199" s="70">
        <f t="shared" si="3"/>
        <v>0</v>
      </c>
      <c r="G199" s="101" t="s">
        <v>179</v>
      </c>
      <c r="I199" s="101"/>
    </row>
    <row r="200" spans="1:9" s="89" customFormat="1" hidden="1" x14ac:dyDescent="0.25">
      <c r="A200" s="392"/>
      <c r="B200" s="221"/>
      <c r="C200" s="221"/>
      <c r="D200" s="224"/>
      <c r="E200" s="221"/>
      <c r="F200" s="70">
        <f t="shared" si="3"/>
        <v>0</v>
      </c>
      <c r="G200" s="101" t="s">
        <v>179</v>
      </c>
      <c r="I200" s="101"/>
    </row>
    <row r="201" spans="1:9" s="89" customFormat="1" hidden="1" x14ac:dyDescent="0.25">
      <c r="A201" s="392"/>
      <c r="B201" s="221"/>
      <c r="C201" s="221"/>
      <c r="D201" s="224"/>
      <c r="E201" s="221"/>
      <c r="F201" s="70">
        <f t="shared" si="3"/>
        <v>0</v>
      </c>
      <c r="G201" s="101" t="s">
        <v>179</v>
      </c>
      <c r="I201" s="101"/>
    </row>
    <row r="202" spans="1:9" s="89" customFormat="1" hidden="1" x14ac:dyDescent="0.25">
      <c r="A202" s="392"/>
      <c r="B202" s="221"/>
      <c r="C202" s="221"/>
      <c r="D202" s="224"/>
      <c r="E202" s="221"/>
      <c r="F202" s="70">
        <f t="shared" si="3"/>
        <v>0</v>
      </c>
      <c r="G202" s="101" t="s">
        <v>179</v>
      </c>
      <c r="I202" s="101"/>
    </row>
    <row r="203" spans="1:9" s="89" customFormat="1" hidden="1" x14ac:dyDescent="0.25">
      <c r="A203" s="392"/>
      <c r="B203" s="221"/>
      <c r="C203" s="221"/>
      <c r="D203" s="224"/>
      <c r="E203" s="221"/>
      <c r="F203" s="70">
        <f t="shared" si="3"/>
        <v>0</v>
      </c>
      <c r="G203" s="101" t="s">
        <v>179</v>
      </c>
      <c r="I203" s="101"/>
    </row>
    <row r="204" spans="1:9" s="89" customFormat="1" hidden="1" x14ac:dyDescent="0.25">
      <c r="A204" s="392"/>
      <c r="B204" s="221"/>
      <c r="C204" s="221"/>
      <c r="D204" s="224"/>
      <c r="E204" s="221"/>
      <c r="F204" s="70">
        <f t="shared" si="3"/>
        <v>0</v>
      </c>
      <c r="G204" s="101" t="s">
        <v>179</v>
      </c>
      <c r="I204" s="101"/>
    </row>
    <row r="205" spans="1:9" s="89" customFormat="1" hidden="1" x14ac:dyDescent="0.25">
      <c r="A205" s="392"/>
      <c r="B205" s="221"/>
      <c r="C205" s="221"/>
      <c r="D205" s="224"/>
      <c r="E205" s="221"/>
      <c r="F205" s="70">
        <f t="shared" si="3"/>
        <v>0</v>
      </c>
      <c r="G205" s="101" t="s">
        <v>179</v>
      </c>
      <c r="I205" s="101"/>
    </row>
    <row r="206" spans="1:9" s="89" customFormat="1" hidden="1" x14ac:dyDescent="0.25">
      <c r="A206" s="392"/>
      <c r="B206" s="221"/>
      <c r="C206" s="221"/>
      <c r="D206" s="224"/>
      <c r="E206" s="221"/>
      <c r="F206" s="70">
        <f t="shared" si="3"/>
        <v>0</v>
      </c>
      <c r="G206" s="101" t="s">
        <v>179</v>
      </c>
      <c r="I206" s="101"/>
    </row>
    <row r="207" spans="1:9" s="89" customFormat="1" hidden="1" x14ac:dyDescent="0.25">
      <c r="A207" s="392"/>
      <c r="B207" s="221"/>
      <c r="C207" s="221"/>
      <c r="D207" s="224"/>
      <c r="E207" s="221"/>
      <c r="F207" s="70">
        <f t="shared" si="3"/>
        <v>0</v>
      </c>
      <c r="G207" s="101" t="s">
        <v>179</v>
      </c>
      <c r="I207" s="101"/>
    </row>
    <row r="208" spans="1:9" s="89" customFormat="1" hidden="1" x14ac:dyDescent="0.25">
      <c r="A208" s="392"/>
      <c r="B208" s="221"/>
      <c r="C208" s="221"/>
      <c r="D208" s="224"/>
      <c r="E208" s="221"/>
      <c r="F208" s="70">
        <f t="shared" si="3"/>
        <v>0</v>
      </c>
      <c r="G208" s="101" t="s">
        <v>179</v>
      </c>
      <c r="I208" s="101"/>
    </row>
    <row r="209" spans="1:9" s="89" customFormat="1" hidden="1" x14ac:dyDescent="0.25">
      <c r="A209" s="392"/>
      <c r="B209" s="221"/>
      <c r="C209" s="221"/>
      <c r="D209" s="224"/>
      <c r="E209" s="221"/>
      <c r="F209" s="70">
        <f t="shared" si="3"/>
        <v>0</v>
      </c>
      <c r="G209" s="101" t="s">
        <v>179</v>
      </c>
      <c r="I209" s="101"/>
    </row>
    <row r="210" spans="1:9" s="89" customFormat="1" hidden="1" x14ac:dyDescent="0.25">
      <c r="A210" s="392"/>
      <c r="B210" s="221"/>
      <c r="C210" s="221"/>
      <c r="D210" s="224"/>
      <c r="E210" s="221"/>
      <c r="F210" s="70">
        <f t="shared" si="3"/>
        <v>0</v>
      </c>
      <c r="G210" s="101" t="s">
        <v>179</v>
      </c>
      <c r="I210" s="101"/>
    </row>
    <row r="211" spans="1:9" s="89" customFormat="1" hidden="1" x14ac:dyDescent="0.25">
      <c r="A211" s="392"/>
      <c r="B211" s="221"/>
      <c r="C211" s="221"/>
      <c r="D211" s="224"/>
      <c r="E211" s="221"/>
      <c r="F211" s="70">
        <f t="shared" si="3"/>
        <v>0</v>
      </c>
      <c r="G211" s="101" t="s">
        <v>179</v>
      </c>
      <c r="I211" s="101"/>
    </row>
    <row r="212" spans="1:9" s="89" customFormat="1" hidden="1" x14ac:dyDescent="0.25">
      <c r="A212" s="392"/>
      <c r="B212" s="221"/>
      <c r="C212" s="221"/>
      <c r="D212" s="224"/>
      <c r="E212" s="221"/>
      <c r="F212" s="70">
        <f t="shared" si="3"/>
        <v>0</v>
      </c>
      <c r="G212" s="101" t="s">
        <v>179</v>
      </c>
      <c r="I212" s="101"/>
    </row>
    <row r="213" spans="1:9" s="89" customFormat="1" hidden="1" x14ac:dyDescent="0.25">
      <c r="A213" s="392"/>
      <c r="B213" s="221"/>
      <c r="C213" s="221"/>
      <c r="D213" s="224"/>
      <c r="E213" s="221"/>
      <c r="F213" s="70">
        <f t="shared" si="3"/>
        <v>0</v>
      </c>
      <c r="G213" s="101" t="s">
        <v>179</v>
      </c>
      <c r="I213" s="101"/>
    </row>
    <row r="214" spans="1:9" s="89" customFormat="1" hidden="1" x14ac:dyDescent="0.25">
      <c r="A214" s="392"/>
      <c r="B214" s="221"/>
      <c r="C214" s="221"/>
      <c r="D214" s="224"/>
      <c r="E214" s="221"/>
      <c r="F214" s="70">
        <f t="shared" si="3"/>
        <v>0</v>
      </c>
      <c r="G214" s="101" t="s">
        <v>179</v>
      </c>
      <c r="I214" s="101"/>
    </row>
    <row r="215" spans="1:9" s="89" customFormat="1" hidden="1" x14ac:dyDescent="0.25">
      <c r="A215" s="392"/>
      <c r="B215" s="221"/>
      <c r="C215" s="221"/>
      <c r="D215" s="224"/>
      <c r="E215" s="221"/>
      <c r="F215" s="70">
        <f t="shared" si="3"/>
        <v>0</v>
      </c>
      <c r="G215" s="101" t="s">
        <v>179</v>
      </c>
      <c r="I215" s="101"/>
    </row>
    <row r="216" spans="1:9" s="89" customFormat="1" hidden="1" x14ac:dyDescent="0.25">
      <c r="A216" s="392"/>
      <c r="B216" s="221"/>
      <c r="C216" s="221"/>
      <c r="D216" s="224"/>
      <c r="E216" s="221"/>
      <c r="F216" s="70">
        <f t="shared" si="3"/>
        <v>0</v>
      </c>
      <c r="G216" s="101" t="s">
        <v>179</v>
      </c>
      <c r="I216" s="101"/>
    </row>
    <row r="217" spans="1:9" s="89" customFormat="1" hidden="1" x14ac:dyDescent="0.25">
      <c r="A217" s="392"/>
      <c r="B217" s="221"/>
      <c r="C217" s="221"/>
      <c r="D217" s="224"/>
      <c r="E217" s="221"/>
      <c r="F217" s="70">
        <f t="shared" si="3"/>
        <v>0</v>
      </c>
      <c r="G217" s="101" t="s">
        <v>179</v>
      </c>
      <c r="I217" s="101"/>
    </row>
    <row r="218" spans="1:9" s="89" customFormat="1" hidden="1" x14ac:dyDescent="0.25">
      <c r="A218" s="392"/>
      <c r="B218" s="221"/>
      <c r="C218" s="221"/>
      <c r="D218" s="224"/>
      <c r="E218" s="221"/>
      <c r="F218" s="70">
        <f t="shared" si="3"/>
        <v>0</v>
      </c>
      <c r="G218" s="101" t="s">
        <v>179</v>
      </c>
      <c r="I218" s="101"/>
    </row>
    <row r="219" spans="1:9" s="89" customFormat="1" hidden="1" x14ac:dyDescent="0.25">
      <c r="A219" s="392"/>
      <c r="B219" s="221"/>
      <c r="C219" s="221"/>
      <c r="D219" s="224"/>
      <c r="E219" s="221"/>
      <c r="F219" s="70">
        <f t="shared" si="3"/>
        <v>0</v>
      </c>
      <c r="G219" s="101" t="s">
        <v>179</v>
      </c>
      <c r="I219" s="101"/>
    </row>
    <row r="220" spans="1:9" s="89" customFormat="1" hidden="1" x14ac:dyDescent="0.25">
      <c r="A220" s="392"/>
      <c r="B220" s="221"/>
      <c r="C220" s="221"/>
      <c r="D220" s="224"/>
      <c r="E220" s="221"/>
      <c r="F220" s="70">
        <f t="shared" si="3"/>
        <v>0</v>
      </c>
      <c r="G220" s="101" t="s">
        <v>179</v>
      </c>
      <c r="I220" s="101"/>
    </row>
    <row r="221" spans="1:9" s="89" customFormat="1" hidden="1" x14ac:dyDescent="0.25">
      <c r="A221" s="392"/>
      <c r="B221" s="221"/>
      <c r="C221" s="221"/>
      <c r="D221" s="224"/>
      <c r="E221" s="221"/>
      <c r="F221" s="70">
        <f t="shared" si="3"/>
        <v>0</v>
      </c>
      <c r="G221" s="101" t="s">
        <v>179</v>
      </c>
      <c r="I221" s="101"/>
    </row>
    <row r="222" spans="1:9" s="89" customFormat="1" hidden="1" x14ac:dyDescent="0.25">
      <c r="A222" s="392"/>
      <c r="B222" s="221"/>
      <c r="C222" s="221"/>
      <c r="D222" s="224"/>
      <c r="E222" s="221"/>
      <c r="F222" s="70">
        <f t="shared" si="3"/>
        <v>0</v>
      </c>
      <c r="G222" s="101" t="s">
        <v>179</v>
      </c>
      <c r="I222" s="101"/>
    </row>
    <row r="223" spans="1:9" s="89" customFormat="1" hidden="1" x14ac:dyDescent="0.25">
      <c r="A223" s="392"/>
      <c r="B223" s="221"/>
      <c r="C223" s="221"/>
      <c r="D223" s="224"/>
      <c r="E223" s="221"/>
      <c r="F223" s="70">
        <f t="shared" si="3"/>
        <v>0</v>
      </c>
      <c r="G223" s="101" t="s">
        <v>179</v>
      </c>
      <c r="I223" s="101"/>
    </row>
    <row r="224" spans="1:9" s="89" customFormat="1" hidden="1" x14ac:dyDescent="0.25">
      <c r="A224" s="392"/>
      <c r="B224" s="221"/>
      <c r="C224" s="221"/>
      <c r="D224" s="224"/>
      <c r="E224" s="221"/>
      <c r="F224" s="70">
        <f t="shared" si="3"/>
        <v>0</v>
      </c>
      <c r="G224" s="101" t="s">
        <v>179</v>
      </c>
      <c r="I224" s="101"/>
    </row>
    <row r="225" spans="1:9" s="89" customFormat="1" hidden="1" x14ac:dyDescent="0.25">
      <c r="A225" s="392"/>
      <c r="B225" s="221"/>
      <c r="C225" s="221"/>
      <c r="D225" s="224"/>
      <c r="E225" s="221"/>
      <c r="F225" s="70">
        <f t="shared" si="3"/>
        <v>0</v>
      </c>
      <c r="G225" s="101" t="s">
        <v>179</v>
      </c>
      <c r="I225" s="101"/>
    </row>
    <row r="226" spans="1:9" s="89" customFormat="1" hidden="1" x14ac:dyDescent="0.25">
      <c r="A226" s="392"/>
      <c r="B226" s="221"/>
      <c r="C226" s="221"/>
      <c r="D226" s="224"/>
      <c r="E226" s="221"/>
      <c r="F226" s="70">
        <f t="shared" si="3"/>
        <v>0</v>
      </c>
      <c r="G226" s="101" t="s">
        <v>179</v>
      </c>
      <c r="I226" s="101"/>
    </row>
    <row r="227" spans="1:9" s="89" customFormat="1" hidden="1" x14ac:dyDescent="0.25">
      <c r="A227" s="392"/>
      <c r="B227" s="221"/>
      <c r="C227" s="221"/>
      <c r="D227" s="224"/>
      <c r="E227" s="221"/>
      <c r="F227" s="70">
        <f t="shared" si="3"/>
        <v>0</v>
      </c>
      <c r="G227" s="101" t="s">
        <v>179</v>
      </c>
      <c r="I227" s="101"/>
    </row>
    <row r="228" spans="1:9" s="89" customFormat="1" hidden="1" x14ac:dyDescent="0.25">
      <c r="A228" s="392"/>
      <c r="B228" s="221"/>
      <c r="C228" s="221"/>
      <c r="D228" s="224"/>
      <c r="E228" s="221"/>
      <c r="F228" s="70">
        <f t="shared" si="3"/>
        <v>0</v>
      </c>
      <c r="G228" s="101" t="s">
        <v>179</v>
      </c>
      <c r="I228" s="101"/>
    </row>
    <row r="229" spans="1:9" s="89" customFormat="1" hidden="1" x14ac:dyDescent="0.25">
      <c r="A229" s="392"/>
      <c r="B229" s="221"/>
      <c r="C229" s="221"/>
      <c r="D229" s="224"/>
      <c r="E229" s="221"/>
      <c r="F229" s="70">
        <f t="shared" si="3"/>
        <v>0</v>
      </c>
      <c r="G229" s="101" t="s">
        <v>179</v>
      </c>
      <c r="I229" s="101"/>
    </row>
    <row r="230" spans="1:9" s="89" customFormat="1" hidden="1" x14ac:dyDescent="0.25">
      <c r="A230" s="392"/>
      <c r="B230" s="221"/>
      <c r="C230" s="221"/>
      <c r="D230" s="224"/>
      <c r="E230" s="221"/>
      <c r="F230" s="70">
        <f t="shared" si="3"/>
        <v>0</v>
      </c>
      <c r="G230" s="101" t="s">
        <v>179</v>
      </c>
      <c r="I230" s="101"/>
    </row>
    <row r="231" spans="1:9" s="89" customFormat="1" hidden="1" x14ac:dyDescent="0.25">
      <c r="A231" s="392"/>
      <c r="B231" s="221"/>
      <c r="C231" s="221"/>
      <c r="D231" s="224"/>
      <c r="E231" s="221"/>
      <c r="F231" s="70">
        <f t="shared" si="3"/>
        <v>0</v>
      </c>
      <c r="G231" s="101" t="s">
        <v>179</v>
      </c>
      <c r="I231" s="101"/>
    </row>
    <row r="232" spans="1:9" s="89" customFormat="1" hidden="1" x14ac:dyDescent="0.25">
      <c r="A232" s="392"/>
      <c r="B232" s="221"/>
      <c r="C232" s="221"/>
      <c r="D232" s="224"/>
      <c r="E232" s="221"/>
      <c r="F232" s="70">
        <f t="shared" si="3"/>
        <v>0</v>
      </c>
      <c r="G232" s="101" t="s">
        <v>179</v>
      </c>
      <c r="I232" s="101"/>
    </row>
    <row r="233" spans="1:9" s="89" customFormat="1" hidden="1" x14ac:dyDescent="0.25">
      <c r="A233" s="392"/>
      <c r="B233" s="221"/>
      <c r="C233" s="221"/>
      <c r="D233" s="224"/>
      <c r="E233" s="221"/>
      <c r="F233" s="70">
        <f t="shared" si="3"/>
        <v>0</v>
      </c>
      <c r="G233" s="101" t="s">
        <v>179</v>
      </c>
      <c r="I233" s="101"/>
    </row>
    <row r="234" spans="1:9" s="89" customFormat="1" hidden="1" x14ac:dyDescent="0.25">
      <c r="A234" s="392"/>
      <c r="B234" s="221"/>
      <c r="C234" s="221"/>
      <c r="D234" s="224"/>
      <c r="E234" s="221"/>
      <c r="F234" s="70">
        <f t="shared" si="3"/>
        <v>0</v>
      </c>
      <c r="G234" s="101" t="s">
        <v>179</v>
      </c>
      <c r="I234" s="101"/>
    </row>
    <row r="235" spans="1:9" s="89" customFormat="1" hidden="1" x14ac:dyDescent="0.25">
      <c r="A235" s="392"/>
      <c r="B235" s="221"/>
      <c r="C235" s="221"/>
      <c r="D235" s="224"/>
      <c r="E235" s="221"/>
      <c r="F235" s="70">
        <f t="shared" si="3"/>
        <v>0</v>
      </c>
      <c r="G235" s="101" t="s">
        <v>179</v>
      </c>
      <c r="I235" s="101"/>
    </row>
    <row r="236" spans="1:9" s="89" customFormat="1" hidden="1" x14ac:dyDescent="0.25">
      <c r="A236" s="392"/>
      <c r="B236" s="221"/>
      <c r="C236" s="221"/>
      <c r="D236" s="224"/>
      <c r="E236" s="221"/>
      <c r="F236" s="70">
        <f t="shared" si="3"/>
        <v>0</v>
      </c>
      <c r="G236" s="101" t="s">
        <v>179</v>
      </c>
      <c r="I236" s="101"/>
    </row>
    <row r="237" spans="1:9" s="89" customFormat="1" hidden="1" x14ac:dyDescent="0.25">
      <c r="A237" s="392"/>
      <c r="B237" s="221"/>
      <c r="C237" s="221"/>
      <c r="D237" s="224"/>
      <c r="E237" s="221"/>
      <c r="F237" s="70">
        <f t="shared" si="3"/>
        <v>0</v>
      </c>
      <c r="G237" s="101" t="s">
        <v>179</v>
      </c>
      <c r="I237" s="101"/>
    </row>
    <row r="238" spans="1:9" s="89" customFormat="1" hidden="1" x14ac:dyDescent="0.25">
      <c r="A238" s="392"/>
      <c r="B238" s="221"/>
      <c r="C238" s="221"/>
      <c r="D238" s="224"/>
      <c r="E238" s="221"/>
      <c r="F238" s="70">
        <f t="shared" si="3"/>
        <v>0</v>
      </c>
      <c r="G238" s="101" t="s">
        <v>179</v>
      </c>
      <c r="I238" s="101"/>
    </row>
    <row r="239" spans="1:9" s="89" customFormat="1" hidden="1" x14ac:dyDescent="0.25">
      <c r="A239" s="392"/>
      <c r="B239" s="221"/>
      <c r="C239" s="221"/>
      <c r="D239" s="224"/>
      <c r="E239" s="221"/>
      <c r="F239" s="70">
        <f t="shared" si="3"/>
        <v>0</v>
      </c>
      <c r="G239" s="101" t="s">
        <v>179</v>
      </c>
      <c r="I239" s="101"/>
    </row>
    <row r="240" spans="1:9" s="89" customFormat="1" hidden="1" x14ac:dyDescent="0.25">
      <c r="A240" s="392"/>
      <c r="B240" s="221"/>
      <c r="C240" s="221"/>
      <c r="D240" s="224"/>
      <c r="E240" s="221"/>
      <c r="F240" s="70">
        <f t="shared" si="3"/>
        <v>0</v>
      </c>
      <c r="G240" s="101" t="s">
        <v>179</v>
      </c>
      <c r="I240" s="101"/>
    </row>
    <row r="241" spans="1:9" s="89" customFormat="1" hidden="1" x14ac:dyDescent="0.25">
      <c r="A241" s="392"/>
      <c r="B241" s="221"/>
      <c r="C241" s="221"/>
      <c r="D241" s="224"/>
      <c r="E241" s="221"/>
      <c r="F241" s="70">
        <f t="shared" si="3"/>
        <v>0</v>
      </c>
      <c r="G241" s="101" t="s">
        <v>179</v>
      </c>
      <c r="I241" s="101"/>
    </row>
    <row r="242" spans="1:9" s="89" customFormat="1" hidden="1" x14ac:dyDescent="0.25">
      <c r="A242" s="392"/>
      <c r="B242" s="221"/>
      <c r="C242" s="221"/>
      <c r="D242" s="224"/>
      <c r="E242" s="221"/>
      <c r="F242" s="70">
        <f t="shared" si="3"/>
        <v>0</v>
      </c>
      <c r="G242" s="101" t="s">
        <v>179</v>
      </c>
      <c r="I242" s="101"/>
    </row>
    <row r="243" spans="1:9" s="89" customFormat="1" hidden="1" x14ac:dyDescent="0.25">
      <c r="A243" s="392"/>
      <c r="B243" s="221"/>
      <c r="C243" s="221"/>
      <c r="D243" s="224"/>
      <c r="E243" s="221"/>
      <c r="F243" s="70">
        <f t="shared" si="3"/>
        <v>0</v>
      </c>
      <c r="G243" s="101" t="s">
        <v>179</v>
      </c>
      <c r="I243" s="101"/>
    </row>
    <row r="244" spans="1:9" s="89" customFormat="1" hidden="1" x14ac:dyDescent="0.25">
      <c r="A244" s="392"/>
      <c r="B244" s="221"/>
      <c r="C244" s="221"/>
      <c r="D244" s="224"/>
      <c r="E244" s="221"/>
      <c r="F244" s="70">
        <f t="shared" si="3"/>
        <v>0</v>
      </c>
      <c r="G244" s="101" t="s">
        <v>179</v>
      </c>
      <c r="I244" s="101"/>
    </row>
    <row r="245" spans="1:9" s="89" customFormat="1" hidden="1" x14ac:dyDescent="0.25">
      <c r="A245" s="392"/>
      <c r="B245" s="221"/>
      <c r="C245" s="221"/>
      <c r="D245" s="224"/>
      <c r="E245" s="221"/>
      <c r="F245" s="70">
        <f t="shared" si="3"/>
        <v>0</v>
      </c>
      <c r="G245" s="101" t="s">
        <v>179</v>
      </c>
      <c r="I245" s="101"/>
    </row>
    <row r="246" spans="1:9" s="89" customFormat="1" hidden="1" x14ac:dyDescent="0.25">
      <c r="A246" s="392"/>
      <c r="B246" s="221"/>
      <c r="C246" s="221"/>
      <c r="D246" s="224"/>
      <c r="E246" s="221"/>
      <c r="F246" s="70">
        <f t="shared" si="3"/>
        <v>0</v>
      </c>
      <c r="G246" s="101" t="s">
        <v>179</v>
      </c>
      <c r="I246" s="101"/>
    </row>
    <row r="247" spans="1:9" s="89" customFormat="1" hidden="1" x14ac:dyDescent="0.25">
      <c r="A247" s="392"/>
      <c r="B247" s="221"/>
      <c r="C247" s="221"/>
      <c r="D247" s="224"/>
      <c r="E247" s="221"/>
      <c r="F247" s="70">
        <f t="shared" si="3"/>
        <v>0</v>
      </c>
      <c r="G247" s="101" t="s">
        <v>179</v>
      </c>
      <c r="I247" s="101"/>
    </row>
    <row r="248" spans="1:9" s="89" customFormat="1" hidden="1" x14ac:dyDescent="0.25">
      <c r="A248" s="392"/>
      <c r="B248" s="221"/>
      <c r="C248" s="221"/>
      <c r="D248" s="224"/>
      <c r="E248" s="221"/>
      <c r="F248" s="70">
        <f t="shared" si="3"/>
        <v>0</v>
      </c>
      <c r="G248" s="101" t="s">
        <v>179</v>
      </c>
      <c r="I248" s="101"/>
    </row>
    <row r="249" spans="1:9" s="89" customFormat="1" hidden="1" x14ac:dyDescent="0.25">
      <c r="A249" s="392"/>
      <c r="B249" s="221"/>
      <c r="C249" s="221"/>
      <c r="D249" s="224"/>
      <c r="E249" s="221"/>
      <c r="F249" s="70">
        <f t="shared" si="3"/>
        <v>0</v>
      </c>
      <c r="G249" s="101" t="s">
        <v>179</v>
      </c>
      <c r="I249" s="101"/>
    </row>
    <row r="250" spans="1:9" s="89" customFormat="1" hidden="1" x14ac:dyDescent="0.25">
      <c r="A250" s="392"/>
      <c r="B250" s="221"/>
      <c r="C250" s="221"/>
      <c r="D250" s="224"/>
      <c r="E250" s="221"/>
      <c r="F250" s="70">
        <f t="shared" si="3"/>
        <v>0</v>
      </c>
      <c r="G250" s="101" t="s">
        <v>179</v>
      </c>
      <c r="I250" s="101"/>
    </row>
    <row r="251" spans="1:9" s="89" customFormat="1" hidden="1" x14ac:dyDescent="0.25">
      <c r="A251" s="392"/>
      <c r="B251" s="221"/>
      <c r="C251" s="221"/>
      <c r="D251" s="224"/>
      <c r="E251" s="221"/>
      <c r="F251" s="70">
        <f t="shared" si="3"/>
        <v>0</v>
      </c>
      <c r="G251" s="101" t="s">
        <v>179</v>
      </c>
      <c r="I251" s="101"/>
    </row>
    <row r="252" spans="1:9" s="89" customFormat="1" hidden="1" x14ac:dyDescent="0.25">
      <c r="A252" s="392"/>
      <c r="B252" s="221"/>
      <c r="C252" s="221"/>
      <c r="D252" s="224"/>
      <c r="E252" s="221"/>
      <c r="F252" s="70">
        <f t="shared" si="3"/>
        <v>0</v>
      </c>
      <c r="G252" s="101" t="s">
        <v>179</v>
      </c>
      <c r="I252" s="101"/>
    </row>
    <row r="253" spans="1:9" s="89" customFormat="1" hidden="1" x14ac:dyDescent="0.25">
      <c r="A253" s="392"/>
      <c r="B253" s="221"/>
      <c r="C253" s="221"/>
      <c r="D253" s="224"/>
      <c r="E253" s="221"/>
      <c r="F253" s="70">
        <f t="shared" si="3"/>
        <v>0</v>
      </c>
      <c r="G253" s="101" t="s">
        <v>179</v>
      </c>
      <c r="I253" s="101"/>
    </row>
    <row r="254" spans="1:9" s="89" customFormat="1" hidden="1" x14ac:dyDescent="0.25">
      <c r="A254" s="392"/>
      <c r="B254" s="221"/>
      <c r="C254" s="221"/>
      <c r="D254" s="224"/>
      <c r="E254" s="221"/>
      <c r="F254" s="70">
        <f t="shared" si="3"/>
        <v>0</v>
      </c>
      <c r="G254" s="101" t="s">
        <v>179</v>
      </c>
      <c r="I254" s="101"/>
    </row>
    <row r="255" spans="1:9" s="89" customFormat="1" hidden="1" x14ac:dyDescent="0.25">
      <c r="A255" s="392"/>
      <c r="B255" s="221"/>
      <c r="C255" s="221"/>
      <c r="D255" s="224"/>
      <c r="E255" s="221"/>
      <c r="F255" s="70">
        <f t="shared" si="3"/>
        <v>0</v>
      </c>
      <c r="G255" s="101" t="s">
        <v>179</v>
      </c>
      <c r="I255" s="101"/>
    </row>
    <row r="256" spans="1:9" s="89" customFormat="1" hidden="1" x14ac:dyDescent="0.25">
      <c r="A256" s="392"/>
      <c r="B256" s="221"/>
      <c r="C256" s="221"/>
      <c r="D256" s="224"/>
      <c r="E256" s="221"/>
      <c r="F256" s="70">
        <f t="shared" si="3"/>
        <v>0</v>
      </c>
      <c r="G256" s="101" t="s">
        <v>179</v>
      </c>
      <c r="I256" s="101"/>
    </row>
    <row r="257" spans="1:9" s="89" customFormat="1" hidden="1" x14ac:dyDescent="0.25">
      <c r="A257" s="392"/>
      <c r="B257" s="221"/>
      <c r="C257" s="221"/>
      <c r="D257" s="224"/>
      <c r="E257" s="221"/>
      <c r="F257" s="70">
        <f t="shared" si="3"/>
        <v>0</v>
      </c>
      <c r="G257" s="101" t="s">
        <v>179</v>
      </c>
      <c r="I257" s="101"/>
    </row>
    <row r="258" spans="1:9" s="89" customFormat="1" hidden="1" x14ac:dyDescent="0.25">
      <c r="A258" s="392"/>
      <c r="B258" s="221"/>
      <c r="C258" s="221"/>
      <c r="D258" s="224"/>
      <c r="E258" s="221"/>
      <c r="F258" s="70">
        <f t="shared" si="3"/>
        <v>0</v>
      </c>
      <c r="G258" s="101" t="s">
        <v>179</v>
      </c>
      <c r="I258" s="101"/>
    </row>
    <row r="259" spans="1:9" s="89" customFormat="1" hidden="1" x14ac:dyDescent="0.25">
      <c r="A259" s="392"/>
      <c r="B259" s="221"/>
      <c r="C259" s="221"/>
      <c r="D259" s="224"/>
      <c r="E259" s="221"/>
      <c r="F259" s="70">
        <f t="shared" si="3"/>
        <v>0</v>
      </c>
      <c r="G259" s="101" t="s">
        <v>179</v>
      </c>
      <c r="I259" s="101"/>
    </row>
    <row r="260" spans="1:9" s="89" customFormat="1" hidden="1" x14ac:dyDescent="0.25">
      <c r="A260" s="392"/>
      <c r="B260" s="221"/>
      <c r="C260" s="221"/>
      <c r="D260" s="224"/>
      <c r="E260" s="221"/>
      <c r="F260" s="70">
        <f t="shared" si="3"/>
        <v>0</v>
      </c>
      <c r="G260" s="101" t="s">
        <v>179</v>
      </c>
      <c r="I260" s="101"/>
    </row>
    <row r="261" spans="1:9" s="89" customFormat="1" hidden="1" x14ac:dyDescent="0.25">
      <c r="A261" s="392"/>
      <c r="B261" s="221"/>
      <c r="C261" s="221"/>
      <c r="D261" s="224"/>
      <c r="E261" s="221"/>
      <c r="F261" s="70">
        <f t="shared" si="3"/>
        <v>0</v>
      </c>
      <c r="G261" s="101" t="s">
        <v>179</v>
      </c>
      <c r="I261" s="101"/>
    </row>
    <row r="262" spans="1:9" s="89" customFormat="1" hidden="1" x14ac:dyDescent="0.25">
      <c r="A262" s="392"/>
      <c r="B262" s="221"/>
      <c r="C262" s="221"/>
      <c r="D262" s="224"/>
      <c r="E262" s="221"/>
      <c r="F262" s="70">
        <f t="shared" si="3"/>
        <v>0</v>
      </c>
      <c r="G262" s="101" t="s">
        <v>179</v>
      </c>
      <c r="I262" s="101"/>
    </row>
    <row r="263" spans="1:9" s="89" customFormat="1" hidden="1" x14ac:dyDescent="0.25">
      <c r="A263" s="392"/>
      <c r="B263" s="221"/>
      <c r="C263" s="221"/>
      <c r="D263" s="224"/>
      <c r="E263" s="221"/>
      <c r="F263" s="70">
        <f t="shared" si="3"/>
        <v>0</v>
      </c>
      <c r="G263" s="101" t="s">
        <v>179</v>
      </c>
      <c r="I263" s="101"/>
    </row>
    <row r="264" spans="1:9" s="89" customFormat="1" hidden="1" x14ac:dyDescent="0.25">
      <c r="A264" s="392"/>
      <c r="B264" s="221"/>
      <c r="C264" s="221"/>
      <c r="D264" s="224"/>
      <c r="E264" s="221"/>
      <c r="F264" s="70">
        <f t="shared" si="3"/>
        <v>0</v>
      </c>
      <c r="G264" s="101" t="s">
        <v>179</v>
      </c>
      <c r="I264" s="101"/>
    </row>
    <row r="265" spans="1:9" s="89" customFormat="1" hidden="1" x14ac:dyDescent="0.25">
      <c r="A265" s="392"/>
      <c r="B265" s="221"/>
      <c r="C265" s="221"/>
      <c r="D265" s="224"/>
      <c r="E265" s="221"/>
      <c r="F265" s="70">
        <f t="shared" si="3"/>
        <v>0</v>
      </c>
      <c r="G265" s="101" t="s">
        <v>179</v>
      </c>
      <c r="I265" s="101"/>
    </row>
    <row r="266" spans="1:9" s="89" customFormat="1" hidden="1" x14ac:dyDescent="0.25">
      <c r="A266" s="392"/>
      <c r="B266" s="221"/>
      <c r="C266" s="221"/>
      <c r="D266" s="224"/>
      <c r="E266" s="221"/>
      <c r="F266" s="70">
        <f t="shared" si="3"/>
        <v>0</v>
      </c>
      <c r="G266" s="101" t="s">
        <v>179</v>
      </c>
      <c r="I266" s="101"/>
    </row>
    <row r="267" spans="1:9" s="89" customFormat="1" x14ac:dyDescent="0.25">
      <c r="A267" s="392" t="s">
        <v>294</v>
      </c>
      <c r="B267" s="221">
        <v>3</v>
      </c>
      <c r="C267" s="221" t="s">
        <v>291</v>
      </c>
      <c r="D267" s="224">
        <f t="shared" ref="D267" ca="1" si="4">RAND()*400000</f>
        <v>28981.530843984827</v>
      </c>
      <c r="E267" s="221">
        <v>7</v>
      </c>
      <c r="F267" s="242">
        <f ca="1">ROUND(+B267*D267*E267,2)</f>
        <v>608612.15</v>
      </c>
      <c r="G267" s="101" t="s">
        <v>179</v>
      </c>
    </row>
    <row r="268" spans="1:9" s="89" customFormat="1" x14ac:dyDescent="0.25">
      <c r="A268" s="391"/>
      <c r="B268" s="78"/>
      <c r="C268" s="78"/>
      <c r="D268" s="174"/>
      <c r="E268" s="178" t="s">
        <v>180</v>
      </c>
      <c r="F268" s="256">
        <f ca="1">ROUND(SUBTOTAL(109,F137:F267),2)</f>
        <v>14379312.039999999</v>
      </c>
      <c r="G268" s="101" t="s">
        <v>179</v>
      </c>
      <c r="I268" s="359" t="s">
        <v>193</v>
      </c>
    </row>
    <row r="269" spans="1:9" x14ac:dyDescent="0.25">
      <c r="F269" s="244"/>
      <c r="G269" s="101" t="s">
        <v>181</v>
      </c>
    </row>
    <row r="270" spans="1:9" x14ac:dyDescent="0.25">
      <c r="C270" s="550" t="str">
        <f>"Total "&amp;B2</f>
        <v>Total GRANT EXCLUSIVE LINE ITEM</v>
      </c>
      <c r="D270" s="550"/>
      <c r="E270" s="550"/>
      <c r="F270" s="70">
        <f ca="1">+F268+F136</f>
        <v>35908088.640000001</v>
      </c>
      <c r="G270" s="101" t="s">
        <v>181</v>
      </c>
      <c r="I270" s="124" t="s">
        <v>183</v>
      </c>
    </row>
    <row r="271" spans="1:9" s="89" customFormat="1" x14ac:dyDescent="0.25">
      <c r="A271" s="196"/>
      <c r="B271" s="78"/>
      <c r="C271" s="78"/>
      <c r="D271" s="78"/>
      <c r="E271" s="78"/>
      <c r="F271" s="113"/>
      <c r="G271" s="101" t="s">
        <v>181</v>
      </c>
    </row>
    <row r="272" spans="1:9" s="89" customFormat="1" x14ac:dyDescent="0.25">
      <c r="A272" s="201" t="str">
        <f>B2&amp;" Narrative (State):"</f>
        <v>GRANT EXCLUSIVE LINE ITEM Narrative (State):</v>
      </c>
      <c r="B272" s="94"/>
      <c r="C272" s="94"/>
      <c r="D272" s="94"/>
      <c r="E272" s="94"/>
      <c r="F272" s="95"/>
      <c r="G272" s="101" t="s">
        <v>176</v>
      </c>
      <c r="I272" s="125" t="s">
        <v>185</v>
      </c>
    </row>
    <row r="273" spans="1:17" s="89" customFormat="1" ht="45" customHeight="1" x14ac:dyDescent="0.25">
      <c r="A273" s="525" t="s">
        <v>295</v>
      </c>
      <c r="B273" s="526"/>
      <c r="C273" s="526"/>
      <c r="D273" s="526"/>
      <c r="E273" s="526"/>
      <c r="F273" s="527"/>
      <c r="G273" s="89" t="s">
        <v>176</v>
      </c>
      <c r="I273" s="523" t="s">
        <v>186</v>
      </c>
      <c r="J273" s="523"/>
      <c r="K273" s="523"/>
      <c r="L273" s="523"/>
      <c r="M273" s="523"/>
      <c r="N273" s="523"/>
      <c r="O273" s="523"/>
      <c r="P273" s="523"/>
      <c r="Q273" s="523"/>
    </row>
    <row r="274" spans="1:17" x14ac:dyDescent="0.25">
      <c r="G274" s="233" t="s">
        <v>179</v>
      </c>
      <c r="I274"/>
    </row>
    <row r="275" spans="1:17" s="89" customFormat="1" x14ac:dyDescent="0.25">
      <c r="A275" s="201" t="str">
        <f>B2&amp;" Narrative (Non-State) i.e. Match or Other Funding"</f>
        <v>GRANT EXCLUSIVE LINE ITEM Narrative (Non-State) i.e. Match or Other Funding</v>
      </c>
      <c r="B275" s="98"/>
      <c r="C275" s="98"/>
      <c r="D275" s="98"/>
      <c r="E275" s="98"/>
      <c r="F275" s="99"/>
      <c r="G275" s="89" t="s">
        <v>179</v>
      </c>
      <c r="I275" s="125" t="s">
        <v>185</v>
      </c>
    </row>
    <row r="276" spans="1:17" s="89" customFormat="1" ht="45" customHeight="1" x14ac:dyDescent="0.25">
      <c r="A276" s="525" t="s">
        <v>296</v>
      </c>
      <c r="B276" s="526"/>
      <c r="C276" s="526"/>
      <c r="D276" s="526"/>
      <c r="E276" s="526"/>
      <c r="F276" s="527"/>
      <c r="G276" s="233" t="s">
        <v>179</v>
      </c>
      <c r="I276" s="523" t="s">
        <v>186</v>
      </c>
      <c r="J276" s="523"/>
      <c r="K276" s="523"/>
      <c r="L276" s="523"/>
      <c r="M276" s="523"/>
      <c r="N276" s="523"/>
      <c r="O276" s="523"/>
      <c r="P276" s="523"/>
      <c r="Q276" s="523"/>
    </row>
    <row r="278" spans="1:17" x14ac:dyDescent="0.25">
      <c r="D278" s="19"/>
    </row>
  </sheetData>
  <sheetProtection algorithmName="SHA-512" hashValue="FKmenCG9iDo29JtVs5lVd4lfMVN0SsLIkJMckNUqnwKpP37iA9/IM4kwpCcIgMphNd6MeEB22itaUY10kLR4hQ==" saltValue="mr92XW1+xffHiLiYcW+P+g=="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4BA3E4F-6E79-4E87-AB14-53184501BFAF}">
            <xm:f>Categories!$A$32=FALSE</xm:f>
            <x14:dxf>
              <fill>
                <patternFill>
                  <bgColor theme="0" tint="-0.34998626667073579"/>
                </patternFill>
              </fill>
            </x14:dxf>
          </x14:cfRule>
          <xm:sqref>A1:F276</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F810D-16F4-41A9-A632-D2A51DA0BAD7}">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49" t="s">
        <v>165</v>
      </c>
      <c r="B1" s="549"/>
      <c r="C1" s="549"/>
      <c r="D1" s="549"/>
      <c r="E1" s="549"/>
      <c r="F1" s="240">
        <f>+'Section A'!B2</f>
        <v>0</v>
      </c>
      <c r="G1" s="47" t="s">
        <v>174</v>
      </c>
    </row>
    <row r="2" spans="1:9" s="240" customFormat="1" ht="20.25" customHeight="1" x14ac:dyDescent="0.25">
      <c r="A2" s="241" t="s">
        <v>302</v>
      </c>
      <c r="B2" s="551" t="s">
        <v>288</v>
      </c>
      <c r="C2" s="551"/>
      <c r="D2" s="551"/>
      <c r="E2" s="551"/>
      <c r="F2" s="551"/>
      <c r="G2" s="348"/>
    </row>
    <row r="3" spans="1:9" s="240" customFormat="1" ht="42" customHeight="1" x14ac:dyDescent="0.25">
      <c r="A3" s="451" t="s">
        <v>289</v>
      </c>
      <c r="B3" s="451"/>
      <c r="C3" s="451"/>
      <c r="D3" s="451"/>
      <c r="E3" s="451"/>
      <c r="F3" s="451"/>
      <c r="G3" s="240" t="s">
        <v>181</v>
      </c>
    </row>
    <row r="4" spans="1:9" x14ac:dyDescent="0.25">
      <c r="A4" s="8"/>
      <c r="B4" s="8"/>
      <c r="C4" s="8"/>
      <c r="D4" s="8"/>
      <c r="E4" s="8"/>
      <c r="F4" s="8"/>
      <c r="G4" t="s">
        <v>181</v>
      </c>
    </row>
    <row r="5" spans="1:9" x14ac:dyDescent="0.25">
      <c r="A5" s="198" t="s">
        <v>256</v>
      </c>
      <c r="B5" s="198" t="s">
        <v>203</v>
      </c>
      <c r="C5" s="198" t="s">
        <v>202</v>
      </c>
      <c r="D5" s="198" t="s">
        <v>219</v>
      </c>
      <c r="E5" s="198" t="s">
        <v>172</v>
      </c>
      <c r="F5" s="250" t="s">
        <v>290</v>
      </c>
      <c r="G5" s="232" t="s">
        <v>181</v>
      </c>
      <c r="I5" s="125" t="s">
        <v>175</v>
      </c>
    </row>
    <row r="6" spans="1:9" s="89" customFormat="1" x14ac:dyDescent="0.25">
      <c r="A6" s="194" t="s">
        <v>256</v>
      </c>
      <c r="B6" s="221">
        <v>3</v>
      </c>
      <c r="C6" s="221" t="s">
        <v>291</v>
      </c>
      <c r="D6" s="224">
        <f ca="1">RAND()*400000</f>
        <v>62849.256582917376</v>
      </c>
      <c r="E6" s="221">
        <v>7</v>
      </c>
      <c r="F6" s="70">
        <f t="shared" ref="F6:F134" ca="1" si="0">ROUND(+B6*D6*E6,2)</f>
        <v>1319834.3899999999</v>
      </c>
      <c r="G6" s="101" t="s">
        <v>176</v>
      </c>
      <c r="I6" s="101"/>
    </row>
    <row r="7" spans="1:9" s="89" customFormat="1" x14ac:dyDescent="0.25">
      <c r="A7" s="392" t="s">
        <v>292</v>
      </c>
      <c r="B7" s="221">
        <v>3</v>
      </c>
      <c r="C7" s="221" t="s">
        <v>291</v>
      </c>
      <c r="D7" s="224">
        <f t="shared" ref="D7:D8" ca="1" si="1">RAND()*400000</f>
        <v>172464.21155761776</v>
      </c>
      <c r="E7" s="221">
        <v>7</v>
      </c>
      <c r="F7" s="70">
        <f t="shared" ca="1" si="0"/>
        <v>3621748.44</v>
      </c>
      <c r="G7" s="101" t="s">
        <v>176</v>
      </c>
      <c r="I7" s="101"/>
    </row>
    <row r="8" spans="1:9" s="89" customFormat="1" x14ac:dyDescent="0.25">
      <c r="A8" s="392" t="s">
        <v>293</v>
      </c>
      <c r="B8" s="221">
        <v>3</v>
      </c>
      <c r="C8" s="221" t="s">
        <v>291</v>
      </c>
      <c r="D8" s="224">
        <f t="shared" ca="1" si="1"/>
        <v>368403.15306192735</v>
      </c>
      <c r="E8" s="221">
        <v>7</v>
      </c>
      <c r="F8" s="70">
        <f t="shared" ca="1" si="0"/>
        <v>7736466.21</v>
      </c>
      <c r="G8" s="101" t="s">
        <v>176</v>
      </c>
      <c r="I8" s="101"/>
    </row>
    <row r="9" spans="1:9" s="89" customFormat="1" hidden="1" x14ac:dyDescent="0.25">
      <c r="A9" s="392"/>
      <c r="B9" s="221"/>
      <c r="C9" s="221"/>
      <c r="D9" s="224"/>
      <c r="E9" s="221"/>
      <c r="F9" s="70">
        <f t="shared" si="0"/>
        <v>0</v>
      </c>
      <c r="G9" s="101" t="s">
        <v>176</v>
      </c>
      <c r="I9" s="101"/>
    </row>
    <row r="10" spans="1:9" s="89" customFormat="1" hidden="1" x14ac:dyDescent="0.25">
      <c r="A10" s="392"/>
      <c r="B10" s="221"/>
      <c r="C10" s="221"/>
      <c r="D10" s="224"/>
      <c r="E10" s="221"/>
      <c r="F10" s="70">
        <f t="shared" si="0"/>
        <v>0</v>
      </c>
      <c r="G10" s="101" t="s">
        <v>176</v>
      </c>
      <c r="I10" s="101"/>
    </row>
    <row r="11" spans="1:9" s="89" customFormat="1" hidden="1" x14ac:dyDescent="0.25">
      <c r="A11" s="392"/>
      <c r="B11" s="221"/>
      <c r="C11" s="221"/>
      <c r="D11" s="224"/>
      <c r="E11" s="221"/>
      <c r="F11" s="70">
        <f t="shared" si="0"/>
        <v>0</v>
      </c>
      <c r="G11" s="101" t="s">
        <v>176</v>
      </c>
      <c r="I11" s="101"/>
    </row>
    <row r="12" spans="1:9" s="89" customFormat="1" hidden="1" x14ac:dyDescent="0.25">
      <c r="A12" s="392"/>
      <c r="B12" s="221"/>
      <c r="C12" s="221"/>
      <c r="D12" s="224"/>
      <c r="E12" s="221"/>
      <c r="F12" s="70">
        <f t="shared" si="0"/>
        <v>0</v>
      </c>
      <c r="G12" s="101" t="s">
        <v>176</v>
      </c>
      <c r="I12" s="101"/>
    </row>
    <row r="13" spans="1:9" s="89" customFormat="1" hidden="1" x14ac:dyDescent="0.25">
      <c r="A13" s="392"/>
      <c r="B13" s="221"/>
      <c r="C13" s="221"/>
      <c r="D13" s="224"/>
      <c r="E13" s="221"/>
      <c r="F13" s="70">
        <f t="shared" si="0"/>
        <v>0</v>
      </c>
      <c r="G13" s="101" t="s">
        <v>176</v>
      </c>
      <c r="I13" s="101"/>
    </row>
    <row r="14" spans="1:9" s="89" customFormat="1" hidden="1" x14ac:dyDescent="0.25">
      <c r="A14" s="392"/>
      <c r="B14" s="221"/>
      <c r="C14" s="221"/>
      <c r="D14" s="224"/>
      <c r="E14" s="221"/>
      <c r="F14" s="70">
        <f t="shared" si="0"/>
        <v>0</v>
      </c>
      <c r="G14" s="101" t="s">
        <v>176</v>
      </c>
      <c r="I14" s="101"/>
    </row>
    <row r="15" spans="1:9" s="89" customFormat="1" hidden="1" x14ac:dyDescent="0.25">
      <c r="A15" s="392"/>
      <c r="B15" s="221"/>
      <c r="C15" s="221"/>
      <c r="D15" s="224"/>
      <c r="E15" s="221"/>
      <c r="F15" s="70">
        <f t="shared" si="0"/>
        <v>0</v>
      </c>
      <c r="G15" s="101" t="s">
        <v>176</v>
      </c>
      <c r="I15" s="101"/>
    </row>
    <row r="16" spans="1:9" s="89" customFormat="1" hidden="1" x14ac:dyDescent="0.25">
      <c r="A16" s="392"/>
      <c r="B16" s="221"/>
      <c r="C16" s="221"/>
      <c r="D16" s="224"/>
      <c r="E16" s="221"/>
      <c r="F16" s="70">
        <f t="shared" si="0"/>
        <v>0</v>
      </c>
      <c r="G16" s="101" t="s">
        <v>176</v>
      </c>
      <c r="I16" s="101"/>
    </row>
    <row r="17" spans="1:9" s="89" customFormat="1" hidden="1" x14ac:dyDescent="0.25">
      <c r="A17" s="392"/>
      <c r="B17" s="221"/>
      <c r="C17" s="221"/>
      <c r="D17" s="224"/>
      <c r="E17" s="221"/>
      <c r="F17" s="70">
        <f t="shared" si="0"/>
        <v>0</v>
      </c>
      <c r="G17" s="101" t="s">
        <v>176</v>
      </c>
      <c r="I17" s="101"/>
    </row>
    <row r="18" spans="1:9" s="89" customFormat="1" hidden="1" x14ac:dyDescent="0.25">
      <c r="A18" s="392"/>
      <c r="B18" s="221"/>
      <c r="C18" s="221"/>
      <c r="D18" s="224"/>
      <c r="E18" s="221"/>
      <c r="F18" s="70">
        <f t="shared" si="0"/>
        <v>0</v>
      </c>
      <c r="G18" s="101" t="s">
        <v>176</v>
      </c>
      <c r="I18" s="101"/>
    </row>
    <row r="19" spans="1:9" s="89" customFormat="1" hidden="1" x14ac:dyDescent="0.25">
      <c r="A19" s="392"/>
      <c r="B19" s="221"/>
      <c r="C19" s="221"/>
      <c r="D19" s="224"/>
      <c r="E19" s="221"/>
      <c r="F19" s="70">
        <f t="shared" si="0"/>
        <v>0</v>
      </c>
      <c r="G19" s="101" t="s">
        <v>176</v>
      </c>
      <c r="I19" s="101"/>
    </row>
    <row r="20" spans="1:9" s="89" customFormat="1" hidden="1" x14ac:dyDescent="0.25">
      <c r="A20" s="392"/>
      <c r="B20" s="221"/>
      <c r="C20" s="221"/>
      <c r="D20" s="224"/>
      <c r="E20" s="221"/>
      <c r="F20" s="70">
        <f t="shared" si="0"/>
        <v>0</v>
      </c>
      <c r="G20" s="101" t="s">
        <v>176</v>
      </c>
      <c r="I20" s="101"/>
    </row>
    <row r="21" spans="1:9" s="89" customFormat="1" hidden="1" x14ac:dyDescent="0.25">
      <c r="A21" s="392"/>
      <c r="B21" s="221"/>
      <c r="C21" s="221"/>
      <c r="D21" s="224"/>
      <c r="E21" s="221"/>
      <c r="F21" s="70">
        <f t="shared" si="0"/>
        <v>0</v>
      </c>
      <c r="G21" s="101" t="s">
        <v>176</v>
      </c>
      <c r="I21" s="101"/>
    </row>
    <row r="22" spans="1:9" s="89" customFormat="1" hidden="1" x14ac:dyDescent="0.25">
      <c r="A22" s="392"/>
      <c r="B22" s="221"/>
      <c r="C22" s="221"/>
      <c r="D22" s="224"/>
      <c r="E22" s="221"/>
      <c r="F22" s="70">
        <f t="shared" si="0"/>
        <v>0</v>
      </c>
      <c r="G22" s="101" t="s">
        <v>176</v>
      </c>
      <c r="I22" s="101"/>
    </row>
    <row r="23" spans="1:9" s="89" customFormat="1" hidden="1" x14ac:dyDescent="0.25">
      <c r="A23" s="392"/>
      <c r="B23" s="221"/>
      <c r="C23" s="221"/>
      <c r="D23" s="224"/>
      <c r="E23" s="221"/>
      <c r="F23" s="70">
        <f t="shared" si="0"/>
        <v>0</v>
      </c>
      <c r="G23" s="101" t="s">
        <v>176</v>
      </c>
      <c r="I23" s="101"/>
    </row>
    <row r="24" spans="1:9" s="89" customFormat="1" hidden="1" x14ac:dyDescent="0.25">
      <c r="A24" s="392"/>
      <c r="B24" s="221"/>
      <c r="C24" s="221"/>
      <c r="D24" s="224"/>
      <c r="E24" s="221"/>
      <c r="F24" s="70">
        <f t="shared" si="0"/>
        <v>0</v>
      </c>
      <c r="G24" s="101" t="s">
        <v>176</v>
      </c>
      <c r="I24" s="101"/>
    </row>
    <row r="25" spans="1:9" s="89" customFormat="1" hidden="1" x14ac:dyDescent="0.25">
      <c r="A25" s="392"/>
      <c r="B25" s="221"/>
      <c r="C25" s="221"/>
      <c r="D25" s="224"/>
      <c r="E25" s="221"/>
      <c r="F25" s="70">
        <f t="shared" si="0"/>
        <v>0</v>
      </c>
      <c r="G25" s="101" t="s">
        <v>176</v>
      </c>
      <c r="I25" s="101"/>
    </row>
    <row r="26" spans="1:9" s="89" customFormat="1" hidden="1" x14ac:dyDescent="0.25">
      <c r="A26" s="392"/>
      <c r="B26" s="221"/>
      <c r="C26" s="221"/>
      <c r="D26" s="224"/>
      <c r="E26" s="221"/>
      <c r="F26" s="70">
        <f t="shared" si="0"/>
        <v>0</v>
      </c>
      <c r="G26" s="101" t="s">
        <v>176</v>
      </c>
      <c r="I26" s="101"/>
    </row>
    <row r="27" spans="1:9" s="89" customFormat="1" hidden="1" x14ac:dyDescent="0.25">
      <c r="A27" s="392"/>
      <c r="B27" s="221"/>
      <c r="C27" s="221"/>
      <c r="D27" s="224"/>
      <c r="E27" s="221"/>
      <c r="F27" s="70">
        <f t="shared" si="0"/>
        <v>0</v>
      </c>
      <c r="G27" s="101" t="s">
        <v>176</v>
      </c>
      <c r="I27" s="101"/>
    </row>
    <row r="28" spans="1:9" s="89" customFormat="1" hidden="1" x14ac:dyDescent="0.25">
      <c r="A28" s="392"/>
      <c r="B28" s="221"/>
      <c r="C28" s="221"/>
      <c r="D28" s="224"/>
      <c r="E28" s="221"/>
      <c r="F28" s="70">
        <f t="shared" si="0"/>
        <v>0</v>
      </c>
      <c r="G28" s="101" t="s">
        <v>176</v>
      </c>
      <c r="I28" s="101"/>
    </row>
    <row r="29" spans="1:9" s="89" customFormat="1" hidden="1" x14ac:dyDescent="0.25">
      <c r="A29" s="392"/>
      <c r="B29" s="221"/>
      <c r="C29" s="221"/>
      <c r="D29" s="224"/>
      <c r="E29" s="221"/>
      <c r="F29" s="70">
        <f t="shared" si="0"/>
        <v>0</v>
      </c>
      <c r="G29" s="101" t="s">
        <v>176</v>
      </c>
      <c r="I29" s="101"/>
    </row>
    <row r="30" spans="1:9" s="89" customFormat="1" hidden="1" x14ac:dyDescent="0.25">
      <c r="A30" s="392"/>
      <c r="B30" s="221"/>
      <c r="C30" s="221"/>
      <c r="D30" s="224"/>
      <c r="E30" s="221"/>
      <c r="F30" s="70">
        <f t="shared" si="0"/>
        <v>0</v>
      </c>
      <c r="G30" s="101" t="s">
        <v>176</v>
      </c>
      <c r="I30" s="101"/>
    </row>
    <row r="31" spans="1:9" s="89" customFormat="1" hidden="1" x14ac:dyDescent="0.25">
      <c r="A31" s="392"/>
      <c r="B31" s="221"/>
      <c r="C31" s="221"/>
      <c r="D31" s="224"/>
      <c r="E31" s="221"/>
      <c r="F31" s="70">
        <f t="shared" si="0"/>
        <v>0</v>
      </c>
      <c r="G31" s="101" t="s">
        <v>176</v>
      </c>
      <c r="I31" s="101"/>
    </row>
    <row r="32" spans="1:9" s="89" customFormat="1" hidden="1" x14ac:dyDescent="0.25">
      <c r="A32" s="392"/>
      <c r="B32" s="221"/>
      <c r="C32" s="221"/>
      <c r="D32" s="224"/>
      <c r="E32" s="221"/>
      <c r="F32" s="70">
        <f t="shared" si="0"/>
        <v>0</v>
      </c>
      <c r="G32" s="101" t="s">
        <v>176</v>
      </c>
      <c r="I32" s="101"/>
    </row>
    <row r="33" spans="1:9" s="89" customFormat="1" hidden="1" x14ac:dyDescent="0.25">
      <c r="A33" s="392"/>
      <c r="B33" s="221"/>
      <c r="C33" s="221"/>
      <c r="D33" s="224"/>
      <c r="E33" s="221"/>
      <c r="F33" s="70">
        <f t="shared" si="0"/>
        <v>0</v>
      </c>
      <c r="G33" s="101" t="s">
        <v>176</v>
      </c>
      <c r="I33" s="101"/>
    </row>
    <row r="34" spans="1:9" s="89" customFormat="1" hidden="1" x14ac:dyDescent="0.25">
      <c r="A34" s="392"/>
      <c r="B34" s="221"/>
      <c r="C34" s="221"/>
      <c r="D34" s="224"/>
      <c r="E34" s="221"/>
      <c r="F34" s="70">
        <f t="shared" si="0"/>
        <v>0</v>
      </c>
      <c r="G34" s="101" t="s">
        <v>176</v>
      </c>
      <c r="I34" s="101"/>
    </row>
    <row r="35" spans="1:9" s="89" customFormat="1" hidden="1" x14ac:dyDescent="0.25">
      <c r="A35" s="392"/>
      <c r="B35" s="221"/>
      <c r="C35" s="221"/>
      <c r="D35" s="224"/>
      <c r="E35" s="221"/>
      <c r="F35" s="70">
        <f t="shared" si="0"/>
        <v>0</v>
      </c>
      <c r="G35" s="101" t="s">
        <v>176</v>
      </c>
      <c r="I35" s="101"/>
    </row>
    <row r="36" spans="1:9" s="89" customFormat="1" hidden="1" x14ac:dyDescent="0.25">
      <c r="A36" s="392"/>
      <c r="B36" s="221"/>
      <c r="C36" s="221"/>
      <c r="D36" s="224"/>
      <c r="E36" s="221"/>
      <c r="F36" s="70">
        <f t="shared" si="0"/>
        <v>0</v>
      </c>
      <c r="G36" s="101" t="s">
        <v>176</v>
      </c>
      <c r="I36" s="101"/>
    </row>
    <row r="37" spans="1:9" s="89" customFormat="1" hidden="1" x14ac:dyDescent="0.25">
      <c r="A37" s="392"/>
      <c r="B37" s="221"/>
      <c r="C37" s="221"/>
      <c r="D37" s="224"/>
      <c r="E37" s="221"/>
      <c r="F37" s="70">
        <f t="shared" si="0"/>
        <v>0</v>
      </c>
      <c r="G37" s="101" t="s">
        <v>176</v>
      </c>
      <c r="I37" s="101"/>
    </row>
    <row r="38" spans="1:9" s="89" customFormat="1" hidden="1" x14ac:dyDescent="0.25">
      <c r="A38" s="392"/>
      <c r="B38" s="221"/>
      <c r="C38" s="221"/>
      <c r="D38" s="224"/>
      <c r="E38" s="221"/>
      <c r="F38" s="70">
        <f t="shared" si="0"/>
        <v>0</v>
      </c>
      <c r="G38" s="101" t="s">
        <v>176</v>
      </c>
      <c r="I38" s="101"/>
    </row>
    <row r="39" spans="1:9" s="89" customFormat="1" hidden="1" x14ac:dyDescent="0.25">
      <c r="A39" s="392"/>
      <c r="B39" s="221"/>
      <c r="C39" s="221"/>
      <c r="D39" s="224"/>
      <c r="E39" s="221"/>
      <c r="F39" s="70">
        <f t="shared" si="0"/>
        <v>0</v>
      </c>
      <c r="G39" s="101" t="s">
        <v>176</v>
      </c>
      <c r="I39" s="101"/>
    </row>
    <row r="40" spans="1:9" s="89" customFormat="1" hidden="1" x14ac:dyDescent="0.25">
      <c r="A40" s="392"/>
      <c r="B40" s="221"/>
      <c r="C40" s="221"/>
      <c r="D40" s="224"/>
      <c r="E40" s="221"/>
      <c r="F40" s="70">
        <f t="shared" si="0"/>
        <v>0</v>
      </c>
      <c r="G40" s="101" t="s">
        <v>176</v>
      </c>
      <c r="I40" s="101"/>
    </row>
    <row r="41" spans="1:9" s="89" customFormat="1" hidden="1" x14ac:dyDescent="0.25">
      <c r="A41" s="392"/>
      <c r="B41" s="221"/>
      <c r="C41" s="221"/>
      <c r="D41" s="224"/>
      <c r="E41" s="221"/>
      <c r="F41" s="70">
        <f t="shared" si="0"/>
        <v>0</v>
      </c>
      <c r="G41" s="101" t="s">
        <v>176</v>
      </c>
      <c r="I41" s="101"/>
    </row>
    <row r="42" spans="1:9" s="89" customFormat="1" hidden="1" x14ac:dyDescent="0.25">
      <c r="A42" s="392"/>
      <c r="B42" s="221"/>
      <c r="C42" s="221"/>
      <c r="D42" s="224"/>
      <c r="E42" s="221"/>
      <c r="F42" s="70">
        <f t="shared" si="0"/>
        <v>0</v>
      </c>
      <c r="G42" s="101" t="s">
        <v>176</v>
      </c>
      <c r="I42" s="101"/>
    </row>
    <row r="43" spans="1:9" s="89" customFormat="1" hidden="1" x14ac:dyDescent="0.25">
      <c r="A43" s="392"/>
      <c r="B43" s="221"/>
      <c r="C43" s="221"/>
      <c r="D43" s="224"/>
      <c r="E43" s="221"/>
      <c r="F43" s="70">
        <f t="shared" si="0"/>
        <v>0</v>
      </c>
      <c r="G43" s="101" t="s">
        <v>176</v>
      </c>
      <c r="I43" s="101"/>
    </row>
    <row r="44" spans="1:9" s="89" customFormat="1" hidden="1" x14ac:dyDescent="0.25">
      <c r="A44" s="392"/>
      <c r="B44" s="221"/>
      <c r="C44" s="221"/>
      <c r="D44" s="224"/>
      <c r="E44" s="221"/>
      <c r="F44" s="70">
        <f t="shared" si="0"/>
        <v>0</v>
      </c>
      <c r="G44" s="101" t="s">
        <v>176</v>
      </c>
      <c r="I44" s="101"/>
    </row>
    <row r="45" spans="1:9" s="89" customFormat="1" hidden="1" x14ac:dyDescent="0.25">
      <c r="A45" s="392"/>
      <c r="B45" s="221"/>
      <c r="C45" s="221"/>
      <c r="D45" s="224"/>
      <c r="E45" s="221"/>
      <c r="F45" s="70">
        <f t="shared" si="0"/>
        <v>0</v>
      </c>
      <c r="G45" s="101" t="s">
        <v>176</v>
      </c>
      <c r="I45" s="101"/>
    </row>
    <row r="46" spans="1:9" s="89" customFormat="1" hidden="1" x14ac:dyDescent="0.25">
      <c r="A46" s="392"/>
      <c r="B46" s="221"/>
      <c r="C46" s="221"/>
      <c r="D46" s="224"/>
      <c r="E46" s="221"/>
      <c r="F46" s="70">
        <f t="shared" si="0"/>
        <v>0</v>
      </c>
      <c r="G46" s="101" t="s">
        <v>176</v>
      </c>
      <c r="I46" s="101"/>
    </row>
    <row r="47" spans="1:9" s="89" customFormat="1" hidden="1" x14ac:dyDescent="0.25">
      <c r="A47" s="392"/>
      <c r="B47" s="221"/>
      <c r="C47" s="221"/>
      <c r="D47" s="224"/>
      <c r="E47" s="221"/>
      <c r="F47" s="70">
        <f t="shared" si="0"/>
        <v>0</v>
      </c>
      <c r="G47" s="101" t="s">
        <v>176</v>
      </c>
      <c r="I47" s="101"/>
    </row>
    <row r="48" spans="1:9" s="89" customFormat="1" hidden="1" x14ac:dyDescent="0.25">
      <c r="A48" s="392"/>
      <c r="B48" s="221"/>
      <c r="C48" s="221"/>
      <c r="D48" s="224"/>
      <c r="E48" s="221"/>
      <c r="F48" s="70">
        <f t="shared" si="0"/>
        <v>0</v>
      </c>
      <c r="G48" s="101" t="s">
        <v>176</v>
      </c>
      <c r="I48" s="101"/>
    </row>
    <row r="49" spans="1:9" s="89" customFormat="1" hidden="1" x14ac:dyDescent="0.25">
      <c r="A49" s="392"/>
      <c r="B49" s="221"/>
      <c r="C49" s="221"/>
      <c r="D49" s="224"/>
      <c r="E49" s="221"/>
      <c r="F49" s="70">
        <f t="shared" si="0"/>
        <v>0</v>
      </c>
      <c r="G49" s="101" t="s">
        <v>176</v>
      </c>
      <c r="I49" s="101"/>
    </row>
    <row r="50" spans="1:9" s="89" customFormat="1" hidden="1" x14ac:dyDescent="0.25">
      <c r="A50" s="392"/>
      <c r="B50" s="221"/>
      <c r="C50" s="221"/>
      <c r="D50" s="224"/>
      <c r="E50" s="221"/>
      <c r="F50" s="70">
        <f t="shared" si="0"/>
        <v>0</v>
      </c>
      <c r="G50" s="101" t="s">
        <v>176</v>
      </c>
      <c r="I50" s="101"/>
    </row>
    <row r="51" spans="1:9" s="89" customFormat="1" hidden="1" x14ac:dyDescent="0.25">
      <c r="A51" s="392"/>
      <c r="B51" s="221"/>
      <c r="C51" s="221"/>
      <c r="D51" s="224"/>
      <c r="E51" s="221"/>
      <c r="F51" s="70">
        <f t="shared" si="0"/>
        <v>0</v>
      </c>
      <c r="G51" s="101" t="s">
        <v>176</v>
      </c>
      <c r="I51" s="101"/>
    </row>
    <row r="52" spans="1:9" s="89" customFormat="1" hidden="1" x14ac:dyDescent="0.25">
      <c r="A52" s="392"/>
      <c r="B52" s="221"/>
      <c r="C52" s="221"/>
      <c r="D52" s="224"/>
      <c r="E52" s="221"/>
      <c r="F52" s="70">
        <f t="shared" si="0"/>
        <v>0</v>
      </c>
      <c r="G52" s="101" t="s">
        <v>176</v>
      </c>
      <c r="I52" s="101"/>
    </row>
    <row r="53" spans="1:9" s="89" customFormat="1" hidden="1" x14ac:dyDescent="0.25">
      <c r="A53" s="392"/>
      <c r="B53" s="221"/>
      <c r="C53" s="221"/>
      <c r="D53" s="224"/>
      <c r="E53" s="221"/>
      <c r="F53" s="70">
        <f t="shared" si="0"/>
        <v>0</v>
      </c>
      <c r="G53" s="101" t="s">
        <v>176</v>
      </c>
      <c r="I53" s="101"/>
    </row>
    <row r="54" spans="1:9" s="89" customFormat="1" hidden="1" x14ac:dyDescent="0.25">
      <c r="A54" s="392"/>
      <c r="B54" s="221"/>
      <c r="C54" s="221"/>
      <c r="D54" s="224"/>
      <c r="E54" s="221"/>
      <c r="F54" s="70">
        <f t="shared" si="0"/>
        <v>0</v>
      </c>
      <c r="G54" s="101" t="s">
        <v>176</v>
      </c>
      <c r="I54" s="101"/>
    </row>
    <row r="55" spans="1:9" s="89" customFormat="1" hidden="1" x14ac:dyDescent="0.25">
      <c r="A55" s="392"/>
      <c r="B55" s="221"/>
      <c r="C55" s="221"/>
      <c r="D55" s="224"/>
      <c r="E55" s="221"/>
      <c r="F55" s="70">
        <f t="shared" si="0"/>
        <v>0</v>
      </c>
      <c r="G55" s="101" t="s">
        <v>176</v>
      </c>
      <c r="I55" s="101"/>
    </row>
    <row r="56" spans="1:9" s="89" customFormat="1" hidden="1" x14ac:dyDescent="0.25">
      <c r="A56" s="392"/>
      <c r="B56" s="221"/>
      <c r="C56" s="221"/>
      <c r="D56" s="224"/>
      <c r="E56" s="221"/>
      <c r="F56" s="70">
        <f t="shared" si="0"/>
        <v>0</v>
      </c>
      <c r="G56" s="101" t="s">
        <v>176</v>
      </c>
      <c r="I56" s="101"/>
    </row>
    <row r="57" spans="1:9" s="89" customFormat="1" hidden="1" x14ac:dyDescent="0.25">
      <c r="A57" s="392"/>
      <c r="B57" s="221"/>
      <c r="C57" s="221"/>
      <c r="D57" s="224"/>
      <c r="E57" s="221"/>
      <c r="F57" s="70">
        <f t="shared" si="0"/>
        <v>0</v>
      </c>
      <c r="G57" s="101" t="s">
        <v>176</v>
      </c>
      <c r="I57" s="101"/>
    </row>
    <row r="58" spans="1:9" s="89" customFormat="1" hidden="1" x14ac:dyDescent="0.25">
      <c r="A58" s="392"/>
      <c r="B58" s="221"/>
      <c r="C58" s="221"/>
      <c r="D58" s="224"/>
      <c r="E58" s="221"/>
      <c r="F58" s="70">
        <f t="shared" si="0"/>
        <v>0</v>
      </c>
      <c r="G58" s="101" t="s">
        <v>176</v>
      </c>
      <c r="I58" s="101"/>
    </row>
    <row r="59" spans="1:9" s="89" customFormat="1" hidden="1" x14ac:dyDescent="0.25">
      <c r="A59" s="392"/>
      <c r="B59" s="221"/>
      <c r="C59" s="221"/>
      <c r="D59" s="224"/>
      <c r="E59" s="221"/>
      <c r="F59" s="70">
        <f t="shared" si="0"/>
        <v>0</v>
      </c>
      <c r="G59" s="101" t="s">
        <v>176</v>
      </c>
      <c r="I59" s="101"/>
    </row>
    <row r="60" spans="1:9" s="89" customFormat="1" hidden="1" x14ac:dyDescent="0.25">
      <c r="A60" s="392"/>
      <c r="B60" s="221"/>
      <c r="C60" s="221"/>
      <c r="D60" s="224"/>
      <c r="E60" s="221"/>
      <c r="F60" s="70">
        <f t="shared" si="0"/>
        <v>0</v>
      </c>
      <c r="G60" s="101" t="s">
        <v>176</v>
      </c>
      <c r="I60" s="101"/>
    </row>
    <row r="61" spans="1:9" s="89" customFormat="1" hidden="1" x14ac:dyDescent="0.25">
      <c r="A61" s="392"/>
      <c r="B61" s="221"/>
      <c r="C61" s="221"/>
      <c r="D61" s="224"/>
      <c r="E61" s="221"/>
      <c r="F61" s="70">
        <f t="shared" si="0"/>
        <v>0</v>
      </c>
      <c r="G61" s="101" t="s">
        <v>176</v>
      </c>
      <c r="I61" s="101"/>
    </row>
    <row r="62" spans="1:9" s="89" customFormat="1" hidden="1" x14ac:dyDescent="0.25">
      <c r="A62" s="392"/>
      <c r="B62" s="221"/>
      <c r="C62" s="221"/>
      <c r="D62" s="224"/>
      <c r="E62" s="221"/>
      <c r="F62" s="70">
        <f t="shared" si="0"/>
        <v>0</v>
      </c>
      <c r="G62" s="101" t="s">
        <v>176</v>
      </c>
      <c r="I62" s="101"/>
    </row>
    <row r="63" spans="1:9" s="89" customFormat="1" hidden="1" x14ac:dyDescent="0.25">
      <c r="A63" s="392"/>
      <c r="B63" s="221"/>
      <c r="C63" s="221"/>
      <c r="D63" s="224"/>
      <c r="E63" s="221"/>
      <c r="F63" s="70">
        <f t="shared" si="0"/>
        <v>0</v>
      </c>
      <c r="G63" s="101" t="s">
        <v>176</v>
      </c>
      <c r="I63" s="101"/>
    </row>
    <row r="64" spans="1:9" s="89" customFormat="1" hidden="1" x14ac:dyDescent="0.25">
      <c r="A64" s="392"/>
      <c r="B64" s="221"/>
      <c r="C64" s="221"/>
      <c r="D64" s="224"/>
      <c r="E64" s="221"/>
      <c r="F64" s="70">
        <f t="shared" si="0"/>
        <v>0</v>
      </c>
      <c r="G64" s="101" t="s">
        <v>176</v>
      </c>
      <c r="I64" s="101"/>
    </row>
    <row r="65" spans="1:9" s="89" customFormat="1" hidden="1" x14ac:dyDescent="0.25">
      <c r="A65" s="392"/>
      <c r="B65" s="221"/>
      <c r="C65" s="221"/>
      <c r="D65" s="224"/>
      <c r="E65" s="221"/>
      <c r="F65" s="70">
        <f t="shared" si="0"/>
        <v>0</v>
      </c>
      <c r="G65" s="101" t="s">
        <v>176</v>
      </c>
      <c r="I65" s="101"/>
    </row>
    <row r="66" spans="1:9" s="89" customFormat="1" hidden="1" x14ac:dyDescent="0.25">
      <c r="A66" s="392"/>
      <c r="B66" s="221"/>
      <c r="C66" s="221"/>
      <c r="D66" s="224"/>
      <c r="E66" s="221"/>
      <c r="F66" s="70">
        <f t="shared" si="0"/>
        <v>0</v>
      </c>
      <c r="G66" s="101" t="s">
        <v>176</v>
      </c>
      <c r="I66" s="101"/>
    </row>
    <row r="67" spans="1:9" s="89" customFormat="1" hidden="1" x14ac:dyDescent="0.25">
      <c r="A67" s="392"/>
      <c r="B67" s="221"/>
      <c r="C67" s="221"/>
      <c r="D67" s="224"/>
      <c r="E67" s="221"/>
      <c r="F67" s="70">
        <f t="shared" si="0"/>
        <v>0</v>
      </c>
      <c r="G67" s="101" t="s">
        <v>176</v>
      </c>
      <c r="I67" s="101"/>
    </row>
    <row r="68" spans="1:9" s="89" customFormat="1" hidden="1" x14ac:dyDescent="0.25">
      <c r="A68" s="392"/>
      <c r="B68" s="221"/>
      <c r="C68" s="221"/>
      <c r="D68" s="224"/>
      <c r="E68" s="221"/>
      <c r="F68" s="70">
        <f t="shared" si="0"/>
        <v>0</v>
      </c>
      <c r="G68" s="101" t="s">
        <v>176</v>
      </c>
      <c r="I68" s="101"/>
    </row>
    <row r="69" spans="1:9" s="89" customFormat="1" hidden="1" x14ac:dyDescent="0.25">
      <c r="A69" s="392"/>
      <c r="B69" s="221"/>
      <c r="C69" s="221"/>
      <c r="D69" s="224"/>
      <c r="E69" s="221"/>
      <c r="F69" s="70">
        <f t="shared" si="0"/>
        <v>0</v>
      </c>
      <c r="G69" s="101" t="s">
        <v>176</v>
      </c>
      <c r="I69" s="101"/>
    </row>
    <row r="70" spans="1:9" s="89" customFormat="1" hidden="1" x14ac:dyDescent="0.25">
      <c r="A70" s="392"/>
      <c r="B70" s="221"/>
      <c r="C70" s="221"/>
      <c r="D70" s="224"/>
      <c r="E70" s="221"/>
      <c r="F70" s="70">
        <f t="shared" si="0"/>
        <v>0</v>
      </c>
      <c r="G70" s="101" t="s">
        <v>176</v>
      </c>
      <c r="I70" s="101"/>
    </row>
    <row r="71" spans="1:9" s="89" customFormat="1" hidden="1" x14ac:dyDescent="0.25">
      <c r="A71" s="392"/>
      <c r="B71" s="221"/>
      <c r="C71" s="221"/>
      <c r="D71" s="224"/>
      <c r="E71" s="221"/>
      <c r="F71" s="70">
        <f t="shared" si="0"/>
        <v>0</v>
      </c>
      <c r="G71" s="101" t="s">
        <v>176</v>
      </c>
      <c r="I71" s="101"/>
    </row>
    <row r="72" spans="1:9" s="89" customFormat="1" hidden="1" x14ac:dyDescent="0.25">
      <c r="A72" s="392"/>
      <c r="B72" s="221"/>
      <c r="C72" s="221"/>
      <c r="D72" s="224"/>
      <c r="E72" s="221"/>
      <c r="F72" s="70">
        <f t="shared" si="0"/>
        <v>0</v>
      </c>
      <c r="G72" s="101" t="s">
        <v>176</v>
      </c>
      <c r="I72" s="101"/>
    </row>
    <row r="73" spans="1:9" s="89" customFormat="1" hidden="1" x14ac:dyDescent="0.25">
      <c r="A73" s="392"/>
      <c r="B73" s="221"/>
      <c r="C73" s="221"/>
      <c r="D73" s="224"/>
      <c r="E73" s="221"/>
      <c r="F73" s="70">
        <f t="shared" si="0"/>
        <v>0</v>
      </c>
      <c r="G73" s="101" t="s">
        <v>176</v>
      </c>
      <c r="I73" s="101"/>
    </row>
    <row r="74" spans="1:9" s="89" customFormat="1" hidden="1" x14ac:dyDescent="0.25">
      <c r="A74" s="392"/>
      <c r="B74" s="221"/>
      <c r="C74" s="221"/>
      <c r="D74" s="224"/>
      <c r="E74" s="221"/>
      <c r="F74" s="70">
        <f t="shared" si="0"/>
        <v>0</v>
      </c>
      <c r="G74" s="101" t="s">
        <v>176</v>
      </c>
      <c r="I74" s="101"/>
    </row>
    <row r="75" spans="1:9" s="89" customFormat="1" hidden="1" x14ac:dyDescent="0.25">
      <c r="A75" s="392"/>
      <c r="B75" s="221"/>
      <c r="C75" s="221"/>
      <c r="D75" s="224"/>
      <c r="E75" s="221"/>
      <c r="F75" s="70">
        <f t="shared" si="0"/>
        <v>0</v>
      </c>
      <c r="G75" s="101" t="s">
        <v>176</v>
      </c>
      <c r="I75" s="101"/>
    </row>
    <row r="76" spans="1:9" s="89" customFormat="1" hidden="1" x14ac:dyDescent="0.25">
      <c r="A76" s="392"/>
      <c r="B76" s="221"/>
      <c r="C76" s="221"/>
      <c r="D76" s="224"/>
      <c r="E76" s="221"/>
      <c r="F76" s="70">
        <f t="shared" si="0"/>
        <v>0</v>
      </c>
      <c r="G76" s="101" t="s">
        <v>176</v>
      </c>
      <c r="I76" s="101"/>
    </row>
    <row r="77" spans="1:9" s="89" customFormat="1" hidden="1" x14ac:dyDescent="0.25">
      <c r="A77" s="392"/>
      <c r="B77" s="221"/>
      <c r="C77" s="221"/>
      <c r="D77" s="224"/>
      <c r="E77" s="221"/>
      <c r="F77" s="70">
        <f t="shared" si="0"/>
        <v>0</v>
      </c>
      <c r="G77" s="101" t="s">
        <v>176</v>
      </c>
      <c r="I77" s="101"/>
    </row>
    <row r="78" spans="1:9" s="89" customFormat="1" hidden="1" x14ac:dyDescent="0.25">
      <c r="A78" s="392"/>
      <c r="B78" s="221"/>
      <c r="C78" s="221"/>
      <c r="D78" s="224"/>
      <c r="E78" s="221"/>
      <c r="F78" s="70">
        <f t="shared" si="0"/>
        <v>0</v>
      </c>
      <c r="G78" s="101" t="s">
        <v>176</v>
      </c>
      <c r="I78" s="101"/>
    </row>
    <row r="79" spans="1:9" s="89" customFormat="1" hidden="1" x14ac:dyDescent="0.25">
      <c r="A79" s="392"/>
      <c r="B79" s="221"/>
      <c r="C79" s="221"/>
      <c r="D79" s="224"/>
      <c r="E79" s="221"/>
      <c r="F79" s="70">
        <f t="shared" si="0"/>
        <v>0</v>
      </c>
      <c r="G79" s="101" t="s">
        <v>176</v>
      </c>
      <c r="I79" s="101"/>
    </row>
    <row r="80" spans="1:9" s="89" customFormat="1" hidden="1" x14ac:dyDescent="0.25">
      <c r="A80" s="392"/>
      <c r="B80" s="221"/>
      <c r="C80" s="221"/>
      <c r="D80" s="224"/>
      <c r="E80" s="221"/>
      <c r="F80" s="70">
        <f t="shared" si="0"/>
        <v>0</v>
      </c>
      <c r="G80" s="101" t="s">
        <v>176</v>
      </c>
      <c r="I80" s="101"/>
    </row>
    <row r="81" spans="1:9" s="89" customFormat="1" hidden="1" x14ac:dyDescent="0.25">
      <c r="A81" s="392"/>
      <c r="B81" s="221"/>
      <c r="C81" s="221"/>
      <c r="D81" s="224"/>
      <c r="E81" s="221"/>
      <c r="F81" s="70">
        <f t="shared" si="0"/>
        <v>0</v>
      </c>
      <c r="G81" s="101" t="s">
        <v>176</v>
      </c>
      <c r="I81" s="101"/>
    </row>
    <row r="82" spans="1:9" s="89" customFormat="1" hidden="1" x14ac:dyDescent="0.25">
      <c r="A82" s="392"/>
      <c r="B82" s="221"/>
      <c r="C82" s="221"/>
      <c r="D82" s="224"/>
      <c r="E82" s="221"/>
      <c r="F82" s="70">
        <f t="shared" si="0"/>
        <v>0</v>
      </c>
      <c r="G82" s="101" t="s">
        <v>176</v>
      </c>
      <c r="I82" s="101"/>
    </row>
    <row r="83" spans="1:9" s="89" customFormat="1" hidden="1" x14ac:dyDescent="0.25">
      <c r="A83" s="392"/>
      <c r="B83" s="221"/>
      <c r="C83" s="221"/>
      <c r="D83" s="224"/>
      <c r="E83" s="221"/>
      <c r="F83" s="70">
        <f t="shared" si="0"/>
        <v>0</v>
      </c>
      <c r="G83" s="101" t="s">
        <v>176</v>
      </c>
      <c r="I83" s="101"/>
    </row>
    <row r="84" spans="1:9" s="89" customFormat="1" hidden="1" x14ac:dyDescent="0.25">
      <c r="A84" s="392"/>
      <c r="B84" s="221"/>
      <c r="C84" s="221"/>
      <c r="D84" s="224"/>
      <c r="E84" s="221"/>
      <c r="F84" s="70">
        <f t="shared" si="0"/>
        <v>0</v>
      </c>
      <c r="G84" s="101" t="s">
        <v>176</v>
      </c>
      <c r="I84" s="101"/>
    </row>
    <row r="85" spans="1:9" s="89" customFormat="1" hidden="1" x14ac:dyDescent="0.25">
      <c r="A85" s="392"/>
      <c r="B85" s="221"/>
      <c r="C85" s="221"/>
      <c r="D85" s="224"/>
      <c r="E85" s="221"/>
      <c r="F85" s="70">
        <f t="shared" si="0"/>
        <v>0</v>
      </c>
      <c r="G85" s="101" t="s">
        <v>176</v>
      </c>
      <c r="I85" s="101"/>
    </row>
    <row r="86" spans="1:9" s="89" customFormat="1" hidden="1" x14ac:dyDescent="0.25">
      <c r="A86" s="392"/>
      <c r="B86" s="221"/>
      <c r="C86" s="221"/>
      <c r="D86" s="224"/>
      <c r="E86" s="221"/>
      <c r="F86" s="70">
        <f t="shared" si="0"/>
        <v>0</v>
      </c>
      <c r="G86" s="101" t="s">
        <v>176</v>
      </c>
      <c r="I86" s="101"/>
    </row>
    <row r="87" spans="1:9" s="89" customFormat="1" hidden="1" x14ac:dyDescent="0.25">
      <c r="A87" s="392"/>
      <c r="B87" s="221"/>
      <c r="C87" s="221"/>
      <c r="D87" s="224"/>
      <c r="E87" s="221"/>
      <c r="F87" s="70">
        <f t="shared" si="0"/>
        <v>0</v>
      </c>
      <c r="G87" s="101" t="s">
        <v>176</v>
      </c>
      <c r="I87" s="101"/>
    </row>
    <row r="88" spans="1:9" s="89" customFormat="1" hidden="1" x14ac:dyDescent="0.25">
      <c r="A88" s="392"/>
      <c r="B88" s="221"/>
      <c r="C88" s="221"/>
      <c r="D88" s="224"/>
      <c r="E88" s="221"/>
      <c r="F88" s="70">
        <f t="shared" si="0"/>
        <v>0</v>
      </c>
      <c r="G88" s="101" t="s">
        <v>176</v>
      </c>
      <c r="I88" s="101"/>
    </row>
    <row r="89" spans="1:9" s="89" customFormat="1" hidden="1" x14ac:dyDescent="0.25">
      <c r="A89" s="392"/>
      <c r="B89" s="221"/>
      <c r="C89" s="221"/>
      <c r="D89" s="224"/>
      <c r="E89" s="221"/>
      <c r="F89" s="70">
        <f t="shared" si="0"/>
        <v>0</v>
      </c>
      <c r="G89" s="101" t="s">
        <v>176</v>
      </c>
      <c r="I89" s="101"/>
    </row>
    <row r="90" spans="1:9" s="89" customFormat="1" hidden="1" x14ac:dyDescent="0.25">
      <c r="A90" s="392"/>
      <c r="B90" s="221"/>
      <c r="C90" s="221"/>
      <c r="D90" s="224"/>
      <c r="E90" s="221"/>
      <c r="F90" s="70">
        <f t="shared" si="0"/>
        <v>0</v>
      </c>
      <c r="G90" s="101" t="s">
        <v>176</v>
      </c>
      <c r="I90" s="101"/>
    </row>
    <row r="91" spans="1:9" s="89" customFormat="1" hidden="1" x14ac:dyDescent="0.25">
      <c r="A91" s="392"/>
      <c r="B91" s="221"/>
      <c r="C91" s="221"/>
      <c r="D91" s="224"/>
      <c r="E91" s="221"/>
      <c r="F91" s="70">
        <f t="shared" si="0"/>
        <v>0</v>
      </c>
      <c r="G91" s="101" t="s">
        <v>176</v>
      </c>
      <c r="I91" s="101"/>
    </row>
    <row r="92" spans="1:9" s="89" customFormat="1" hidden="1" x14ac:dyDescent="0.25">
      <c r="A92" s="392"/>
      <c r="B92" s="221"/>
      <c r="C92" s="221"/>
      <c r="D92" s="224"/>
      <c r="E92" s="221"/>
      <c r="F92" s="70">
        <f t="shared" si="0"/>
        <v>0</v>
      </c>
      <c r="G92" s="101" t="s">
        <v>176</v>
      </c>
      <c r="I92" s="101"/>
    </row>
    <row r="93" spans="1:9" s="89" customFormat="1" hidden="1" x14ac:dyDescent="0.25">
      <c r="A93" s="392"/>
      <c r="B93" s="221"/>
      <c r="C93" s="221"/>
      <c r="D93" s="224"/>
      <c r="E93" s="221"/>
      <c r="F93" s="70">
        <f t="shared" si="0"/>
        <v>0</v>
      </c>
      <c r="G93" s="101" t="s">
        <v>176</v>
      </c>
      <c r="I93" s="101"/>
    </row>
    <row r="94" spans="1:9" s="89" customFormat="1" hidden="1" x14ac:dyDescent="0.25">
      <c r="A94" s="392"/>
      <c r="B94" s="221"/>
      <c r="C94" s="221"/>
      <c r="D94" s="224"/>
      <c r="E94" s="221"/>
      <c r="F94" s="70">
        <f t="shared" si="0"/>
        <v>0</v>
      </c>
      <c r="G94" s="101" t="s">
        <v>176</v>
      </c>
      <c r="I94" s="101"/>
    </row>
    <row r="95" spans="1:9" s="89" customFormat="1" hidden="1" x14ac:dyDescent="0.25">
      <c r="A95" s="392"/>
      <c r="B95" s="221"/>
      <c r="C95" s="221"/>
      <c r="D95" s="224"/>
      <c r="E95" s="221"/>
      <c r="F95" s="70">
        <f t="shared" si="0"/>
        <v>0</v>
      </c>
      <c r="G95" s="101" t="s">
        <v>176</v>
      </c>
      <c r="I95" s="101"/>
    </row>
    <row r="96" spans="1:9" s="89" customFormat="1" hidden="1" x14ac:dyDescent="0.25">
      <c r="A96" s="392"/>
      <c r="B96" s="221"/>
      <c r="C96" s="221"/>
      <c r="D96" s="224"/>
      <c r="E96" s="221"/>
      <c r="F96" s="70">
        <f t="shared" si="0"/>
        <v>0</v>
      </c>
      <c r="G96" s="101" t="s">
        <v>176</v>
      </c>
      <c r="I96" s="101"/>
    </row>
    <row r="97" spans="1:9" s="89" customFormat="1" hidden="1" x14ac:dyDescent="0.25">
      <c r="A97" s="392"/>
      <c r="B97" s="221"/>
      <c r="C97" s="221"/>
      <c r="D97" s="224"/>
      <c r="E97" s="221"/>
      <c r="F97" s="70">
        <f t="shared" si="0"/>
        <v>0</v>
      </c>
      <c r="G97" s="101" t="s">
        <v>176</v>
      </c>
      <c r="I97" s="101"/>
    </row>
    <row r="98" spans="1:9" s="89" customFormat="1" hidden="1" x14ac:dyDescent="0.25">
      <c r="A98" s="392"/>
      <c r="B98" s="221"/>
      <c r="C98" s="221"/>
      <c r="D98" s="224"/>
      <c r="E98" s="221"/>
      <c r="F98" s="70">
        <f t="shared" si="0"/>
        <v>0</v>
      </c>
      <c r="G98" s="101" t="s">
        <v>176</v>
      </c>
      <c r="I98" s="101"/>
    </row>
    <row r="99" spans="1:9" s="89" customFormat="1" hidden="1" x14ac:dyDescent="0.25">
      <c r="A99" s="392"/>
      <c r="B99" s="221"/>
      <c r="C99" s="221"/>
      <c r="D99" s="224"/>
      <c r="E99" s="221"/>
      <c r="F99" s="70">
        <f t="shared" si="0"/>
        <v>0</v>
      </c>
      <c r="G99" s="101" t="s">
        <v>176</v>
      </c>
      <c r="I99" s="101"/>
    </row>
    <row r="100" spans="1:9" s="89" customFormat="1" hidden="1" x14ac:dyDescent="0.25">
      <c r="A100" s="392"/>
      <c r="B100" s="221"/>
      <c r="C100" s="221"/>
      <c r="D100" s="224"/>
      <c r="E100" s="221"/>
      <c r="F100" s="70">
        <f t="shared" si="0"/>
        <v>0</v>
      </c>
      <c r="G100" s="101" t="s">
        <v>176</v>
      </c>
      <c r="I100" s="101"/>
    </row>
    <row r="101" spans="1:9" s="89" customFormat="1" hidden="1" x14ac:dyDescent="0.25">
      <c r="A101" s="392"/>
      <c r="B101" s="221"/>
      <c r="C101" s="221"/>
      <c r="D101" s="224"/>
      <c r="E101" s="221"/>
      <c r="F101" s="70">
        <f t="shared" si="0"/>
        <v>0</v>
      </c>
      <c r="G101" s="101" t="s">
        <v>176</v>
      </c>
      <c r="I101" s="101"/>
    </row>
    <row r="102" spans="1:9" s="89" customFormat="1" hidden="1" x14ac:dyDescent="0.25">
      <c r="A102" s="392"/>
      <c r="B102" s="221"/>
      <c r="C102" s="221"/>
      <c r="D102" s="224"/>
      <c r="E102" s="221"/>
      <c r="F102" s="70">
        <f t="shared" si="0"/>
        <v>0</v>
      </c>
      <c r="G102" s="101" t="s">
        <v>176</v>
      </c>
      <c r="I102" s="101"/>
    </row>
    <row r="103" spans="1:9" s="89" customFormat="1" hidden="1" x14ac:dyDescent="0.25">
      <c r="A103" s="392"/>
      <c r="B103" s="221"/>
      <c r="C103" s="221"/>
      <c r="D103" s="224"/>
      <c r="E103" s="221"/>
      <c r="F103" s="70">
        <f t="shared" si="0"/>
        <v>0</v>
      </c>
      <c r="G103" s="101" t="s">
        <v>176</v>
      </c>
      <c r="I103" s="101"/>
    </row>
    <row r="104" spans="1:9" s="89" customFormat="1" hidden="1" x14ac:dyDescent="0.25">
      <c r="A104" s="392"/>
      <c r="B104" s="221"/>
      <c r="C104" s="221"/>
      <c r="D104" s="224"/>
      <c r="E104" s="221"/>
      <c r="F104" s="70">
        <f t="shared" si="0"/>
        <v>0</v>
      </c>
      <c r="G104" s="101" t="s">
        <v>176</v>
      </c>
      <c r="I104" s="101"/>
    </row>
    <row r="105" spans="1:9" s="89" customFormat="1" hidden="1" x14ac:dyDescent="0.25">
      <c r="A105" s="392"/>
      <c r="B105" s="221"/>
      <c r="C105" s="221"/>
      <c r="D105" s="224"/>
      <c r="E105" s="221"/>
      <c r="F105" s="70">
        <f t="shared" si="0"/>
        <v>0</v>
      </c>
      <c r="G105" s="101" t="s">
        <v>176</v>
      </c>
      <c r="I105" s="101"/>
    </row>
    <row r="106" spans="1:9" s="89" customFormat="1" hidden="1" x14ac:dyDescent="0.25">
      <c r="A106" s="392"/>
      <c r="B106" s="221"/>
      <c r="C106" s="221"/>
      <c r="D106" s="224"/>
      <c r="E106" s="221"/>
      <c r="F106" s="70">
        <f t="shared" si="0"/>
        <v>0</v>
      </c>
      <c r="G106" s="101" t="s">
        <v>176</v>
      </c>
      <c r="I106" s="101"/>
    </row>
    <row r="107" spans="1:9" s="89" customFormat="1" hidden="1" x14ac:dyDescent="0.25">
      <c r="A107" s="392"/>
      <c r="B107" s="221"/>
      <c r="C107" s="221"/>
      <c r="D107" s="224"/>
      <c r="E107" s="221"/>
      <c r="F107" s="70">
        <f t="shared" si="0"/>
        <v>0</v>
      </c>
      <c r="G107" s="101" t="s">
        <v>176</v>
      </c>
      <c r="I107" s="101"/>
    </row>
    <row r="108" spans="1:9" s="89" customFormat="1" hidden="1" x14ac:dyDescent="0.25">
      <c r="A108" s="392"/>
      <c r="B108" s="221"/>
      <c r="C108" s="221"/>
      <c r="D108" s="224"/>
      <c r="E108" s="221"/>
      <c r="F108" s="70">
        <f t="shared" si="0"/>
        <v>0</v>
      </c>
      <c r="G108" s="101" t="s">
        <v>176</v>
      </c>
      <c r="I108" s="101"/>
    </row>
    <row r="109" spans="1:9" s="89" customFormat="1" hidden="1" x14ac:dyDescent="0.25">
      <c r="A109" s="392"/>
      <c r="B109" s="221"/>
      <c r="C109" s="221"/>
      <c r="D109" s="224"/>
      <c r="E109" s="221"/>
      <c r="F109" s="70">
        <f t="shared" si="0"/>
        <v>0</v>
      </c>
      <c r="G109" s="101" t="s">
        <v>176</v>
      </c>
      <c r="I109" s="101"/>
    </row>
    <row r="110" spans="1:9" s="89" customFormat="1" hidden="1" x14ac:dyDescent="0.25">
      <c r="A110" s="392"/>
      <c r="B110" s="221"/>
      <c r="C110" s="221"/>
      <c r="D110" s="224"/>
      <c r="E110" s="221"/>
      <c r="F110" s="70">
        <f t="shared" si="0"/>
        <v>0</v>
      </c>
      <c r="G110" s="101" t="s">
        <v>176</v>
      </c>
      <c r="I110" s="101"/>
    </row>
    <row r="111" spans="1:9" s="89" customFormat="1" hidden="1" x14ac:dyDescent="0.25">
      <c r="A111" s="392"/>
      <c r="B111" s="221"/>
      <c r="C111" s="221"/>
      <c r="D111" s="224"/>
      <c r="E111" s="221"/>
      <c r="F111" s="70">
        <f t="shared" si="0"/>
        <v>0</v>
      </c>
      <c r="G111" s="101" t="s">
        <v>176</v>
      </c>
      <c r="I111" s="101"/>
    </row>
    <row r="112" spans="1:9" s="89" customFormat="1" hidden="1" x14ac:dyDescent="0.25">
      <c r="A112" s="392"/>
      <c r="B112" s="221"/>
      <c r="C112" s="221"/>
      <c r="D112" s="224"/>
      <c r="E112" s="221"/>
      <c r="F112" s="70">
        <f t="shared" si="0"/>
        <v>0</v>
      </c>
      <c r="G112" s="101" t="s">
        <v>176</v>
      </c>
      <c r="I112" s="101"/>
    </row>
    <row r="113" spans="1:9" s="89" customFormat="1" hidden="1" x14ac:dyDescent="0.25">
      <c r="A113" s="392"/>
      <c r="B113" s="221"/>
      <c r="C113" s="221"/>
      <c r="D113" s="224"/>
      <c r="E113" s="221"/>
      <c r="F113" s="70">
        <f t="shared" si="0"/>
        <v>0</v>
      </c>
      <c r="G113" s="101" t="s">
        <v>176</v>
      </c>
      <c r="I113" s="101"/>
    </row>
    <row r="114" spans="1:9" s="89" customFormat="1" hidden="1" x14ac:dyDescent="0.25">
      <c r="A114" s="392"/>
      <c r="B114" s="221"/>
      <c r="C114" s="221"/>
      <c r="D114" s="224"/>
      <c r="E114" s="221"/>
      <c r="F114" s="70">
        <f t="shared" si="0"/>
        <v>0</v>
      </c>
      <c r="G114" s="101" t="s">
        <v>176</v>
      </c>
      <c r="I114" s="101"/>
    </row>
    <row r="115" spans="1:9" s="89" customFormat="1" hidden="1" x14ac:dyDescent="0.25">
      <c r="A115" s="392"/>
      <c r="B115" s="221"/>
      <c r="C115" s="221"/>
      <c r="D115" s="224"/>
      <c r="E115" s="221"/>
      <c r="F115" s="70">
        <f t="shared" si="0"/>
        <v>0</v>
      </c>
      <c r="G115" s="101" t="s">
        <v>176</v>
      </c>
      <c r="I115" s="101"/>
    </row>
    <row r="116" spans="1:9" s="89" customFormat="1" hidden="1" x14ac:dyDescent="0.25">
      <c r="A116" s="392"/>
      <c r="B116" s="221"/>
      <c r="C116" s="221"/>
      <c r="D116" s="224"/>
      <c r="E116" s="221"/>
      <c r="F116" s="70">
        <f t="shared" si="0"/>
        <v>0</v>
      </c>
      <c r="G116" s="101" t="s">
        <v>176</v>
      </c>
      <c r="I116" s="101"/>
    </row>
    <row r="117" spans="1:9" s="89" customFormat="1" hidden="1" x14ac:dyDescent="0.25">
      <c r="A117" s="392"/>
      <c r="B117" s="221"/>
      <c r="C117" s="221"/>
      <c r="D117" s="224"/>
      <c r="E117" s="221"/>
      <c r="F117" s="70">
        <f t="shared" si="0"/>
        <v>0</v>
      </c>
      <c r="G117" s="101" t="s">
        <v>176</v>
      </c>
      <c r="I117" s="101"/>
    </row>
    <row r="118" spans="1:9" s="89" customFormat="1" hidden="1" x14ac:dyDescent="0.25">
      <c r="A118" s="392"/>
      <c r="B118" s="221"/>
      <c r="C118" s="221"/>
      <c r="D118" s="224"/>
      <c r="E118" s="221"/>
      <c r="F118" s="70">
        <f t="shared" si="0"/>
        <v>0</v>
      </c>
      <c r="G118" s="101" t="s">
        <v>176</v>
      </c>
      <c r="I118" s="101"/>
    </row>
    <row r="119" spans="1:9" s="89" customFormat="1" hidden="1" x14ac:dyDescent="0.25">
      <c r="A119" s="392"/>
      <c r="B119" s="221"/>
      <c r="C119" s="221"/>
      <c r="D119" s="224"/>
      <c r="E119" s="221"/>
      <c r="F119" s="70">
        <f t="shared" si="0"/>
        <v>0</v>
      </c>
      <c r="G119" s="101" t="s">
        <v>176</v>
      </c>
      <c r="I119" s="101"/>
    </row>
    <row r="120" spans="1:9" s="89" customFormat="1" hidden="1" x14ac:dyDescent="0.25">
      <c r="A120" s="392"/>
      <c r="B120" s="221"/>
      <c r="C120" s="221"/>
      <c r="D120" s="224"/>
      <c r="E120" s="221"/>
      <c r="F120" s="70">
        <f t="shared" si="0"/>
        <v>0</v>
      </c>
      <c r="G120" s="101" t="s">
        <v>176</v>
      </c>
      <c r="I120" s="101"/>
    </row>
    <row r="121" spans="1:9" s="89" customFormat="1" hidden="1" x14ac:dyDescent="0.25">
      <c r="A121" s="392"/>
      <c r="B121" s="221"/>
      <c r="C121" s="221"/>
      <c r="D121" s="224"/>
      <c r="E121" s="221"/>
      <c r="F121" s="70">
        <f t="shared" si="0"/>
        <v>0</v>
      </c>
      <c r="G121" s="101" t="s">
        <v>176</v>
      </c>
      <c r="I121" s="101"/>
    </row>
    <row r="122" spans="1:9" s="89" customFormat="1" hidden="1" x14ac:dyDescent="0.25">
      <c r="A122" s="392"/>
      <c r="B122" s="221"/>
      <c r="C122" s="221"/>
      <c r="D122" s="224"/>
      <c r="E122" s="221"/>
      <c r="F122" s="70">
        <f t="shared" si="0"/>
        <v>0</v>
      </c>
      <c r="G122" s="101" t="s">
        <v>176</v>
      </c>
      <c r="I122" s="101"/>
    </row>
    <row r="123" spans="1:9" s="89" customFormat="1" hidden="1" x14ac:dyDescent="0.25">
      <c r="A123" s="392"/>
      <c r="B123" s="221"/>
      <c r="C123" s="221"/>
      <c r="D123" s="224"/>
      <c r="E123" s="221"/>
      <c r="F123" s="70">
        <f t="shared" si="0"/>
        <v>0</v>
      </c>
      <c r="G123" s="101" t="s">
        <v>176</v>
      </c>
      <c r="I123" s="101"/>
    </row>
    <row r="124" spans="1:9" s="89" customFormat="1" hidden="1" x14ac:dyDescent="0.25">
      <c r="A124" s="392"/>
      <c r="B124" s="221"/>
      <c r="C124" s="221"/>
      <c r="D124" s="224"/>
      <c r="E124" s="221"/>
      <c r="F124" s="70">
        <f t="shared" si="0"/>
        <v>0</v>
      </c>
      <c r="G124" s="101" t="s">
        <v>176</v>
      </c>
      <c r="I124" s="101"/>
    </row>
    <row r="125" spans="1:9" s="89" customFormat="1" hidden="1" x14ac:dyDescent="0.25">
      <c r="A125" s="392"/>
      <c r="B125" s="221"/>
      <c r="C125" s="221"/>
      <c r="D125" s="224"/>
      <c r="E125" s="221"/>
      <c r="F125" s="70">
        <f t="shared" si="0"/>
        <v>0</v>
      </c>
      <c r="G125" s="101" t="s">
        <v>176</v>
      </c>
      <c r="I125" s="101"/>
    </row>
    <row r="126" spans="1:9" s="89" customFormat="1" hidden="1" x14ac:dyDescent="0.25">
      <c r="A126" s="392"/>
      <c r="B126" s="221"/>
      <c r="C126" s="221"/>
      <c r="D126" s="224"/>
      <c r="E126" s="221"/>
      <c r="F126" s="70">
        <f t="shared" si="0"/>
        <v>0</v>
      </c>
      <c r="G126" s="101" t="s">
        <v>176</v>
      </c>
      <c r="I126" s="101"/>
    </row>
    <row r="127" spans="1:9" s="89" customFormat="1" hidden="1" x14ac:dyDescent="0.25">
      <c r="A127" s="392"/>
      <c r="B127" s="221"/>
      <c r="C127" s="221"/>
      <c r="D127" s="224"/>
      <c r="E127" s="221"/>
      <c r="F127" s="70">
        <f t="shared" si="0"/>
        <v>0</v>
      </c>
      <c r="G127" s="101" t="s">
        <v>176</v>
      </c>
      <c r="I127" s="101"/>
    </row>
    <row r="128" spans="1:9" s="89" customFormat="1" hidden="1" x14ac:dyDescent="0.25">
      <c r="A128" s="392"/>
      <c r="B128" s="221"/>
      <c r="C128" s="221"/>
      <c r="D128" s="224"/>
      <c r="E128" s="221"/>
      <c r="F128" s="70">
        <f t="shared" si="0"/>
        <v>0</v>
      </c>
      <c r="G128" s="101" t="s">
        <v>176</v>
      </c>
      <c r="I128" s="101"/>
    </row>
    <row r="129" spans="1:9" s="89" customFormat="1" hidden="1" x14ac:dyDescent="0.25">
      <c r="A129" s="392"/>
      <c r="B129" s="221"/>
      <c r="C129" s="221"/>
      <c r="D129" s="224"/>
      <c r="E129" s="221"/>
      <c r="F129" s="70">
        <f t="shared" si="0"/>
        <v>0</v>
      </c>
      <c r="G129" s="101" t="s">
        <v>176</v>
      </c>
      <c r="I129" s="101"/>
    </row>
    <row r="130" spans="1:9" s="89" customFormat="1" hidden="1" x14ac:dyDescent="0.25">
      <c r="A130" s="392"/>
      <c r="B130" s="221"/>
      <c r="C130" s="221"/>
      <c r="D130" s="224"/>
      <c r="E130" s="221"/>
      <c r="F130" s="70">
        <f t="shared" si="0"/>
        <v>0</v>
      </c>
      <c r="G130" s="101" t="s">
        <v>176</v>
      </c>
      <c r="I130" s="101"/>
    </row>
    <row r="131" spans="1:9" s="89" customFormat="1" hidden="1" x14ac:dyDescent="0.25">
      <c r="A131" s="392"/>
      <c r="B131" s="221"/>
      <c r="C131" s="221"/>
      <c r="D131" s="224"/>
      <c r="E131" s="221"/>
      <c r="F131" s="70">
        <f t="shared" si="0"/>
        <v>0</v>
      </c>
      <c r="G131" s="101" t="s">
        <v>176</v>
      </c>
      <c r="I131" s="101"/>
    </row>
    <row r="132" spans="1:9" s="89" customFormat="1" hidden="1" x14ac:dyDescent="0.25">
      <c r="A132" s="392"/>
      <c r="B132" s="221"/>
      <c r="C132" s="221"/>
      <c r="D132" s="224"/>
      <c r="E132" s="221"/>
      <c r="F132" s="70">
        <f t="shared" si="0"/>
        <v>0</v>
      </c>
      <c r="G132" s="101" t="s">
        <v>176</v>
      </c>
      <c r="I132" s="101"/>
    </row>
    <row r="133" spans="1:9" s="89" customFormat="1" hidden="1" x14ac:dyDescent="0.25">
      <c r="A133" s="392"/>
      <c r="B133" s="221"/>
      <c r="C133" s="221"/>
      <c r="D133" s="224"/>
      <c r="E133" s="221"/>
      <c r="F133" s="70">
        <f t="shared" si="0"/>
        <v>0</v>
      </c>
      <c r="G133" s="101" t="s">
        <v>176</v>
      </c>
      <c r="I133" s="101"/>
    </row>
    <row r="134" spans="1:9" s="89" customFormat="1" hidden="1" x14ac:dyDescent="0.25">
      <c r="A134" s="392"/>
      <c r="B134" s="221"/>
      <c r="C134" s="221"/>
      <c r="D134" s="224"/>
      <c r="E134" s="221"/>
      <c r="F134" s="70">
        <f t="shared" si="0"/>
        <v>0</v>
      </c>
      <c r="G134" s="101" t="s">
        <v>176</v>
      </c>
      <c r="I134" s="101"/>
    </row>
    <row r="135" spans="1:9" s="89" customFormat="1" x14ac:dyDescent="0.25">
      <c r="A135" s="392" t="s">
        <v>256</v>
      </c>
      <c r="B135" s="221">
        <v>3</v>
      </c>
      <c r="C135" s="221" t="s">
        <v>291</v>
      </c>
      <c r="D135" s="224">
        <f t="shared" ref="D135:D140" ca="1" si="2">RAND()*400000</f>
        <v>127909.70897632081</v>
      </c>
      <c r="E135" s="221">
        <v>7</v>
      </c>
      <c r="F135" s="242">
        <f ca="1">ROUND(+B135*D135*E135,2)</f>
        <v>2686103.89</v>
      </c>
      <c r="G135" s="101" t="s">
        <v>176</v>
      </c>
      <c r="I135" s="101"/>
    </row>
    <row r="136" spans="1:9" s="89" customFormat="1" x14ac:dyDescent="0.25">
      <c r="A136" s="391"/>
      <c r="B136" s="78"/>
      <c r="C136" s="78"/>
      <c r="D136" s="119"/>
      <c r="E136" s="179" t="s">
        <v>177</v>
      </c>
      <c r="F136" s="255">
        <f ca="1">ROUND(SUBTOTAL(109,F6:F135),2)</f>
        <v>15364152.93</v>
      </c>
      <c r="G136" s="101" t="s">
        <v>176</v>
      </c>
      <c r="I136" s="359" t="s">
        <v>193</v>
      </c>
    </row>
    <row r="137" spans="1:9" s="89" customFormat="1" x14ac:dyDescent="0.25">
      <c r="A137" s="391"/>
      <c r="B137" s="78"/>
      <c r="C137" s="78"/>
      <c r="D137" s="119"/>
      <c r="E137" s="78"/>
      <c r="F137" s="243"/>
      <c r="G137" s="101" t="s">
        <v>179</v>
      </c>
    </row>
    <row r="138" spans="1:9" s="89" customFormat="1" x14ac:dyDescent="0.25">
      <c r="A138" s="392" t="s">
        <v>294</v>
      </c>
      <c r="B138" s="221">
        <v>3</v>
      </c>
      <c r="C138" s="221" t="s">
        <v>291</v>
      </c>
      <c r="D138" s="224">
        <f t="shared" ca="1" si="2"/>
        <v>371756.42190484283</v>
      </c>
      <c r="E138" s="221">
        <v>7</v>
      </c>
      <c r="F138" s="70">
        <f ca="1">ROUND(+B138*D138*E138,2)</f>
        <v>7806884.8600000003</v>
      </c>
      <c r="G138" s="101" t="s">
        <v>179</v>
      </c>
    </row>
    <row r="139" spans="1:9" s="89" customFormat="1" x14ac:dyDescent="0.25">
      <c r="A139" s="392" t="s">
        <v>292</v>
      </c>
      <c r="B139" s="221">
        <v>3</v>
      </c>
      <c r="C139" s="221" t="s">
        <v>291</v>
      </c>
      <c r="D139" s="224">
        <f t="shared" ca="1" si="2"/>
        <v>392959.04597698926</v>
      </c>
      <c r="E139" s="221">
        <v>7</v>
      </c>
      <c r="F139" s="70">
        <f t="shared" ref="F139:F266" ca="1" si="3">ROUND(+B139*D139*E139,2)</f>
        <v>8252139.9699999997</v>
      </c>
      <c r="G139" s="101" t="s">
        <v>179</v>
      </c>
      <c r="I139" s="101"/>
    </row>
    <row r="140" spans="1:9" s="89" customFormat="1" x14ac:dyDescent="0.25">
      <c r="A140" s="392" t="s">
        <v>293</v>
      </c>
      <c r="B140" s="221">
        <v>3</v>
      </c>
      <c r="C140" s="221" t="s">
        <v>291</v>
      </c>
      <c r="D140" s="224">
        <f t="shared" ca="1" si="2"/>
        <v>139446.19157878013</v>
      </c>
      <c r="E140" s="221">
        <v>7</v>
      </c>
      <c r="F140" s="70">
        <f t="shared" ca="1" si="3"/>
        <v>2928370.02</v>
      </c>
      <c r="G140" s="101" t="s">
        <v>179</v>
      </c>
      <c r="I140" s="101"/>
    </row>
    <row r="141" spans="1:9" s="89" customFormat="1" hidden="1" x14ac:dyDescent="0.25">
      <c r="A141" s="392"/>
      <c r="B141" s="221"/>
      <c r="C141" s="221"/>
      <c r="D141" s="224"/>
      <c r="E141" s="221"/>
      <c r="F141" s="70">
        <f t="shared" si="3"/>
        <v>0</v>
      </c>
      <c r="G141" s="101" t="s">
        <v>179</v>
      </c>
      <c r="I141" s="101"/>
    </row>
    <row r="142" spans="1:9" s="89" customFormat="1" hidden="1" x14ac:dyDescent="0.25">
      <c r="A142" s="392"/>
      <c r="B142" s="221"/>
      <c r="C142" s="221"/>
      <c r="D142" s="224"/>
      <c r="E142" s="221"/>
      <c r="F142" s="70">
        <f t="shared" si="3"/>
        <v>0</v>
      </c>
      <c r="G142" s="101" t="s">
        <v>179</v>
      </c>
      <c r="I142" s="101"/>
    </row>
    <row r="143" spans="1:9" s="89" customFormat="1" hidden="1" x14ac:dyDescent="0.25">
      <c r="A143" s="392"/>
      <c r="B143" s="221"/>
      <c r="C143" s="221"/>
      <c r="D143" s="224"/>
      <c r="E143" s="221"/>
      <c r="F143" s="70">
        <f t="shared" si="3"/>
        <v>0</v>
      </c>
      <c r="G143" s="101" t="s">
        <v>179</v>
      </c>
      <c r="I143" s="101"/>
    </row>
    <row r="144" spans="1:9" s="89" customFormat="1" hidden="1" x14ac:dyDescent="0.25">
      <c r="A144" s="392"/>
      <c r="B144" s="221"/>
      <c r="C144" s="221"/>
      <c r="D144" s="224"/>
      <c r="E144" s="221"/>
      <c r="F144" s="70">
        <f t="shared" si="3"/>
        <v>0</v>
      </c>
      <c r="G144" s="101" t="s">
        <v>179</v>
      </c>
      <c r="I144" s="101"/>
    </row>
    <row r="145" spans="1:9" s="89" customFormat="1" hidden="1" x14ac:dyDescent="0.25">
      <c r="A145" s="392"/>
      <c r="B145" s="221"/>
      <c r="C145" s="221"/>
      <c r="D145" s="224"/>
      <c r="E145" s="221"/>
      <c r="F145" s="70">
        <f t="shared" si="3"/>
        <v>0</v>
      </c>
      <c r="G145" s="101" t="s">
        <v>179</v>
      </c>
      <c r="I145" s="101"/>
    </row>
    <row r="146" spans="1:9" s="89" customFormat="1" hidden="1" x14ac:dyDescent="0.25">
      <c r="A146" s="392"/>
      <c r="B146" s="221"/>
      <c r="C146" s="221"/>
      <c r="D146" s="224"/>
      <c r="E146" s="221"/>
      <c r="F146" s="70">
        <f t="shared" si="3"/>
        <v>0</v>
      </c>
      <c r="G146" s="101" t="s">
        <v>179</v>
      </c>
      <c r="I146" s="101"/>
    </row>
    <row r="147" spans="1:9" s="89" customFormat="1" hidden="1" x14ac:dyDescent="0.25">
      <c r="A147" s="392"/>
      <c r="B147" s="221"/>
      <c r="C147" s="221"/>
      <c r="D147" s="224"/>
      <c r="E147" s="221"/>
      <c r="F147" s="70">
        <f t="shared" si="3"/>
        <v>0</v>
      </c>
      <c r="G147" s="101" t="s">
        <v>179</v>
      </c>
      <c r="I147" s="101"/>
    </row>
    <row r="148" spans="1:9" s="89" customFormat="1" hidden="1" x14ac:dyDescent="0.25">
      <c r="A148" s="392"/>
      <c r="B148" s="221"/>
      <c r="C148" s="221"/>
      <c r="D148" s="224"/>
      <c r="E148" s="221"/>
      <c r="F148" s="70">
        <f t="shared" si="3"/>
        <v>0</v>
      </c>
      <c r="G148" s="101" t="s">
        <v>179</v>
      </c>
      <c r="I148" s="101"/>
    </row>
    <row r="149" spans="1:9" s="89" customFormat="1" hidden="1" x14ac:dyDescent="0.25">
      <c r="A149" s="392"/>
      <c r="B149" s="221"/>
      <c r="C149" s="221"/>
      <c r="D149" s="224"/>
      <c r="E149" s="221"/>
      <c r="F149" s="70">
        <f t="shared" si="3"/>
        <v>0</v>
      </c>
      <c r="G149" s="101" t="s">
        <v>179</v>
      </c>
      <c r="I149" s="101"/>
    </row>
    <row r="150" spans="1:9" s="89" customFormat="1" hidden="1" x14ac:dyDescent="0.25">
      <c r="A150" s="392"/>
      <c r="B150" s="221"/>
      <c r="C150" s="221"/>
      <c r="D150" s="224"/>
      <c r="E150" s="221"/>
      <c r="F150" s="70">
        <f t="shared" si="3"/>
        <v>0</v>
      </c>
      <c r="G150" s="101" t="s">
        <v>179</v>
      </c>
      <c r="I150" s="101"/>
    </row>
    <row r="151" spans="1:9" s="89" customFormat="1" hidden="1" x14ac:dyDescent="0.25">
      <c r="A151" s="392"/>
      <c r="B151" s="221"/>
      <c r="C151" s="221"/>
      <c r="D151" s="224"/>
      <c r="E151" s="221"/>
      <c r="F151" s="70">
        <f t="shared" si="3"/>
        <v>0</v>
      </c>
      <c r="G151" s="101" t="s">
        <v>179</v>
      </c>
      <c r="I151" s="101"/>
    </row>
    <row r="152" spans="1:9" s="89" customFormat="1" hidden="1" x14ac:dyDescent="0.25">
      <c r="A152" s="392"/>
      <c r="B152" s="221"/>
      <c r="C152" s="221"/>
      <c r="D152" s="224"/>
      <c r="E152" s="221"/>
      <c r="F152" s="70">
        <f t="shared" si="3"/>
        <v>0</v>
      </c>
      <c r="G152" s="101" t="s">
        <v>179</v>
      </c>
      <c r="I152" s="101"/>
    </row>
    <row r="153" spans="1:9" s="89" customFormat="1" hidden="1" x14ac:dyDescent="0.25">
      <c r="A153" s="392"/>
      <c r="B153" s="221"/>
      <c r="C153" s="221"/>
      <c r="D153" s="224"/>
      <c r="E153" s="221"/>
      <c r="F153" s="70">
        <f t="shared" si="3"/>
        <v>0</v>
      </c>
      <c r="G153" s="101" t="s">
        <v>179</v>
      </c>
      <c r="I153" s="101"/>
    </row>
    <row r="154" spans="1:9" s="89" customFormat="1" hidden="1" x14ac:dyDescent="0.25">
      <c r="A154" s="392"/>
      <c r="B154" s="221"/>
      <c r="C154" s="221"/>
      <c r="D154" s="224"/>
      <c r="E154" s="221"/>
      <c r="F154" s="70">
        <f t="shared" si="3"/>
        <v>0</v>
      </c>
      <c r="G154" s="101" t="s">
        <v>179</v>
      </c>
      <c r="I154" s="101"/>
    </row>
    <row r="155" spans="1:9" s="89" customFormat="1" hidden="1" x14ac:dyDescent="0.25">
      <c r="A155" s="392"/>
      <c r="B155" s="221"/>
      <c r="C155" s="221"/>
      <c r="D155" s="224"/>
      <c r="E155" s="221"/>
      <c r="F155" s="70">
        <f t="shared" si="3"/>
        <v>0</v>
      </c>
      <c r="G155" s="101" t="s">
        <v>179</v>
      </c>
      <c r="I155" s="101"/>
    </row>
    <row r="156" spans="1:9" s="89" customFormat="1" hidden="1" x14ac:dyDescent="0.25">
      <c r="A156" s="392"/>
      <c r="B156" s="221"/>
      <c r="C156" s="221"/>
      <c r="D156" s="224"/>
      <c r="E156" s="221"/>
      <c r="F156" s="70">
        <f t="shared" si="3"/>
        <v>0</v>
      </c>
      <c r="G156" s="101" t="s">
        <v>179</v>
      </c>
      <c r="I156" s="101"/>
    </row>
    <row r="157" spans="1:9" s="89" customFormat="1" hidden="1" x14ac:dyDescent="0.25">
      <c r="A157" s="392"/>
      <c r="B157" s="221"/>
      <c r="C157" s="221"/>
      <c r="D157" s="224"/>
      <c r="E157" s="221"/>
      <c r="F157" s="70">
        <f t="shared" si="3"/>
        <v>0</v>
      </c>
      <c r="G157" s="101" t="s">
        <v>179</v>
      </c>
      <c r="I157" s="101"/>
    </row>
    <row r="158" spans="1:9" s="89" customFormat="1" hidden="1" x14ac:dyDescent="0.25">
      <c r="A158" s="392"/>
      <c r="B158" s="221"/>
      <c r="C158" s="221"/>
      <c r="D158" s="224"/>
      <c r="E158" s="221"/>
      <c r="F158" s="70">
        <f t="shared" si="3"/>
        <v>0</v>
      </c>
      <c r="G158" s="101" t="s">
        <v>179</v>
      </c>
      <c r="I158" s="101"/>
    </row>
    <row r="159" spans="1:9" s="89" customFormat="1" hidden="1" x14ac:dyDescent="0.25">
      <c r="A159" s="392"/>
      <c r="B159" s="221"/>
      <c r="C159" s="221"/>
      <c r="D159" s="224"/>
      <c r="E159" s="221"/>
      <c r="F159" s="70">
        <f t="shared" si="3"/>
        <v>0</v>
      </c>
      <c r="G159" s="101" t="s">
        <v>179</v>
      </c>
      <c r="I159" s="101"/>
    </row>
    <row r="160" spans="1:9" s="89" customFormat="1" hidden="1" x14ac:dyDescent="0.25">
      <c r="A160" s="392"/>
      <c r="B160" s="221"/>
      <c r="C160" s="221"/>
      <c r="D160" s="224"/>
      <c r="E160" s="221"/>
      <c r="F160" s="70">
        <f t="shared" si="3"/>
        <v>0</v>
      </c>
      <c r="G160" s="101" t="s">
        <v>179</v>
      </c>
      <c r="I160" s="101"/>
    </row>
    <row r="161" spans="1:9" s="89" customFormat="1" hidden="1" x14ac:dyDescent="0.25">
      <c r="A161" s="392"/>
      <c r="B161" s="221"/>
      <c r="C161" s="221"/>
      <c r="D161" s="224"/>
      <c r="E161" s="221"/>
      <c r="F161" s="70">
        <f t="shared" si="3"/>
        <v>0</v>
      </c>
      <c r="G161" s="101" t="s">
        <v>179</v>
      </c>
      <c r="I161" s="101"/>
    </row>
    <row r="162" spans="1:9" s="89" customFormat="1" hidden="1" x14ac:dyDescent="0.25">
      <c r="A162" s="392"/>
      <c r="B162" s="221"/>
      <c r="C162" s="221"/>
      <c r="D162" s="224"/>
      <c r="E162" s="221"/>
      <c r="F162" s="70">
        <f t="shared" si="3"/>
        <v>0</v>
      </c>
      <c r="G162" s="101" t="s">
        <v>179</v>
      </c>
      <c r="I162" s="101"/>
    </row>
    <row r="163" spans="1:9" s="89" customFormat="1" hidden="1" x14ac:dyDescent="0.25">
      <c r="A163" s="392"/>
      <c r="B163" s="221"/>
      <c r="C163" s="221"/>
      <c r="D163" s="224"/>
      <c r="E163" s="221"/>
      <c r="F163" s="70">
        <f t="shared" si="3"/>
        <v>0</v>
      </c>
      <c r="G163" s="101" t="s">
        <v>179</v>
      </c>
      <c r="I163" s="101"/>
    </row>
    <row r="164" spans="1:9" s="89" customFormat="1" hidden="1" x14ac:dyDescent="0.25">
      <c r="A164" s="392"/>
      <c r="B164" s="221"/>
      <c r="C164" s="221"/>
      <c r="D164" s="224"/>
      <c r="E164" s="221"/>
      <c r="F164" s="70">
        <f t="shared" si="3"/>
        <v>0</v>
      </c>
      <c r="G164" s="101" t="s">
        <v>179</v>
      </c>
      <c r="I164" s="101"/>
    </row>
    <row r="165" spans="1:9" s="89" customFormat="1" hidden="1" x14ac:dyDescent="0.25">
      <c r="A165" s="392"/>
      <c r="B165" s="221"/>
      <c r="C165" s="221"/>
      <c r="D165" s="224"/>
      <c r="E165" s="221"/>
      <c r="F165" s="70">
        <f t="shared" si="3"/>
        <v>0</v>
      </c>
      <c r="G165" s="101" t="s">
        <v>179</v>
      </c>
      <c r="I165" s="101"/>
    </row>
    <row r="166" spans="1:9" s="89" customFormat="1" hidden="1" x14ac:dyDescent="0.25">
      <c r="A166" s="392"/>
      <c r="B166" s="221"/>
      <c r="C166" s="221"/>
      <c r="D166" s="224"/>
      <c r="E166" s="221"/>
      <c r="F166" s="70">
        <f t="shared" si="3"/>
        <v>0</v>
      </c>
      <c r="G166" s="101" t="s">
        <v>179</v>
      </c>
      <c r="I166" s="101"/>
    </row>
    <row r="167" spans="1:9" s="89" customFormat="1" hidden="1" x14ac:dyDescent="0.25">
      <c r="A167" s="392"/>
      <c r="B167" s="221"/>
      <c r="C167" s="221"/>
      <c r="D167" s="224"/>
      <c r="E167" s="221"/>
      <c r="F167" s="70">
        <f t="shared" si="3"/>
        <v>0</v>
      </c>
      <c r="G167" s="101" t="s">
        <v>179</v>
      </c>
      <c r="I167" s="101"/>
    </row>
    <row r="168" spans="1:9" s="89" customFormat="1" hidden="1" x14ac:dyDescent="0.25">
      <c r="A168" s="392"/>
      <c r="B168" s="221"/>
      <c r="C168" s="221"/>
      <c r="D168" s="224"/>
      <c r="E168" s="221"/>
      <c r="F168" s="70">
        <f t="shared" si="3"/>
        <v>0</v>
      </c>
      <c r="G168" s="101" t="s">
        <v>179</v>
      </c>
      <c r="I168" s="101"/>
    </row>
    <row r="169" spans="1:9" s="89" customFormat="1" hidden="1" x14ac:dyDescent="0.25">
      <c r="A169" s="392"/>
      <c r="B169" s="221"/>
      <c r="C169" s="221"/>
      <c r="D169" s="224"/>
      <c r="E169" s="221"/>
      <c r="F169" s="70">
        <f t="shared" si="3"/>
        <v>0</v>
      </c>
      <c r="G169" s="101" t="s">
        <v>179</v>
      </c>
      <c r="I169" s="101"/>
    </row>
    <row r="170" spans="1:9" s="89" customFormat="1" hidden="1" x14ac:dyDescent="0.25">
      <c r="A170" s="392"/>
      <c r="B170" s="221"/>
      <c r="C170" s="221"/>
      <c r="D170" s="224"/>
      <c r="E170" s="221"/>
      <c r="F170" s="70">
        <f t="shared" si="3"/>
        <v>0</v>
      </c>
      <c r="G170" s="101" t="s">
        <v>179</v>
      </c>
      <c r="I170" s="101"/>
    </row>
    <row r="171" spans="1:9" s="89" customFormat="1" hidden="1" x14ac:dyDescent="0.25">
      <c r="A171" s="392"/>
      <c r="B171" s="221"/>
      <c r="C171" s="221"/>
      <c r="D171" s="224"/>
      <c r="E171" s="221"/>
      <c r="F171" s="70">
        <f t="shared" si="3"/>
        <v>0</v>
      </c>
      <c r="G171" s="101" t="s">
        <v>179</v>
      </c>
      <c r="I171" s="101"/>
    </row>
    <row r="172" spans="1:9" s="89" customFormat="1" hidden="1" x14ac:dyDescent="0.25">
      <c r="A172" s="392"/>
      <c r="B172" s="221"/>
      <c r="C172" s="221"/>
      <c r="D172" s="224"/>
      <c r="E172" s="221"/>
      <c r="F172" s="70">
        <f t="shared" si="3"/>
        <v>0</v>
      </c>
      <c r="G172" s="101" t="s">
        <v>179</v>
      </c>
      <c r="I172" s="101"/>
    </row>
    <row r="173" spans="1:9" s="89" customFormat="1" hidden="1" x14ac:dyDescent="0.25">
      <c r="A173" s="392"/>
      <c r="B173" s="221"/>
      <c r="C173" s="221"/>
      <c r="D173" s="224"/>
      <c r="E173" s="221"/>
      <c r="F173" s="70">
        <f t="shared" si="3"/>
        <v>0</v>
      </c>
      <c r="G173" s="101" t="s">
        <v>179</v>
      </c>
      <c r="I173" s="101"/>
    </row>
    <row r="174" spans="1:9" s="89" customFormat="1" hidden="1" x14ac:dyDescent="0.25">
      <c r="A174" s="392"/>
      <c r="B174" s="221"/>
      <c r="C174" s="221"/>
      <c r="D174" s="224"/>
      <c r="E174" s="221"/>
      <c r="F174" s="70">
        <f t="shared" si="3"/>
        <v>0</v>
      </c>
      <c r="G174" s="101" t="s">
        <v>179</v>
      </c>
      <c r="I174" s="101"/>
    </row>
    <row r="175" spans="1:9" s="89" customFormat="1" hidden="1" x14ac:dyDescent="0.25">
      <c r="A175" s="392"/>
      <c r="B175" s="221"/>
      <c r="C175" s="221"/>
      <c r="D175" s="224"/>
      <c r="E175" s="221"/>
      <c r="F175" s="70">
        <f t="shared" si="3"/>
        <v>0</v>
      </c>
      <c r="G175" s="101" t="s">
        <v>179</v>
      </c>
      <c r="I175" s="101"/>
    </row>
    <row r="176" spans="1:9" s="89" customFormat="1" hidden="1" x14ac:dyDescent="0.25">
      <c r="A176" s="392"/>
      <c r="B176" s="221"/>
      <c r="C176" s="221"/>
      <c r="D176" s="224"/>
      <c r="E176" s="221"/>
      <c r="F176" s="70">
        <f t="shared" si="3"/>
        <v>0</v>
      </c>
      <c r="G176" s="101" t="s">
        <v>179</v>
      </c>
      <c r="I176" s="101"/>
    </row>
    <row r="177" spans="1:9" s="89" customFormat="1" hidden="1" x14ac:dyDescent="0.25">
      <c r="A177" s="392"/>
      <c r="B177" s="221"/>
      <c r="C177" s="221"/>
      <c r="D177" s="224"/>
      <c r="E177" s="221"/>
      <c r="F177" s="70">
        <f t="shared" si="3"/>
        <v>0</v>
      </c>
      <c r="G177" s="101" t="s">
        <v>179</v>
      </c>
      <c r="I177" s="101"/>
    </row>
    <row r="178" spans="1:9" s="89" customFormat="1" hidden="1" x14ac:dyDescent="0.25">
      <c r="A178" s="392"/>
      <c r="B178" s="221"/>
      <c r="C178" s="221"/>
      <c r="D178" s="224"/>
      <c r="E178" s="221"/>
      <c r="F178" s="70">
        <f t="shared" si="3"/>
        <v>0</v>
      </c>
      <c r="G178" s="101" t="s">
        <v>179</v>
      </c>
      <c r="I178" s="101"/>
    </row>
    <row r="179" spans="1:9" s="89" customFormat="1" hidden="1" x14ac:dyDescent="0.25">
      <c r="A179" s="392"/>
      <c r="B179" s="221"/>
      <c r="C179" s="221"/>
      <c r="D179" s="224"/>
      <c r="E179" s="221"/>
      <c r="F179" s="70">
        <f t="shared" si="3"/>
        <v>0</v>
      </c>
      <c r="G179" s="101" t="s">
        <v>179</v>
      </c>
      <c r="I179" s="101"/>
    </row>
    <row r="180" spans="1:9" s="89" customFormat="1" hidden="1" x14ac:dyDescent="0.25">
      <c r="A180" s="392"/>
      <c r="B180" s="221"/>
      <c r="C180" s="221"/>
      <c r="D180" s="224"/>
      <c r="E180" s="221"/>
      <c r="F180" s="70">
        <f t="shared" si="3"/>
        <v>0</v>
      </c>
      <c r="G180" s="101" t="s">
        <v>179</v>
      </c>
      <c r="I180" s="101"/>
    </row>
    <row r="181" spans="1:9" s="89" customFormat="1" hidden="1" x14ac:dyDescent="0.25">
      <c r="A181" s="392"/>
      <c r="B181" s="221"/>
      <c r="C181" s="221"/>
      <c r="D181" s="224"/>
      <c r="E181" s="221"/>
      <c r="F181" s="70">
        <f t="shared" si="3"/>
        <v>0</v>
      </c>
      <c r="G181" s="101" t="s">
        <v>179</v>
      </c>
      <c r="I181" s="101"/>
    </row>
    <row r="182" spans="1:9" s="89" customFormat="1" hidden="1" x14ac:dyDescent="0.25">
      <c r="A182" s="392"/>
      <c r="B182" s="221"/>
      <c r="C182" s="221"/>
      <c r="D182" s="224"/>
      <c r="E182" s="221"/>
      <c r="F182" s="70">
        <f t="shared" si="3"/>
        <v>0</v>
      </c>
      <c r="G182" s="101" t="s">
        <v>179</v>
      </c>
      <c r="I182" s="101"/>
    </row>
    <row r="183" spans="1:9" s="89" customFormat="1" hidden="1" x14ac:dyDescent="0.25">
      <c r="A183" s="392"/>
      <c r="B183" s="221"/>
      <c r="C183" s="221"/>
      <c r="D183" s="224"/>
      <c r="E183" s="221"/>
      <c r="F183" s="70">
        <f t="shared" si="3"/>
        <v>0</v>
      </c>
      <c r="G183" s="101" t="s">
        <v>179</v>
      </c>
      <c r="I183" s="101"/>
    </row>
    <row r="184" spans="1:9" s="89" customFormat="1" hidden="1" x14ac:dyDescent="0.25">
      <c r="A184" s="392"/>
      <c r="B184" s="221"/>
      <c r="C184" s="221"/>
      <c r="D184" s="224"/>
      <c r="E184" s="221"/>
      <c r="F184" s="70">
        <f t="shared" si="3"/>
        <v>0</v>
      </c>
      <c r="G184" s="101" t="s">
        <v>179</v>
      </c>
      <c r="I184" s="101"/>
    </row>
    <row r="185" spans="1:9" s="89" customFormat="1" hidden="1" x14ac:dyDescent="0.25">
      <c r="A185" s="392"/>
      <c r="B185" s="221"/>
      <c r="C185" s="221"/>
      <c r="D185" s="224"/>
      <c r="E185" s="221"/>
      <c r="F185" s="70">
        <f t="shared" si="3"/>
        <v>0</v>
      </c>
      <c r="G185" s="101" t="s">
        <v>179</v>
      </c>
      <c r="I185" s="101"/>
    </row>
    <row r="186" spans="1:9" s="89" customFormat="1" hidden="1" x14ac:dyDescent="0.25">
      <c r="A186" s="392"/>
      <c r="B186" s="221"/>
      <c r="C186" s="221"/>
      <c r="D186" s="224"/>
      <c r="E186" s="221"/>
      <c r="F186" s="70">
        <f t="shared" si="3"/>
        <v>0</v>
      </c>
      <c r="G186" s="101" t="s">
        <v>179</v>
      </c>
      <c r="I186" s="101"/>
    </row>
    <row r="187" spans="1:9" s="89" customFormat="1" hidden="1" x14ac:dyDescent="0.25">
      <c r="A187" s="392"/>
      <c r="B187" s="221"/>
      <c r="C187" s="221"/>
      <c r="D187" s="224"/>
      <c r="E187" s="221"/>
      <c r="F187" s="70">
        <f t="shared" si="3"/>
        <v>0</v>
      </c>
      <c r="G187" s="101" t="s">
        <v>179</v>
      </c>
      <c r="I187" s="101"/>
    </row>
    <row r="188" spans="1:9" s="89" customFormat="1" hidden="1" x14ac:dyDescent="0.25">
      <c r="A188" s="392"/>
      <c r="B188" s="221"/>
      <c r="C188" s="221"/>
      <c r="D188" s="224"/>
      <c r="E188" s="221"/>
      <c r="F188" s="70">
        <f t="shared" si="3"/>
        <v>0</v>
      </c>
      <c r="G188" s="101" t="s">
        <v>179</v>
      </c>
      <c r="I188" s="101"/>
    </row>
    <row r="189" spans="1:9" s="89" customFormat="1" hidden="1" x14ac:dyDescent="0.25">
      <c r="A189" s="392"/>
      <c r="B189" s="221"/>
      <c r="C189" s="221"/>
      <c r="D189" s="224"/>
      <c r="E189" s="221"/>
      <c r="F189" s="70">
        <f t="shared" si="3"/>
        <v>0</v>
      </c>
      <c r="G189" s="101" t="s">
        <v>179</v>
      </c>
      <c r="I189" s="101"/>
    </row>
    <row r="190" spans="1:9" s="89" customFormat="1" hidden="1" x14ac:dyDescent="0.25">
      <c r="A190" s="392"/>
      <c r="B190" s="221"/>
      <c r="C190" s="221"/>
      <c r="D190" s="224"/>
      <c r="E190" s="221"/>
      <c r="F190" s="70">
        <f t="shared" si="3"/>
        <v>0</v>
      </c>
      <c r="G190" s="101" t="s">
        <v>179</v>
      </c>
      <c r="I190" s="101"/>
    </row>
    <row r="191" spans="1:9" s="89" customFormat="1" hidden="1" x14ac:dyDescent="0.25">
      <c r="A191" s="392"/>
      <c r="B191" s="221"/>
      <c r="C191" s="221"/>
      <c r="D191" s="224"/>
      <c r="E191" s="221"/>
      <c r="F191" s="70">
        <f t="shared" si="3"/>
        <v>0</v>
      </c>
      <c r="G191" s="101" t="s">
        <v>179</v>
      </c>
      <c r="I191" s="101"/>
    </row>
    <row r="192" spans="1:9" s="89" customFormat="1" hidden="1" x14ac:dyDescent="0.25">
      <c r="A192" s="392"/>
      <c r="B192" s="221"/>
      <c r="C192" s="221"/>
      <c r="D192" s="224"/>
      <c r="E192" s="221"/>
      <c r="F192" s="70">
        <f t="shared" si="3"/>
        <v>0</v>
      </c>
      <c r="G192" s="101" t="s">
        <v>179</v>
      </c>
      <c r="I192" s="101"/>
    </row>
    <row r="193" spans="1:9" s="89" customFormat="1" hidden="1" x14ac:dyDescent="0.25">
      <c r="A193" s="392"/>
      <c r="B193" s="221"/>
      <c r="C193" s="221"/>
      <c r="D193" s="224"/>
      <c r="E193" s="221"/>
      <c r="F193" s="70">
        <f t="shared" si="3"/>
        <v>0</v>
      </c>
      <c r="G193" s="101" t="s">
        <v>179</v>
      </c>
      <c r="I193" s="101"/>
    </row>
    <row r="194" spans="1:9" s="89" customFormat="1" hidden="1" x14ac:dyDescent="0.25">
      <c r="A194" s="392"/>
      <c r="B194" s="221"/>
      <c r="C194" s="221"/>
      <c r="D194" s="224"/>
      <c r="E194" s="221"/>
      <c r="F194" s="70">
        <f t="shared" si="3"/>
        <v>0</v>
      </c>
      <c r="G194" s="101" t="s">
        <v>179</v>
      </c>
      <c r="I194" s="101"/>
    </row>
    <row r="195" spans="1:9" s="89" customFormat="1" hidden="1" x14ac:dyDescent="0.25">
      <c r="A195" s="392"/>
      <c r="B195" s="221"/>
      <c r="C195" s="221"/>
      <c r="D195" s="224"/>
      <c r="E195" s="221"/>
      <c r="F195" s="70">
        <f t="shared" si="3"/>
        <v>0</v>
      </c>
      <c r="G195" s="101" t="s">
        <v>179</v>
      </c>
      <c r="I195" s="101"/>
    </row>
    <row r="196" spans="1:9" s="89" customFormat="1" hidden="1" x14ac:dyDescent="0.25">
      <c r="A196" s="392"/>
      <c r="B196" s="221"/>
      <c r="C196" s="221"/>
      <c r="D196" s="224"/>
      <c r="E196" s="221"/>
      <c r="F196" s="70">
        <f t="shared" si="3"/>
        <v>0</v>
      </c>
      <c r="G196" s="101" t="s">
        <v>179</v>
      </c>
      <c r="I196" s="101"/>
    </row>
    <row r="197" spans="1:9" s="89" customFormat="1" hidden="1" x14ac:dyDescent="0.25">
      <c r="A197" s="392"/>
      <c r="B197" s="221"/>
      <c r="C197" s="221"/>
      <c r="D197" s="224"/>
      <c r="E197" s="221"/>
      <c r="F197" s="70">
        <f t="shared" si="3"/>
        <v>0</v>
      </c>
      <c r="G197" s="101" t="s">
        <v>179</v>
      </c>
      <c r="I197" s="101"/>
    </row>
    <row r="198" spans="1:9" s="89" customFormat="1" hidden="1" x14ac:dyDescent="0.25">
      <c r="A198" s="392"/>
      <c r="B198" s="221"/>
      <c r="C198" s="221"/>
      <c r="D198" s="224"/>
      <c r="E198" s="221"/>
      <c r="F198" s="70">
        <f t="shared" si="3"/>
        <v>0</v>
      </c>
      <c r="G198" s="101" t="s">
        <v>179</v>
      </c>
      <c r="I198" s="101"/>
    </row>
    <row r="199" spans="1:9" s="89" customFormat="1" hidden="1" x14ac:dyDescent="0.25">
      <c r="A199" s="392"/>
      <c r="B199" s="221"/>
      <c r="C199" s="221"/>
      <c r="D199" s="224"/>
      <c r="E199" s="221"/>
      <c r="F199" s="70">
        <f t="shared" si="3"/>
        <v>0</v>
      </c>
      <c r="G199" s="101" t="s">
        <v>179</v>
      </c>
      <c r="I199" s="101"/>
    </row>
    <row r="200" spans="1:9" s="89" customFormat="1" hidden="1" x14ac:dyDescent="0.25">
      <c r="A200" s="392"/>
      <c r="B200" s="221"/>
      <c r="C200" s="221"/>
      <c r="D200" s="224"/>
      <c r="E200" s="221"/>
      <c r="F200" s="70">
        <f t="shared" si="3"/>
        <v>0</v>
      </c>
      <c r="G200" s="101" t="s">
        <v>179</v>
      </c>
      <c r="I200" s="101"/>
    </row>
    <row r="201" spans="1:9" s="89" customFormat="1" hidden="1" x14ac:dyDescent="0.25">
      <c r="A201" s="392"/>
      <c r="B201" s="221"/>
      <c r="C201" s="221"/>
      <c r="D201" s="224"/>
      <c r="E201" s="221"/>
      <c r="F201" s="70">
        <f t="shared" si="3"/>
        <v>0</v>
      </c>
      <c r="G201" s="101" t="s">
        <v>179</v>
      </c>
      <c r="I201" s="101"/>
    </row>
    <row r="202" spans="1:9" s="89" customFormat="1" hidden="1" x14ac:dyDescent="0.25">
      <c r="A202" s="392"/>
      <c r="B202" s="221"/>
      <c r="C202" s="221"/>
      <c r="D202" s="224"/>
      <c r="E202" s="221"/>
      <c r="F202" s="70">
        <f t="shared" si="3"/>
        <v>0</v>
      </c>
      <c r="G202" s="101" t="s">
        <v>179</v>
      </c>
      <c r="I202" s="101"/>
    </row>
    <row r="203" spans="1:9" s="89" customFormat="1" hidden="1" x14ac:dyDescent="0.25">
      <c r="A203" s="392"/>
      <c r="B203" s="221"/>
      <c r="C203" s="221"/>
      <c r="D203" s="224"/>
      <c r="E203" s="221"/>
      <c r="F203" s="70">
        <f t="shared" si="3"/>
        <v>0</v>
      </c>
      <c r="G203" s="101" t="s">
        <v>179</v>
      </c>
      <c r="I203" s="101"/>
    </row>
    <row r="204" spans="1:9" s="89" customFormat="1" hidden="1" x14ac:dyDescent="0.25">
      <c r="A204" s="392"/>
      <c r="B204" s="221"/>
      <c r="C204" s="221"/>
      <c r="D204" s="224"/>
      <c r="E204" s="221"/>
      <c r="F204" s="70">
        <f t="shared" si="3"/>
        <v>0</v>
      </c>
      <c r="G204" s="101" t="s">
        <v>179</v>
      </c>
      <c r="I204" s="101"/>
    </row>
    <row r="205" spans="1:9" s="89" customFormat="1" hidden="1" x14ac:dyDescent="0.25">
      <c r="A205" s="392"/>
      <c r="B205" s="221"/>
      <c r="C205" s="221"/>
      <c r="D205" s="224"/>
      <c r="E205" s="221"/>
      <c r="F205" s="70">
        <f t="shared" si="3"/>
        <v>0</v>
      </c>
      <c r="G205" s="101" t="s">
        <v>179</v>
      </c>
      <c r="I205" s="101"/>
    </row>
    <row r="206" spans="1:9" s="89" customFormat="1" hidden="1" x14ac:dyDescent="0.25">
      <c r="A206" s="392"/>
      <c r="B206" s="221"/>
      <c r="C206" s="221"/>
      <c r="D206" s="224"/>
      <c r="E206" s="221"/>
      <c r="F206" s="70">
        <f t="shared" si="3"/>
        <v>0</v>
      </c>
      <c r="G206" s="101" t="s">
        <v>179</v>
      </c>
      <c r="I206" s="101"/>
    </row>
    <row r="207" spans="1:9" s="89" customFormat="1" hidden="1" x14ac:dyDescent="0.25">
      <c r="A207" s="392"/>
      <c r="B207" s="221"/>
      <c r="C207" s="221"/>
      <c r="D207" s="224"/>
      <c r="E207" s="221"/>
      <c r="F207" s="70">
        <f t="shared" si="3"/>
        <v>0</v>
      </c>
      <c r="G207" s="101" t="s">
        <v>179</v>
      </c>
      <c r="I207" s="101"/>
    </row>
    <row r="208" spans="1:9" s="89" customFormat="1" hidden="1" x14ac:dyDescent="0.25">
      <c r="A208" s="392"/>
      <c r="B208" s="221"/>
      <c r="C208" s="221"/>
      <c r="D208" s="224"/>
      <c r="E208" s="221"/>
      <c r="F208" s="70">
        <f t="shared" si="3"/>
        <v>0</v>
      </c>
      <c r="G208" s="101" t="s">
        <v>179</v>
      </c>
      <c r="I208" s="101"/>
    </row>
    <row r="209" spans="1:9" s="89" customFormat="1" hidden="1" x14ac:dyDescent="0.25">
      <c r="A209" s="392"/>
      <c r="B209" s="221"/>
      <c r="C209" s="221"/>
      <c r="D209" s="224"/>
      <c r="E209" s="221"/>
      <c r="F209" s="70">
        <f t="shared" si="3"/>
        <v>0</v>
      </c>
      <c r="G209" s="101" t="s">
        <v>179</v>
      </c>
      <c r="I209" s="101"/>
    </row>
    <row r="210" spans="1:9" s="89" customFormat="1" hidden="1" x14ac:dyDescent="0.25">
      <c r="A210" s="392"/>
      <c r="B210" s="221"/>
      <c r="C210" s="221"/>
      <c r="D210" s="224"/>
      <c r="E210" s="221"/>
      <c r="F210" s="70">
        <f t="shared" si="3"/>
        <v>0</v>
      </c>
      <c r="G210" s="101" t="s">
        <v>179</v>
      </c>
      <c r="I210" s="101"/>
    </row>
    <row r="211" spans="1:9" s="89" customFormat="1" hidden="1" x14ac:dyDescent="0.25">
      <c r="A211" s="392"/>
      <c r="B211" s="221"/>
      <c r="C211" s="221"/>
      <c r="D211" s="224"/>
      <c r="E211" s="221"/>
      <c r="F211" s="70">
        <f t="shared" si="3"/>
        <v>0</v>
      </c>
      <c r="G211" s="101" t="s">
        <v>179</v>
      </c>
      <c r="I211" s="101"/>
    </row>
    <row r="212" spans="1:9" s="89" customFormat="1" hidden="1" x14ac:dyDescent="0.25">
      <c r="A212" s="392"/>
      <c r="B212" s="221"/>
      <c r="C212" s="221"/>
      <c r="D212" s="224"/>
      <c r="E212" s="221"/>
      <c r="F212" s="70">
        <f t="shared" si="3"/>
        <v>0</v>
      </c>
      <c r="G212" s="101" t="s">
        <v>179</v>
      </c>
      <c r="I212" s="101"/>
    </row>
    <row r="213" spans="1:9" s="89" customFormat="1" hidden="1" x14ac:dyDescent="0.25">
      <c r="A213" s="392"/>
      <c r="B213" s="221"/>
      <c r="C213" s="221"/>
      <c r="D213" s="224"/>
      <c r="E213" s="221"/>
      <c r="F213" s="70">
        <f t="shared" si="3"/>
        <v>0</v>
      </c>
      <c r="G213" s="101" t="s">
        <v>179</v>
      </c>
      <c r="I213" s="101"/>
    </row>
    <row r="214" spans="1:9" s="89" customFormat="1" hidden="1" x14ac:dyDescent="0.25">
      <c r="A214" s="392"/>
      <c r="B214" s="221"/>
      <c r="C214" s="221"/>
      <c r="D214" s="224"/>
      <c r="E214" s="221"/>
      <c r="F214" s="70">
        <f t="shared" si="3"/>
        <v>0</v>
      </c>
      <c r="G214" s="101" t="s">
        <v>179</v>
      </c>
      <c r="I214" s="101"/>
    </row>
    <row r="215" spans="1:9" s="89" customFormat="1" hidden="1" x14ac:dyDescent="0.25">
      <c r="A215" s="392"/>
      <c r="B215" s="221"/>
      <c r="C215" s="221"/>
      <c r="D215" s="224"/>
      <c r="E215" s="221"/>
      <c r="F215" s="70">
        <f t="shared" si="3"/>
        <v>0</v>
      </c>
      <c r="G215" s="101" t="s">
        <v>179</v>
      </c>
      <c r="I215" s="101"/>
    </row>
    <row r="216" spans="1:9" s="89" customFormat="1" hidden="1" x14ac:dyDescent="0.25">
      <c r="A216" s="392"/>
      <c r="B216" s="221"/>
      <c r="C216" s="221"/>
      <c r="D216" s="224"/>
      <c r="E216" s="221"/>
      <c r="F216" s="70">
        <f t="shared" si="3"/>
        <v>0</v>
      </c>
      <c r="G216" s="101" t="s">
        <v>179</v>
      </c>
      <c r="I216" s="101"/>
    </row>
    <row r="217" spans="1:9" s="89" customFormat="1" hidden="1" x14ac:dyDescent="0.25">
      <c r="A217" s="392"/>
      <c r="B217" s="221"/>
      <c r="C217" s="221"/>
      <c r="D217" s="224"/>
      <c r="E217" s="221"/>
      <c r="F217" s="70">
        <f t="shared" si="3"/>
        <v>0</v>
      </c>
      <c r="G217" s="101" t="s">
        <v>179</v>
      </c>
      <c r="I217" s="101"/>
    </row>
    <row r="218" spans="1:9" s="89" customFormat="1" hidden="1" x14ac:dyDescent="0.25">
      <c r="A218" s="392"/>
      <c r="B218" s="221"/>
      <c r="C218" s="221"/>
      <c r="D218" s="224"/>
      <c r="E218" s="221"/>
      <c r="F218" s="70">
        <f t="shared" si="3"/>
        <v>0</v>
      </c>
      <c r="G218" s="101" t="s">
        <v>179</v>
      </c>
      <c r="I218" s="101"/>
    </row>
    <row r="219" spans="1:9" s="89" customFormat="1" hidden="1" x14ac:dyDescent="0.25">
      <c r="A219" s="392"/>
      <c r="B219" s="221"/>
      <c r="C219" s="221"/>
      <c r="D219" s="224"/>
      <c r="E219" s="221"/>
      <c r="F219" s="70">
        <f t="shared" si="3"/>
        <v>0</v>
      </c>
      <c r="G219" s="101" t="s">
        <v>179</v>
      </c>
      <c r="I219" s="101"/>
    </row>
    <row r="220" spans="1:9" s="89" customFormat="1" hidden="1" x14ac:dyDescent="0.25">
      <c r="A220" s="392"/>
      <c r="B220" s="221"/>
      <c r="C220" s="221"/>
      <c r="D220" s="224"/>
      <c r="E220" s="221"/>
      <c r="F220" s="70">
        <f t="shared" si="3"/>
        <v>0</v>
      </c>
      <c r="G220" s="101" t="s">
        <v>179</v>
      </c>
      <c r="I220" s="101"/>
    </row>
    <row r="221" spans="1:9" s="89" customFormat="1" hidden="1" x14ac:dyDescent="0.25">
      <c r="A221" s="392"/>
      <c r="B221" s="221"/>
      <c r="C221" s="221"/>
      <c r="D221" s="224"/>
      <c r="E221" s="221"/>
      <c r="F221" s="70">
        <f t="shared" si="3"/>
        <v>0</v>
      </c>
      <c r="G221" s="101" t="s">
        <v>179</v>
      </c>
      <c r="I221" s="101"/>
    </row>
    <row r="222" spans="1:9" s="89" customFormat="1" hidden="1" x14ac:dyDescent="0.25">
      <c r="A222" s="392"/>
      <c r="B222" s="221"/>
      <c r="C222" s="221"/>
      <c r="D222" s="224"/>
      <c r="E222" s="221"/>
      <c r="F222" s="70">
        <f t="shared" si="3"/>
        <v>0</v>
      </c>
      <c r="G222" s="101" t="s">
        <v>179</v>
      </c>
      <c r="I222" s="101"/>
    </row>
    <row r="223" spans="1:9" s="89" customFormat="1" hidden="1" x14ac:dyDescent="0.25">
      <c r="A223" s="392"/>
      <c r="B223" s="221"/>
      <c r="C223" s="221"/>
      <c r="D223" s="224"/>
      <c r="E223" s="221"/>
      <c r="F223" s="70">
        <f t="shared" si="3"/>
        <v>0</v>
      </c>
      <c r="G223" s="101" t="s">
        <v>179</v>
      </c>
      <c r="I223" s="101"/>
    </row>
    <row r="224" spans="1:9" s="89" customFormat="1" hidden="1" x14ac:dyDescent="0.25">
      <c r="A224" s="392"/>
      <c r="B224" s="221"/>
      <c r="C224" s="221"/>
      <c r="D224" s="224"/>
      <c r="E224" s="221"/>
      <c r="F224" s="70">
        <f t="shared" si="3"/>
        <v>0</v>
      </c>
      <c r="G224" s="101" t="s">
        <v>179</v>
      </c>
      <c r="I224" s="101"/>
    </row>
    <row r="225" spans="1:9" s="89" customFormat="1" hidden="1" x14ac:dyDescent="0.25">
      <c r="A225" s="392"/>
      <c r="B225" s="221"/>
      <c r="C225" s="221"/>
      <c r="D225" s="224"/>
      <c r="E225" s="221"/>
      <c r="F225" s="70">
        <f t="shared" si="3"/>
        <v>0</v>
      </c>
      <c r="G225" s="101" t="s">
        <v>179</v>
      </c>
      <c r="I225" s="101"/>
    </row>
    <row r="226" spans="1:9" s="89" customFormat="1" hidden="1" x14ac:dyDescent="0.25">
      <c r="A226" s="392"/>
      <c r="B226" s="221"/>
      <c r="C226" s="221"/>
      <c r="D226" s="224"/>
      <c r="E226" s="221"/>
      <c r="F226" s="70">
        <f t="shared" si="3"/>
        <v>0</v>
      </c>
      <c r="G226" s="101" t="s">
        <v>179</v>
      </c>
      <c r="I226" s="101"/>
    </row>
    <row r="227" spans="1:9" s="89" customFormat="1" hidden="1" x14ac:dyDescent="0.25">
      <c r="A227" s="392"/>
      <c r="B227" s="221"/>
      <c r="C227" s="221"/>
      <c r="D227" s="224"/>
      <c r="E227" s="221"/>
      <c r="F227" s="70">
        <f t="shared" si="3"/>
        <v>0</v>
      </c>
      <c r="G227" s="101" t="s">
        <v>179</v>
      </c>
      <c r="I227" s="101"/>
    </row>
    <row r="228" spans="1:9" s="89" customFormat="1" hidden="1" x14ac:dyDescent="0.25">
      <c r="A228" s="392"/>
      <c r="B228" s="221"/>
      <c r="C228" s="221"/>
      <c r="D228" s="224"/>
      <c r="E228" s="221"/>
      <c r="F228" s="70">
        <f t="shared" si="3"/>
        <v>0</v>
      </c>
      <c r="G228" s="101" t="s">
        <v>179</v>
      </c>
      <c r="I228" s="101"/>
    </row>
    <row r="229" spans="1:9" s="89" customFormat="1" hidden="1" x14ac:dyDescent="0.25">
      <c r="A229" s="392"/>
      <c r="B229" s="221"/>
      <c r="C229" s="221"/>
      <c r="D229" s="224"/>
      <c r="E229" s="221"/>
      <c r="F229" s="70">
        <f t="shared" si="3"/>
        <v>0</v>
      </c>
      <c r="G229" s="101" t="s">
        <v>179</v>
      </c>
      <c r="I229" s="101"/>
    </row>
    <row r="230" spans="1:9" s="89" customFormat="1" hidden="1" x14ac:dyDescent="0.25">
      <c r="A230" s="392"/>
      <c r="B230" s="221"/>
      <c r="C230" s="221"/>
      <c r="D230" s="224"/>
      <c r="E230" s="221"/>
      <c r="F230" s="70">
        <f t="shared" si="3"/>
        <v>0</v>
      </c>
      <c r="G230" s="101" t="s">
        <v>179</v>
      </c>
      <c r="I230" s="101"/>
    </row>
    <row r="231" spans="1:9" s="89" customFormat="1" hidden="1" x14ac:dyDescent="0.25">
      <c r="A231" s="392"/>
      <c r="B231" s="221"/>
      <c r="C231" s="221"/>
      <c r="D231" s="224"/>
      <c r="E231" s="221"/>
      <c r="F231" s="70">
        <f t="shared" si="3"/>
        <v>0</v>
      </c>
      <c r="G231" s="101" t="s">
        <v>179</v>
      </c>
      <c r="I231" s="101"/>
    </row>
    <row r="232" spans="1:9" s="89" customFormat="1" hidden="1" x14ac:dyDescent="0.25">
      <c r="A232" s="392"/>
      <c r="B232" s="221"/>
      <c r="C232" s="221"/>
      <c r="D232" s="224"/>
      <c r="E232" s="221"/>
      <c r="F232" s="70">
        <f t="shared" si="3"/>
        <v>0</v>
      </c>
      <c r="G232" s="101" t="s">
        <v>179</v>
      </c>
      <c r="I232" s="101"/>
    </row>
    <row r="233" spans="1:9" s="89" customFormat="1" hidden="1" x14ac:dyDescent="0.25">
      <c r="A233" s="392"/>
      <c r="B233" s="221"/>
      <c r="C233" s="221"/>
      <c r="D233" s="224"/>
      <c r="E233" s="221"/>
      <c r="F233" s="70">
        <f t="shared" si="3"/>
        <v>0</v>
      </c>
      <c r="G233" s="101" t="s">
        <v>179</v>
      </c>
      <c r="I233" s="101"/>
    </row>
    <row r="234" spans="1:9" s="89" customFormat="1" hidden="1" x14ac:dyDescent="0.25">
      <c r="A234" s="392"/>
      <c r="B234" s="221"/>
      <c r="C234" s="221"/>
      <c r="D234" s="224"/>
      <c r="E234" s="221"/>
      <c r="F234" s="70">
        <f t="shared" si="3"/>
        <v>0</v>
      </c>
      <c r="G234" s="101" t="s">
        <v>179</v>
      </c>
      <c r="I234" s="101"/>
    </row>
    <row r="235" spans="1:9" s="89" customFormat="1" hidden="1" x14ac:dyDescent="0.25">
      <c r="A235" s="392"/>
      <c r="B235" s="221"/>
      <c r="C235" s="221"/>
      <c r="D235" s="224"/>
      <c r="E235" s="221"/>
      <c r="F235" s="70">
        <f t="shared" si="3"/>
        <v>0</v>
      </c>
      <c r="G235" s="101" t="s">
        <v>179</v>
      </c>
      <c r="I235" s="101"/>
    </row>
    <row r="236" spans="1:9" s="89" customFormat="1" hidden="1" x14ac:dyDescent="0.25">
      <c r="A236" s="392"/>
      <c r="B236" s="221"/>
      <c r="C236" s="221"/>
      <c r="D236" s="224"/>
      <c r="E236" s="221"/>
      <c r="F236" s="70">
        <f t="shared" si="3"/>
        <v>0</v>
      </c>
      <c r="G236" s="101" t="s">
        <v>179</v>
      </c>
      <c r="I236" s="101"/>
    </row>
    <row r="237" spans="1:9" s="89" customFormat="1" hidden="1" x14ac:dyDescent="0.25">
      <c r="A237" s="392"/>
      <c r="B237" s="221"/>
      <c r="C237" s="221"/>
      <c r="D237" s="224"/>
      <c r="E237" s="221"/>
      <c r="F237" s="70">
        <f t="shared" si="3"/>
        <v>0</v>
      </c>
      <c r="G237" s="101" t="s">
        <v>179</v>
      </c>
      <c r="I237" s="101"/>
    </row>
    <row r="238" spans="1:9" s="89" customFormat="1" hidden="1" x14ac:dyDescent="0.25">
      <c r="A238" s="392"/>
      <c r="B238" s="221"/>
      <c r="C238" s="221"/>
      <c r="D238" s="224"/>
      <c r="E238" s="221"/>
      <c r="F238" s="70">
        <f t="shared" si="3"/>
        <v>0</v>
      </c>
      <c r="G238" s="101" t="s">
        <v>179</v>
      </c>
      <c r="I238" s="101"/>
    </row>
    <row r="239" spans="1:9" s="89" customFormat="1" hidden="1" x14ac:dyDescent="0.25">
      <c r="A239" s="392"/>
      <c r="B239" s="221"/>
      <c r="C239" s="221"/>
      <c r="D239" s="224"/>
      <c r="E239" s="221"/>
      <c r="F239" s="70">
        <f t="shared" si="3"/>
        <v>0</v>
      </c>
      <c r="G239" s="101" t="s">
        <v>179</v>
      </c>
      <c r="I239" s="101"/>
    </row>
    <row r="240" spans="1:9" s="89" customFormat="1" hidden="1" x14ac:dyDescent="0.25">
      <c r="A240" s="392"/>
      <c r="B240" s="221"/>
      <c r="C240" s="221"/>
      <c r="D240" s="224"/>
      <c r="E240" s="221"/>
      <c r="F240" s="70">
        <f t="shared" si="3"/>
        <v>0</v>
      </c>
      <c r="G240" s="101" t="s">
        <v>179</v>
      </c>
      <c r="I240" s="101"/>
    </row>
    <row r="241" spans="1:9" s="89" customFormat="1" hidden="1" x14ac:dyDescent="0.25">
      <c r="A241" s="392"/>
      <c r="B241" s="221"/>
      <c r="C241" s="221"/>
      <c r="D241" s="224"/>
      <c r="E241" s="221"/>
      <c r="F241" s="70">
        <f t="shared" si="3"/>
        <v>0</v>
      </c>
      <c r="G241" s="101" t="s">
        <v>179</v>
      </c>
      <c r="I241" s="101"/>
    </row>
    <row r="242" spans="1:9" s="89" customFormat="1" hidden="1" x14ac:dyDescent="0.25">
      <c r="A242" s="392"/>
      <c r="B242" s="221"/>
      <c r="C242" s="221"/>
      <c r="D242" s="224"/>
      <c r="E242" s="221"/>
      <c r="F242" s="70">
        <f t="shared" si="3"/>
        <v>0</v>
      </c>
      <c r="G242" s="101" t="s">
        <v>179</v>
      </c>
      <c r="I242" s="101"/>
    </row>
    <row r="243" spans="1:9" s="89" customFormat="1" hidden="1" x14ac:dyDescent="0.25">
      <c r="A243" s="392"/>
      <c r="B243" s="221"/>
      <c r="C243" s="221"/>
      <c r="D243" s="224"/>
      <c r="E243" s="221"/>
      <c r="F243" s="70">
        <f t="shared" si="3"/>
        <v>0</v>
      </c>
      <c r="G243" s="101" t="s">
        <v>179</v>
      </c>
      <c r="I243" s="101"/>
    </row>
    <row r="244" spans="1:9" s="89" customFormat="1" hidden="1" x14ac:dyDescent="0.25">
      <c r="A244" s="392"/>
      <c r="B244" s="221"/>
      <c r="C244" s="221"/>
      <c r="D244" s="224"/>
      <c r="E244" s="221"/>
      <c r="F244" s="70">
        <f t="shared" si="3"/>
        <v>0</v>
      </c>
      <c r="G244" s="101" t="s">
        <v>179</v>
      </c>
      <c r="I244" s="101"/>
    </row>
    <row r="245" spans="1:9" s="89" customFormat="1" hidden="1" x14ac:dyDescent="0.25">
      <c r="A245" s="392"/>
      <c r="B245" s="221"/>
      <c r="C245" s="221"/>
      <c r="D245" s="224"/>
      <c r="E245" s="221"/>
      <c r="F245" s="70">
        <f t="shared" si="3"/>
        <v>0</v>
      </c>
      <c r="G245" s="101" t="s">
        <v>179</v>
      </c>
      <c r="I245" s="101"/>
    </row>
    <row r="246" spans="1:9" s="89" customFormat="1" hidden="1" x14ac:dyDescent="0.25">
      <c r="A246" s="392"/>
      <c r="B246" s="221"/>
      <c r="C246" s="221"/>
      <c r="D246" s="224"/>
      <c r="E246" s="221"/>
      <c r="F246" s="70">
        <f t="shared" si="3"/>
        <v>0</v>
      </c>
      <c r="G246" s="101" t="s">
        <v>179</v>
      </c>
      <c r="I246" s="101"/>
    </row>
    <row r="247" spans="1:9" s="89" customFormat="1" hidden="1" x14ac:dyDescent="0.25">
      <c r="A247" s="392"/>
      <c r="B247" s="221"/>
      <c r="C247" s="221"/>
      <c r="D247" s="224"/>
      <c r="E247" s="221"/>
      <c r="F247" s="70">
        <f t="shared" si="3"/>
        <v>0</v>
      </c>
      <c r="G247" s="101" t="s">
        <v>179</v>
      </c>
      <c r="I247" s="101"/>
    </row>
    <row r="248" spans="1:9" s="89" customFormat="1" hidden="1" x14ac:dyDescent="0.25">
      <c r="A248" s="392"/>
      <c r="B248" s="221"/>
      <c r="C248" s="221"/>
      <c r="D248" s="224"/>
      <c r="E248" s="221"/>
      <c r="F248" s="70">
        <f t="shared" si="3"/>
        <v>0</v>
      </c>
      <c r="G248" s="101" t="s">
        <v>179</v>
      </c>
      <c r="I248" s="101"/>
    </row>
    <row r="249" spans="1:9" s="89" customFormat="1" hidden="1" x14ac:dyDescent="0.25">
      <c r="A249" s="392"/>
      <c r="B249" s="221"/>
      <c r="C249" s="221"/>
      <c r="D249" s="224"/>
      <c r="E249" s="221"/>
      <c r="F249" s="70">
        <f t="shared" si="3"/>
        <v>0</v>
      </c>
      <c r="G249" s="101" t="s">
        <v>179</v>
      </c>
      <c r="I249" s="101"/>
    </row>
    <row r="250" spans="1:9" s="89" customFormat="1" hidden="1" x14ac:dyDescent="0.25">
      <c r="A250" s="392"/>
      <c r="B250" s="221"/>
      <c r="C250" s="221"/>
      <c r="D250" s="224"/>
      <c r="E250" s="221"/>
      <c r="F250" s="70">
        <f t="shared" si="3"/>
        <v>0</v>
      </c>
      <c r="G250" s="101" t="s">
        <v>179</v>
      </c>
      <c r="I250" s="101"/>
    </row>
    <row r="251" spans="1:9" s="89" customFormat="1" hidden="1" x14ac:dyDescent="0.25">
      <c r="A251" s="392"/>
      <c r="B251" s="221"/>
      <c r="C251" s="221"/>
      <c r="D251" s="224"/>
      <c r="E251" s="221"/>
      <c r="F251" s="70">
        <f t="shared" si="3"/>
        <v>0</v>
      </c>
      <c r="G251" s="101" t="s">
        <v>179</v>
      </c>
      <c r="I251" s="101"/>
    </row>
    <row r="252" spans="1:9" s="89" customFormat="1" hidden="1" x14ac:dyDescent="0.25">
      <c r="A252" s="392"/>
      <c r="B252" s="221"/>
      <c r="C252" s="221"/>
      <c r="D252" s="224"/>
      <c r="E252" s="221"/>
      <c r="F252" s="70">
        <f t="shared" si="3"/>
        <v>0</v>
      </c>
      <c r="G252" s="101" t="s">
        <v>179</v>
      </c>
      <c r="I252" s="101"/>
    </row>
    <row r="253" spans="1:9" s="89" customFormat="1" hidden="1" x14ac:dyDescent="0.25">
      <c r="A253" s="392"/>
      <c r="B253" s="221"/>
      <c r="C253" s="221"/>
      <c r="D253" s="224"/>
      <c r="E253" s="221"/>
      <c r="F253" s="70">
        <f t="shared" si="3"/>
        <v>0</v>
      </c>
      <c r="G253" s="101" t="s">
        <v>179</v>
      </c>
      <c r="I253" s="101"/>
    </row>
    <row r="254" spans="1:9" s="89" customFormat="1" hidden="1" x14ac:dyDescent="0.25">
      <c r="A254" s="392"/>
      <c r="B254" s="221"/>
      <c r="C254" s="221"/>
      <c r="D254" s="224"/>
      <c r="E254" s="221"/>
      <c r="F254" s="70">
        <f t="shared" si="3"/>
        <v>0</v>
      </c>
      <c r="G254" s="101" t="s">
        <v>179</v>
      </c>
      <c r="I254" s="101"/>
    </row>
    <row r="255" spans="1:9" s="89" customFormat="1" hidden="1" x14ac:dyDescent="0.25">
      <c r="A255" s="392"/>
      <c r="B255" s="221"/>
      <c r="C255" s="221"/>
      <c r="D255" s="224"/>
      <c r="E255" s="221"/>
      <c r="F255" s="70">
        <f t="shared" si="3"/>
        <v>0</v>
      </c>
      <c r="G255" s="101" t="s">
        <v>179</v>
      </c>
      <c r="I255" s="101"/>
    </row>
    <row r="256" spans="1:9" s="89" customFormat="1" hidden="1" x14ac:dyDescent="0.25">
      <c r="A256" s="392"/>
      <c r="B256" s="221"/>
      <c r="C256" s="221"/>
      <c r="D256" s="224"/>
      <c r="E256" s="221"/>
      <c r="F256" s="70">
        <f t="shared" si="3"/>
        <v>0</v>
      </c>
      <c r="G256" s="101" t="s">
        <v>179</v>
      </c>
      <c r="I256" s="101"/>
    </row>
    <row r="257" spans="1:9" s="89" customFormat="1" hidden="1" x14ac:dyDescent="0.25">
      <c r="A257" s="392"/>
      <c r="B257" s="221"/>
      <c r="C257" s="221"/>
      <c r="D257" s="224"/>
      <c r="E257" s="221"/>
      <c r="F257" s="70">
        <f t="shared" si="3"/>
        <v>0</v>
      </c>
      <c r="G257" s="101" t="s">
        <v>179</v>
      </c>
      <c r="I257" s="101"/>
    </row>
    <row r="258" spans="1:9" s="89" customFormat="1" hidden="1" x14ac:dyDescent="0.25">
      <c r="A258" s="392"/>
      <c r="B258" s="221"/>
      <c r="C258" s="221"/>
      <c r="D258" s="224"/>
      <c r="E258" s="221"/>
      <c r="F258" s="70">
        <f t="shared" si="3"/>
        <v>0</v>
      </c>
      <c r="G258" s="101" t="s">
        <v>179</v>
      </c>
      <c r="I258" s="101"/>
    </row>
    <row r="259" spans="1:9" s="89" customFormat="1" hidden="1" x14ac:dyDescent="0.25">
      <c r="A259" s="392"/>
      <c r="B259" s="221"/>
      <c r="C259" s="221"/>
      <c r="D259" s="224"/>
      <c r="E259" s="221"/>
      <c r="F259" s="70">
        <f t="shared" si="3"/>
        <v>0</v>
      </c>
      <c r="G259" s="101" t="s">
        <v>179</v>
      </c>
      <c r="I259" s="101"/>
    </row>
    <row r="260" spans="1:9" s="89" customFormat="1" hidden="1" x14ac:dyDescent="0.25">
      <c r="A260" s="392"/>
      <c r="B260" s="221"/>
      <c r="C260" s="221"/>
      <c r="D260" s="224"/>
      <c r="E260" s="221"/>
      <c r="F260" s="70">
        <f t="shared" si="3"/>
        <v>0</v>
      </c>
      <c r="G260" s="101" t="s">
        <v>179</v>
      </c>
      <c r="I260" s="101"/>
    </row>
    <row r="261" spans="1:9" s="89" customFormat="1" hidden="1" x14ac:dyDescent="0.25">
      <c r="A261" s="392"/>
      <c r="B261" s="221"/>
      <c r="C261" s="221"/>
      <c r="D261" s="224"/>
      <c r="E261" s="221"/>
      <c r="F261" s="70">
        <f t="shared" si="3"/>
        <v>0</v>
      </c>
      <c r="G261" s="101" t="s">
        <v>179</v>
      </c>
      <c r="I261" s="101"/>
    </row>
    <row r="262" spans="1:9" s="89" customFormat="1" hidden="1" x14ac:dyDescent="0.25">
      <c r="A262" s="392"/>
      <c r="B262" s="221"/>
      <c r="C262" s="221"/>
      <c r="D262" s="224"/>
      <c r="E262" s="221"/>
      <c r="F262" s="70">
        <f t="shared" si="3"/>
        <v>0</v>
      </c>
      <c r="G262" s="101" t="s">
        <v>179</v>
      </c>
      <c r="I262" s="101"/>
    </row>
    <row r="263" spans="1:9" s="89" customFormat="1" hidden="1" x14ac:dyDescent="0.25">
      <c r="A263" s="392"/>
      <c r="B263" s="221"/>
      <c r="C263" s="221"/>
      <c r="D263" s="224"/>
      <c r="E263" s="221"/>
      <c r="F263" s="70">
        <f t="shared" si="3"/>
        <v>0</v>
      </c>
      <c r="G263" s="101" t="s">
        <v>179</v>
      </c>
      <c r="I263" s="101"/>
    </row>
    <row r="264" spans="1:9" s="89" customFormat="1" hidden="1" x14ac:dyDescent="0.25">
      <c r="A264" s="392"/>
      <c r="B264" s="221"/>
      <c r="C264" s="221"/>
      <c r="D264" s="224"/>
      <c r="E264" s="221"/>
      <c r="F264" s="70">
        <f t="shared" si="3"/>
        <v>0</v>
      </c>
      <c r="G264" s="101" t="s">
        <v>179</v>
      </c>
      <c r="I264" s="101"/>
    </row>
    <row r="265" spans="1:9" s="89" customFormat="1" hidden="1" x14ac:dyDescent="0.25">
      <c r="A265" s="392"/>
      <c r="B265" s="221"/>
      <c r="C265" s="221"/>
      <c r="D265" s="224"/>
      <c r="E265" s="221"/>
      <c r="F265" s="70">
        <f t="shared" si="3"/>
        <v>0</v>
      </c>
      <c r="G265" s="101" t="s">
        <v>179</v>
      </c>
      <c r="I265" s="101"/>
    </row>
    <row r="266" spans="1:9" s="89" customFormat="1" hidden="1" x14ac:dyDescent="0.25">
      <c r="A266" s="392"/>
      <c r="B266" s="221"/>
      <c r="C266" s="221"/>
      <c r="D266" s="224"/>
      <c r="E266" s="221"/>
      <c r="F266" s="70">
        <f t="shared" si="3"/>
        <v>0</v>
      </c>
      <c r="G266" s="101" t="s">
        <v>179</v>
      </c>
      <c r="I266" s="101"/>
    </row>
    <row r="267" spans="1:9" s="89" customFormat="1" x14ac:dyDescent="0.25">
      <c r="A267" s="392" t="s">
        <v>294</v>
      </c>
      <c r="B267" s="221">
        <v>3</v>
      </c>
      <c r="C267" s="221" t="s">
        <v>291</v>
      </c>
      <c r="D267" s="224">
        <f t="shared" ref="D267" ca="1" si="4">RAND()*400000</f>
        <v>397225.25781682949</v>
      </c>
      <c r="E267" s="221">
        <v>7</v>
      </c>
      <c r="F267" s="242">
        <f ca="1">ROUND(+B267*D267*E267,2)</f>
        <v>8341730.4100000001</v>
      </c>
      <c r="G267" s="101" t="s">
        <v>179</v>
      </c>
    </row>
    <row r="268" spans="1:9" s="89" customFormat="1" x14ac:dyDescent="0.25">
      <c r="A268" s="391"/>
      <c r="B268" s="78"/>
      <c r="C268" s="78"/>
      <c r="D268" s="174"/>
      <c r="E268" s="178" t="s">
        <v>180</v>
      </c>
      <c r="F268" s="256">
        <f ca="1">ROUND(SUBTOTAL(109,F137:F267),2)</f>
        <v>27329125.260000002</v>
      </c>
      <c r="G268" s="101" t="s">
        <v>179</v>
      </c>
      <c r="I268" s="359" t="s">
        <v>193</v>
      </c>
    </row>
    <row r="269" spans="1:9" x14ac:dyDescent="0.25">
      <c r="F269" s="244"/>
      <c r="G269" s="101" t="s">
        <v>181</v>
      </c>
    </row>
    <row r="270" spans="1:9" x14ac:dyDescent="0.25">
      <c r="C270" s="550" t="str">
        <f>"Total "&amp;B2</f>
        <v>Total GRANT EXCLUSIVE LINE ITEM</v>
      </c>
      <c r="D270" s="550"/>
      <c r="E270" s="550"/>
      <c r="F270" s="70">
        <f ca="1">+F268+F136</f>
        <v>42693278.189999998</v>
      </c>
      <c r="G270" s="101" t="s">
        <v>181</v>
      </c>
      <c r="I270" s="124" t="s">
        <v>183</v>
      </c>
    </row>
    <row r="271" spans="1:9" s="89" customFormat="1" x14ac:dyDescent="0.25">
      <c r="A271" s="196"/>
      <c r="B271" s="78"/>
      <c r="C271" s="78"/>
      <c r="D271" s="78"/>
      <c r="E271" s="78"/>
      <c r="F271" s="113"/>
      <c r="G271" s="101" t="s">
        <v>181</v>
      </c>
    </row>
    <row r="272" spans="1:9" s="89" customFormat="1" x14ac:dyDescent="0.25">
      <c r="A272" s="201" t="str">
        <f>B2&amp;" Narrative (State):"</f>
        <v>GRANT EXCLUSIVE LINE ITEM Narrative (State):</v>
      </c>
      <c r="B272" s="94"/>
      <c r="C272" s="94"/>
      <c r="D272" s="94"/>
      <c r="E272" s="94"/>
      <c r="F272" s="95"/>
      <c r="G272" s="101" t="s">
        <v>176</v>
      </c>
      <c r="I272" s="125" t="s">
        <v>185</v>
      </c>
    </row>
    <row r="273" spans="1:17" s="89" customFormat="1" ht="45" customHeight="1" x14ac:dyDescent="0.25">
      <c r="A273" s="525" t="s">
        <v>295</v>
      </c>
      <c r="B273" s="526"/>
      <c r="C273" s="526"/>
      <c r="D273" s="526"/>
      <c r="E273" s="526"/>
      <c r="F273" s="527"/>
      <c r="G273" s="89" t="s">
        <v>176</v>
      </c>
      <c r="I273" s="523" t="s">
        <v>186</v>
      </c>
      <c r="J273" s="523"/>
      <c r="K273" s="523"/>
      <c r="L273" s="523"/>
      <c r="M273" s="523"/>
      <c r="N273" s="523"/>
      <c r="O273" s="523"/>
      <c r="P273" s="523"/>
      <c r="Q273" s="523"/>
    </row>
    <row r="274" spans="1:17" x14ac:dyDescent="0.25">
      <c r="G274" s="233" t="s">
        <v>179</v>
      </c>
      <c r="I274"/>
    </row>
    <row r="275" spans="1:17" s="89" customFormat="1" x14ac:dyDescent="0.25">
      <c r="A275" s="201" t="str">
        <f>B2&amp;" Narrative (Non-State) i.e. Match or Other Funding"</f>
        <v>GRANT EXCLUSIVE LINE ITEM Narrative (Non-State) i.e. Match or Other Funding</v>
      </c>
      <c r="B275" s="98"/>
      <c r="C275" s="98"/>
      <c r="D275" s="98"/>
      <c r="E275" s="98"/>
      <c r="F275" s="99"/>
      <c r="G275" s="89" t="s">
        <v>179</v>
      </c>
      <c r="I275" s="125" t="s">
        <v>185</v>
      </c>
    </row>
    <row r="276" spans="1:17" s="89" customFormat="1" ht="45" customHeight="1" x14ac:dyDescent="0.25">
      <c r="A276" s="525" t="s">
        <v>296</v>
      </c>
      <c r="B276" s="526"/>
      <c r="C276" s="526"/>
      <c r="D276" s="526"/>
      <c r="E276" s="526"/>
      <c r="F276" s="527"/>
      <c r="G276" s="233" t="s">
        <v>179</v>
      </c>
      <c r="I276" s="523" t="s">
        <v>186</v>
      </c>
      <c r="J276" s="523"/>
      <c r="K276" s="523"/>
      <c r="L276" s="523"/>
      <c r="M276" s="523"/>
      <c r="N276" s="523"/>
      <c r="O276" s="523"/>
      <c r="P276" s="523"/>
      <c r="Q276" s="523"/>
    </row>
    <row r="278" spans="1:17" x14ac:dyDescent="0.25">
      <c r="D278" s="19"/>
    </row>
  </sheetData>
  <sheetProtection algorithmName="SHA-512" hashValue="oV231bb2Whx/59waic/LaAiu9Y/dQ3/1i0BEjjI6NlvH7E2pe/Zimz+K5eVVyxxmUbUJzjiU0svAFHGQVV/sCw==" saltValue="w9pmlaw7xrZCHAomPRLg5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099437D2-7104-445C-A71D-0AF7E1565350}">
            <xm:f>Categories!$A$33=FALSE</xm:f>
            <x14:dxf>
              <fill>
                <patternFill>
                  <bgColor theme="0" tint="-0.34998626667073579"/>
                </patternFill>
              </fill>
            </x14:dxf>
          </x14:cfRule>
          <xm:sqref>A1:F276</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F1D90-E99B-448A-BED1-0D016F781999}">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49" t="s">
        <v>165</v>
      </c>
      <c r="B1" s="549"/>
      <c r="C1" s="549"/>
      <c r="D1" s="549"/>
      <c r="E1" s="549"/>
      <c r="F1" s="240">
        <f>+'Section A'!B2</f>
        <v>0</v>
      </c>
      <c r="G1" s="47" t="s">
        <v>174</v>
      </c>
    </row>
    <row r="2" spans="1:9" s="240" customFormat="1" ht="20.25" customHeight="1" x14ac:dyDescent="0.25">
      <c r="A2" s="241" t="s">
        <v>303</v>
      </c>
      <c r="B2" s="551" t="s">
        <v>288</v>
      </c>
      <c r="C2" s="551"/>
      <c r="D2" s="551"/>
      <c r="E2" s="551"/>
      <c r="F2" s="551"/>
      <c r="G2" s="348"/>
    </row>
    <row r="3" spans="1:9" s="240" customFormat="1" ht="42" customHeight="1" x14ac:dyDescent="0.25">
      <c r="A3" s="451" t="s">
        <v>289</v>
      </c>
      <c r="B3" s="451"/>
      <c r="C3" s="451"/>
      <c r="D3" s="451"/>
      <c r="E3" s="451"/>
      <c r="F3" s="451"/>
      <c r="G3" s="240" t="s">
        <v>181</v>
      </c>
    </row>
    <row r="4" spans="1:9" x14ac:dyDescent="0.25">
      <c r="A4" s="8"/>
      <c r="B4" s="8"/>
      <c r="C4" s="8"/>
      <c r="D4" s="8"/>
      <c r="E4" s="8"/>
      <c r="F4" s="8"/>
      <c r="G4" t="s">
        <v>181</v>
      </c>
    </row>
    <row r="5" spans="1:9" x14ac:dyDescent="0.25">
      <c r="A5" s="198" t="s">
        <v>256</v>
      </c>
      <c r="B5" s="198" t="s">
        <v>203</v>
      </c>
      <c r="C5" s="198" t="s">
        <v>202</v>
      </c>
      <c r="D5" s="198" t="s">
        <v>219</v>
      </c>
      <c r="E5" s="198" t="s">
        <v>172</v>
      </c>
      <c r="F5" s="250" t="s">
        <v>290</v>
      </c>
      <c r="G5" s="232" t="s">
        <v>181</v>
      </c>
      <c r="I5" s="125" t="s">
        <v>175</v>
      </c>
    </row>
    <row r="6" spans="1:9" s="89" customFormat="1" x14ac:dyDescent="0.25">
      <c r="A6" s="194" t="s">
        <v>256</v>
      </c>
      <c r="B6" s="221">
        <v>3</v>
      </c>
      <c r="C6" s="221" t="s">
        <v>291</v>
      </c>
      <c r="D6" s="224">
        <f ca="1">RAND()*400000</f>
        <v>268438.37917386962</v>
      </c>
      <c r="E6" s="221">
        <v>7</v>
      </c>
      <c r="F6" s="70">
        <f t="shared" ref="F6:F134" ca="1" si="0">ROUND(+B6*D6*E6,2)</f>
        <v>5637205.96</v>
      </c>
      <c r="G6" s="101" t="s">
        <v>176</v>
      </c>
      <c r="I6" s="101"/>
    </row>
    <row r="7" spans="1:9" s="89" customFormat="1" x14ac:dyDescent="0.25">
      <c r="A7" s="392" t="s">
        <v>292</v>
      </c>
      <c r="B7" s="221">
        <v>3</v>
      </c>
      <c r="C7" s="221" t="s">
        <v>291</v>
      </c>
      <c r="D7" s="224">
        <f t="shared" ref="D7:D8" ca="1" si="1">RAND()*400000</f>
        <v>212989.73957843034</v>
      </c>
      <c r="E7" s="221">
        <v>7</v>
      </c>
      <c r="F7" s="70">
        <f t="shared" ca="1" si="0"/>
        <v>4472784.53</v>
      </c>
      <c r="G7" s="101" t="s">
        <v>176</v>
      </c>
      <c r="I7" s="101"/>
    </row>
    <row r="8" spans="1:9" s="89" customFormat="1" x14ac:dyDescent="0.25">
      <c r="A8" s="392" t="s">
        <v>293</v>
      </c>
      <c r="B8" s="221">
        <v>3</v>
      </c>
      <c r="C8" s="221" t="s">
        <v>291</v>
      </c>
      <c r="D8" s="224">
        <f t="shared" ca="1" si="1"/>
        <v>346089.43470799812</v>
      </c>
      <c r="E8" s="221">
        <v>7</v>
      </c>
      <c r="F8" s="70">
        <f t="shared" ca="1" si="0"/>
        <v>7267878.1299999999</v>
      </c>
      <c r="G8" s="101" t="s">
        <v>176</v>
      </c>
      <c r="I8" s="101"/>
    </row>
    <row r="9" spans="1:9" s="89" customFormat="1" hidden="1" x14ac:dyDescent="0.25">
      <c r="A9" s="392"/>
      <c r="B9" s="221"/>
      <c r="C9" s="221"/>
      <c r="D9" s="224"/>
      <c r="E9" s="221"/>
      <c r="F9" s="70">
        <f t="shared" si="0"/>
        <v>0</v>
      </c>
      <c r="G9" s="101" t="s">
        <v>176</v>
      </c>
      <c r="I9" s="101"/>
    </row>
    <row r="10" spans="1:9" s="89" customFormat="1" hidden="1" x14ac:dyDescent="0.25">
      <c r="A10" s="392"/>
      <c r="B10" s="221"/>
      <c r="C10" s="221"/>
      <c r="D10" s="224"/>
      <c r="E10" s="221"/>
      <c r="F10" s="70">
        <f t="shared" si="0"/>
        <v>0</v>
      </c>
      <c r="G10" s="101" t="s">
        <v>176</v>
      </c>
      <c r="I10" s="101"/>
    </row>
    <row r="11" spans="1:9" s="89" customFormat="1" hidden="1" x14ac:dyDescent="0.25">
      <c r="A11" s="392"/>
      <c r="B11" s="221"/>
      <c r="C11" s="221"/>
      <c r="D11" s="224"/>
      <c r="E11" s="221"/>
      <c r="F11" s="70">
        <f t="shared" si="0"/>
        <v>0</v>
      </c>
      <c r="G11" s="101" t="s">
        <v>176</v>
      </c>
      <c r="I11" s="101"/>
    </row>
    <row r="12" spans="1:9" s="89" customFormat="1" hidden="1" x14ac:dyDescent="0.25">
      <c r="A12" s="392"/>
      <c r="B12" s="221"/>
      <c r="C12" s="221"/>
      <c r="D12" s="224"/>
      <c r="E12" s="221"/>
      <c r="F12" s="70">
        <f t="shared" si="0"/>
        <v>0</v>
      </c>
      <c r="G12" s="101" t="s">
        <v>176</v>
      </c>
      <c r="I12" s="101"/>
    </row>
    <row r="13" spans="1:9" s="89" customFormat="1" hidden="1" x14ac:dyDescent="0.25">
      <c r="A13" s="392"/>
      <c r="B13" s="221"/>
      <c r="C13" s="221"/>
      <c r="D13" s="224"/>
      <c r="E13" s="221"/>
      <c r="F13" s="70">
        <f t="shared" si="0"/>
        <v>0</v>
      </c>
      <c r="G13" s="101" t="s">
        <v>176</v>
      </c>
      <c r="I13" s="101"/>
    </row>
    <row r="14" spans="1:9" s="89" customFormat="1" hidden="1" x14ac:dyDescent="0.25">
      <c r="A14" s="392"/>
      <c r="B14" s="221"/>
      <c r="C14" s="221"/>
      <c r="D14" s="224"/>
      <c r="E14" s="221"/>
      <c r="F14" s="70">
        <f t="shared" si="0"/>
        <v>0</v>
      </c>
      <c r="G14" s="101" t="s">
        <v>176</v>
      </c>
      <c r="I14" s="101"/>
    </row>
    <row r="15" spans="1:9" s="89" customFormat="1" hidden="1" x14ac:dyDescent="0.25">
      <c r="A15" s="392"/>
      <c r="B15" s="221"/>
      <c r="C15" s="221"/>
      <c r="D15" s="224"/>
      <c r="E15" s="221"/>
      <c r="F15" s="70">
        <f t="shared" si="0"/>
        <v>0</v>
      </c>
      <c r="G15" s="101" t="s">
        <v>176</v>
      </c>
      <c r="I15" s="101"/>
    </row>
    <row r="16" spans="1:9" s="89" customFormat="1" hidden="1" x14ac:dyDescent="0.25">
      <c r="A16" s="392"/>
      <c r="B16" s="221"/>
      <c r="C16" s="221"/>
      <c r="D16" s="224"/>
      <c r="E16" s="221"/>
      <c r="F16" s="70">
        <f t="shared" si="0"/>
        <v>0</v>
      </c>
      <c r="G16" s="101" t="s">
        <v>176</v>
      </c>
      <c r="I16" s="101"/>
    </row>
    <row r="17" spans="1:9" s="89" customFormat="1" hidden="1" x14ac:dyDescent="0.25">
      <c r="A17" s="392"/>
      <c r="B17" s="221"/>
      <c r="C17" s="221"/>
      <c r="D17" s="224"/>
      <c r="E17" s="221"/>
      <c r="F17" s="70">
        <f t="shared" si="0"/>
        <v>0</v>
      </c>
      <c r="G17" s="101" t="s">
        <v>176</v>
      </c>
      <c r="I17" s="101"/>
    </row>
    <row r="18" spans="1:9" s="89" customFormat="1" hidden="1" x14ac:dyDescent="0.25">
      <c r="A18" s="392"/>
      <c r="B18" s="221"/>
      <c r="C18" s="221"/>
      <c r="D18" s="224"/>
      <c r="E18" s="221"/>
      <c r="F18" s="70">
        <f t="shared" si="0"/>
        <v>0</v>
      </c>
      <c r="G18" s="101" t="s">
        <v>176</v>
      </c>
      <c r="I18" s="101"/>
    </row>
    <row r="19" spans="1:9" s="89" customFormat="1" hidden="1" x14ac:dyDescent="0.25">
      <c r="A19" s="392"/>
      <c r="B19" s="221"/>
      <c r="C19" s="221"/>
      <c r="D19" s="224"/>
      <c r="E19" s="221"/>
      <c r="F19" s="70">
        <f t="shared" si="0"/>
        <v>0</v>
      </c>
      <c r="G19" s="101" t="s">
        <v>176</v>
      </c>
      <c r="I19" s="101"/>
    </row>
    <row r="20" spans="1:9" s="89" customFormat="1" hidden="1" x14ac:dyDescent="0.25">
      <c r="A20" s="392"/>
      <c r="B20" s="221"/>
      <c r="C20" s="221"/>
      <c r="D20" s="224"/>
      <c r="E20" s="221"/>
      <c r="F20" s="70">
        <f t="shared" si="0"/>
        <v>0</v>
      </c>
      <c r="G20" s="101" t="s">
        <v>176</v>
      </c>
      <c r="I20" s="101"/>
    </row>
    <row r="21" spans="1:9" s="89" customFormat="1" hidden="1" x14ac:dyDescent="0.25">
      <c r="A21" s="392"/>
      <c r="B21" s="221"/>
      <c r="C21" s="221"/>
      <c r="D21" s="224"/>
      <c r="E21" s="221"/>
      <c r="F21" s="70">
        <f t="shared" si="0"/>
        <v>0</v>
      </c>
      <c r="G21" s="101" t="s">
        <v>176</v>
      </c>
      <c r="I21" s="101"/>
    </row>
    <row r="22" spans="1:9" s="89" customFormat="1" hidden="1" x14ac:dyDescent="0.25">
      <c r="A22" s="392"/>
      <c r="B22" s="221"/>
      <c r="C22" s="221"/>
      <c r="D22" s="224"/>
      <c r="E22" s="221"/>
      <c r="F22" s="70">
        <f t="shared" si="0"/>
        <v>0</v>
      </c>
      <c r="G22" s="101" t="s">
        <v>176</v>
      </c>
      <c r="I22" s="101"/>
    </row>
    <row r="23" spans="1:9" s="89" customFormat="1" hidden="1" x14ac:dyDescent="0.25">
      <c r="A23" s="392"/>
      <c r="B23" s="221"/>
      <c r="C23" s="221"/>
      <c r="D23" s="224"/>
      <c r="E23" s="221"/>
      <c r="F23" s="70">
        <f t="shared" si="0"/>
        <v>0</v>
      </c>
      <c r="G23" s="101" t="s">
        <v>176</v>
      </c>
      <c r="I23" s="101"/>
    </row>
    <row r="24" spans="1:9" s="89" customFormat="1" hidden="1" x14ac:dyDescent="0.25">
      <c r="A24" s="392"/>
      <c r="B24" s="221"/>
      <c r="C24" s="221"/>
      <c r="D24" s="224"/>
      <c r="E24" s="221"/>
      <c r="F24" s="70">
        <f t="shared" si="0"/>
        <v>0</v>
      </c>
      <c r="G24" s="101" t="s">
        <v>176</v>
      </c>
      <c r="I24" s="101"/>
    </row>
    <row r="25" spans="1:9" s="89" customFormat="1" hidden="1" x14ac:dyDescent="0.25">
      <c r="A25" s="392"/>
      <c r="B25" s="221"/>
      <c r="C25" s="221"/>
      <c r="D25" s="224"/>
      <c r="E25" s="221"/>
      <c r="F25" s="70">
        <f t="shared" si="0"/>
        <v>0</v>
      </c>
      <c r="G25" s="101" t="s">
        <v>176</v>
      </c>
      <c r="I25" s="101"/>
    </row>
    <row r="26" spans="1:9" s="89" customFormat="1" hidden="1" x14ac:dyDescent="0.25">
      <c r="A26" s="392"/>
      <c r="B26" s="221"/>
      <c r="C26" s="221"/>
      <c r="D26" s="224"/>
      <c r="E26" s="221"/>
      <c r="F26" s="70">
        <f t="shared" si="0"/>
        <v>0</v>
      </c>
      <c r="G26" s="101" t="s">
        <v>176</v>
      </c>
      <c r="I26" s="101"/>
    </row>
    <row r="27" spans="1:9" s="89" customFormat="1" hidden="1" x14ac:dyDescent="0.25">
      <c r="A27" s="392"/>
      <c r="B27" s="221"/>
      <c r="C27" s="221"/>
      <c r="D27" s="224"/>
      <c r="E27" s="221"/>
      <c r="F27" s="70">
        <f t="shared" si="0"/>
        <v>0</v>
      </c>
      <c r="G27" s="101" t="s">
        <v>176</v>
      </c>
      <c r="I27" s="101"/>
    </row>
    <row r="28" spans="1:9" s="89" customFormat="1" hidden="1" x14ac:dyDescent="0.25">
      <c r="A28" s="392"/>
      <c r="B28" s="221"/>
      <c r="C28" s="221"/>
      <c r="D28" s="224"/>
      <c r="E28" s="221"/>
      <c r="F28" s="70">
        <f t="shared" si="0"/>
        <v>0</v>
      </c>
      <c r="G28" s="101" t="s">
        <v>176</v>
      </c>
      <c r="I28" s="101"/>
    </row>
    <row r="29" spans="1:9" s="89" customFormat="1" hidden="1" x14ac:dyDescent="0.25">
      <c r="A29" s="392"/>
      <c r="B29" s="221"/>
      <c r="C29" s="221"/>
      <c r="D29" s="224"/>
      <c r="E29" s="221"/>
      <c r="F29" s="70">
        <f t="shared" si="0"/>
        <v>0</v>
      </c>
      <c r="G29" s="101" t="s">
        <v>176</v>
      </c>
      <c r="I29" s="101"/>
    </row>
    <row r="30" spans="1:9" s="89" customFormat="1" hidden="1" x14ac:dyDescent="0.25">
      <c r="A30" s="392"/>
      <c r="B30" s="221"/>
      <c r="C30" s="221"/>
      <c r="D30" s="224"/>
      <c r="E30" s="221"/>
      <c r="F30" s="70">
        <f t="shared" si="0"/>
        <v>0</v>
      </c>
      <c r="G30" s="101" t="s">
        <v>176</v>
      </c>
      <c r="I30" s="101"/>
    </row>
    <row r="31" spans="1:9" s="89" customFormat="1" hidden="1" x14ac:dyDescent="0.25">
      <c r="A31" s="392"/>
      <c r="B31" s="221"/>
      <c r="C31" s="221"/>
      <c r="D31" s="224"/>
      <c r="E31" s="221"/>
      <c r="F31" s="70">
        <f t="shared" si="0"/>
        <v>0</v>
      </c>
      <c r="G31" s="101" t="s">
        <v>176</v>
      </c>
      <c r="I31" s="101"/>
    </row>
    <row r="32" spans="1:9" s="89" customFormat="1" hidden="1" x14ac:dyDescent="0.25">
      <c r="A32" s="392"/>
      <c r="B32" s="221"/>
      <c r="C32" s="221"/>
      <c r="D32" s="224"/>
      <c r="E32" s="221"/>
      <c r="F32" s="70">
        <f t="shared" si="0"/>
        <v>0</v>
      </c>
      <c r="G32" s="101" t="s">
        <v>176</v>
      </c>
      <c r="I32" s="101"/>
    </row>
    <row r="33" spans="1:9" s="89" customFormat="1" hidden="1" x14ac:dyDescent="0.25">
      <c r="A33" s="392"/>
      <c r="B33" s="221"/>
      <c r="C33" s="221"/>
      <c r="D33" s="224"/>
      <c r="E33" s="221"/>
      <c r="F33" s="70">
        <f t="shared" si="0"/>
        <v>0</v>
      </c>
      <c r="G33" s="101" t="s">
        <v>176</v>
      </c>
      <c r="I33" s="101"/>
    </row>
    <row r="34" spans="1:9" s="89" customFormat="1" hidden="1" x14ac:dyDescent="0.25">
      <c r="A34" s="392"/>
      <c r="B34" s="221"/>
      <c r="C34" s="221"/>
      <c r="D34" s="224"/>
      <c r="E34" s="221"/>
      <c r="F34" s="70">
        <f t="shared" si="0"/>
        <v>0</v>
      </c>
      <c r="G34" s="101" t="s">
        <v>176</v>
      </c>
      <c r="I34" s="101"/>
    </row>
    <row r="35" spans="1:9" s="89" customFormat="1" hidden="1" x14ac:dyDescent="0.25">
      <c r="A35" s="392"/>
      <c r="B35" s="221"/>
      <c r="C35" s="221"/>
      <c r="D35" s="224"/>
      <c r="E35" s="221"/>
      <c r="F35" s="70">
        <f t="shared" si="0"/>
        <v>0</v>
      </c>
      <c r="G35" s="101" t="s">
        <v>176</v>
      </c>
      <c r="I35" s="101"/>
    </row>
    <row r="36" spans="1:9" s="89" customFormat="1" hidden="1" x14ac:dyDescent="0.25">
      <c r="A36" s="392"/>
      <c r="B36" s="221"/>
      <c r="C36" s="221"/>
      <c r="D36" s="224"/>
      <c r="E36" s="221"/>
      <c r="F36" s="70">
        <f t="shared" si="0"/>
        <v>0</v>
      </c>
      <c r="G36" s="101" t="s">
        <v>176</v>
      </c>
      <c r="I36" s="101"/>
    </row>
    <row r="37" spans="1:9" s="89" customFormat="1" hidden="1" x14ac:dyDescent="0.25">
      <c r="A37" s="392"/>
      <c r="B37" s="221"/>
      <c r="C37" s="221"/>
      <c r="D37" s="224"/>
      <c r="E37" s="221"/>
      <c r="F37" s="70">
        <f t="shared" si="0"/>
        <v>0</v>
      </c>
      <c r="G37" s="101" t="s">
        <v>176</v>
      </c>
      <c r="I37" s="101"/>
    </row>
    <row r="38" spans="1:9" s="89" customFormat="1" hidden="1" x14ac:dyDescent="0.25">
      <c r="A38" s="392"/>
      <c r="B38" s="221"/>
      <c r="C38" s="221"/>
      <c r="D38" s="224"/>
      <c r="E38" s="221"/>
      <c r="F38" s="70">
        <f t="shared" si="0"/>
        <v>0</v>
      </c>
      <c r="G38" s="101" t="s">
        <v>176</v>
      </c>
      <c r="I38" s="101"/>
    </row>
    <row r="39" spans="1:9" s="89" customFormat="1" hidden="1" x14ac:dyDescent="0.25">
      <c r="A39" s="392"/>
      <c r="B39" s="221"/>
      <c r="C39" s="221"/>
      <c r="D39" s="224"/>
      <c r="E39" s="221"/>
      <c r="F39" s="70">
        <f t="shared" si="0"/>
        <v>0</v>
      </c>
      <c r="G39" s="101" t="s">
        <v>176</v>
      </c>
      <c r="I39" s="101"/>
    </row>
    <row r="40" spans="1:9" s="89" customFormat="1" hidden="1" x14ac:dyDescent="0.25">
      <c r="A40" s="392"/>
      <c r="B40" s="221"/>
      <c r="C40" s="221"/>
      <c r="D40" s="224"/>
      <c r="E40" s="221"/>
      <c r="F40" s="70">
        <f t="shared" si="0"/>
        <v>0</v>
      </c>
      <c r="G40" s="101" t="s">
        <v>176</v>
      </c>
      <c r="I40" s="101"/>
    </row>
    <row r="41" spans="1:9" s="89" customFormat="1" hidden="1" x14ac:dyDescent="0.25">
      <c r="A41" s="392"/>
      <c r="B41" s="221"/>
      <c r="C41" s="221"/>
      <c r="D41" s="224"/>
      <c r="E41" s="221"/>
      <c r="F41" s="70">
        <f t="shared" si="0"/>
        <v>0</v>
      </c>
      <c r="G41" s="101" t="s">
        <v>176</v>
      </c>
      <c r="I41" s="101"/>
    </row>
    <row r="42" spans="1:9" s="89" customFormat="1" hidden="1" x14ac:dyDescent="0.25">
      <c r="A42" s="392"/>
      <c r="B42" s="221"/>
      <c r="C42" s="221"/>
      <c r="D42" s="224"/>
      <c r="E42" s="221"/>
      <c r="F42" s="70">
        <f t="shared" si="0"/>
        <v>0</v>
      </c>
      <c r="G42" s="101" t="s">
        <v>176</v>
      </c>
      <c r="I42" s="101"/>
    </row>
    <row r="43" spans="1:9" s="89" customFormat="1" hidden="1" x14ac:dyDescent="0.25">
      <c r="A43" s="392"/>
      <c r="B43" s="221"/>
      <c r="C43" s="221"/>
      <c r="D43" s="224"/>
      <c r="E43" s="221"/>
      <c r="F43" s="70">
        <f t="shared" si="0"/>
        <v>0</v>
      </c>
      <c r="G43" s="101" t="s">
        <v>176</v>
      </c>
      <c r="I43" s="101"/>
    </row>
    <row r="44" spans="1:9" s="89" customFormat="1" hidden="1" x14ac:dyDescent="0.25">
      <c r="A44" s="392"/>
      <c r="B44" s="221"/>
      <c r="C44" s="221"/>
      <c r="D44" s="224"/>
      <c r="E44" s="221"/>
      <c r="F44" s="70">
        <f t="shared" si="0"/>
        <v>0</v>
      </c>
      <c r="G44" s="101" t="s">
        <v>176</v>
      </c>
      <c r="I44" s="101"/>
    </row>
    <row r="45" spans="1:9" s="89" customFormat="1" hidden="1" x14ac:dyDescent="0.25">
      <c r="A45" s="392"/>
      <c r="B45" s="221"/>
      <c r="C45" s="221"/>
      <c r="D45" s="224"/>
      <c r="E45" s="221"/>
      <c r="F45" s="70">
        <f t="shared" si="0"/>
        <v>0</v>
      </c>
      <c r="G45" s="101" t="s">
        <v>176</v>
      </c>
      <c r="I45" s="101"/>
    </row>
    <row r="46" spans="1:9" s="89" customFormat="1" hidden="1" x14ac:dyDescent="0.25">
      <c r="A46" s="392"/>
      <c r="B46" s="221"/>
      <c r="C46" s="221"/>
      <c r="D46" s="224"/>
      <c r="E46" s="221"/>
      <c r="F46" s="70">
        <f t="shared" si="0"/>
        <v>0</v>
      </c>
      <c r="G46" s="101" t="s">
        <v>176</v>
      </c>
      <c r="I46" s="101"/>
    </row>
    <row r="47" spans="1:9" s="89" customFormat="1" hidden="1" x14ac:dyDescent="0.25">
      <c r="A47" s="392"/>
      <c r="B47" s="221"/>
      <c r="C47" s="221"/>
      <c r="D47" s="224"/>
      <c r="E47" s="221"/>
      <c r="F47" s="70">
        <f t="shared" si="0"/>
        <v>0</v>
      </c>
      <c r="G47" s="101" t="s">
        <v>176</v>
      </c>
      <c r="I47" s="101"/>
    </row>
    <row r="48" spans="1:9" s="89" customFormat="1" hidden="1" x14ac:dyDescent="0.25">
      <c r="A48" s="392"/>
      <c r="B48" s="221"/>
      <c r="C48" s="221"/>
      <c r="D48" s="224"/>
      <c r="E48" s="221"/>
      <c r="F48" s="70">
        <f t="shared" si="0"/>
        <v>0</v>
      </c>
      <c r="G48" s="101" t="s">
        <v>176</v>
      </c>
      <c r="I48" s="101"/>
    </row>
    <row r="49" spans="1:9" s="89" customFormat="1" hidden="1" x14ac:dyDescent="0.25">
      <c r="A49" s="392"/>
      <c r="B49" s="221"/>
      <c r="C49" s="221"/>
      <c r="D49" s="224"/>
      <c r="E49" s="221"/>
      <c r="F49" s="70">
        <f t="shared" si="0"/>
        <v>0</v>
      </c>
      <c r="G49" s="101" t="s">
        <v>176</v>
      </c>
      <c r="I49" s="101"/>
    </row>
    <row r="50" spans="1:9" s="89" customFormat="1" hidden="1" x14ac:dyDescent="0.25">
      <c r="A50" s="392"/>
      <c r="B50" s="221"/>
      <c r="C50" s="221"/>
      <c r="D50" s="224"/>
      <c r="E50" s="221"/>
      <c r="F50" s="70">
        <f t="shared" si="0"/>
        <v>0</v>
      </c>
      <c r="G50" s="101" t="s">
        <v>176</v>
      </c>
      <c r="I50" s="101"/>
    </row>
    <row r="51" spans="1:9" s="89" customFormat="1" hidden="1" x14ac:dyDescent="0.25">
      <c r="A51" s="392"/>
      <c r="B51" s="221"/>
      <c r="C51" s="221"/>
      <c r="D51" s="224"/>
      <c r="E51" s="221"/>
      <c r="F51" s="70">
        <f t="shared" si="0"/>
        <v>0</v>
      </c>
      <c r="G51" s="101" t="s">
        <v>176</v>
      </c>
      <c r="I51" s="101"/>
    </row>
    <row r="52" spans="1:9" s="89" customFormat="1" hidden="1" x14ac:dyDescent="0.25">
      <c r="A52" s="392"/>
      <c r="B52" s="221"/>
      <c r="C52" s="221"/>
      <c r="D52" s="224"/>
      <c r="E52" s="221"/>
      <c r="F52" s="70">
        <f t="shared" si="0"/>
        <v>0</v>
      </c>
      <c r="G52" s="101" t="s">
        <v>176</v>
      </c>
      <c r="I52" s="101"/>
    </row>
    <row r="53" spans="1:9" s="89" customFormat="1" hidden="1" x14ac:dyDescent="0.25">
      <c r="A53" s="392"/>
      <c r="B53" s="221"/>
      <c r="C53" s="221"/>
      <c r="D53" s="224"/>
      <c r="E53" s="221"/>
      <c r="F53" s="70">
        <f t="shared" si="0"/>
        <v>0</v>
      </c>
      <c r="G53" s="101" t="s">
        <v>176</v>
      </c>
      <c r="I53" s="101"/>
    </row>
    <row r="54" spans="1:9" s="89" customFormat="1" hidden="1" x14ac:dyDescent="0.25">
      <c r="A54" s="392"/>
      <c r="B54" s="221"/>
      <c r="C54" s="221"/>
      <c r="D54" s="224"/>
      <c r="E54" s="221"/>
      <c r="F54" s="70">
        <f t="shared" si="0"/>
        <v>0</v>
      </c>
      <c r="G54" s="101" t="s">
        <v>176</v>
      </c>
      <c r="I54" s="101"/>
    </row>
    <row r="55" spans="1:9" s="89" customFormat="1" hidden="1" x14ac:dyDescent="0.25">
      <c r="A55" s="392"/>
      <c r="B55" s="221"/>
      <c r="C55" s="221"/>
      <c r="D55" s="224"/>
      <c r="E55" s="221"/>
      <c r="F55" s="70">
        <f t="shared" si="0"/>
        <v>0</v>
      </c>
      <c r="G55" s="101" t="s">
        <v>176</v>
      </c>
      <c r="I55" s="101"/>
    </row>
    <row r="56" spans="1:9" s="89" customFormat="1" hidden="1" x14ac:dyDescent="0.25">
      <c r="A56" s="392"/>
      <c r="B56" s="221"/>
      <c r="C56" s="221"/>
      <c r="D56" s="224"/>
      <c r="E56" s="221"/>
      <c r="F56" s="70">
        <f t="shared" si="0"/>
        <v>0</v>
      </c>
      <c r="G56" s="101" t="s">
        <v>176</v>
      </c>
      <c r="I56" s="101"/>
    </row>
    <row r="57" spans="1:9" s="89" customFormat="1" hidden="1" x14ac:dyDescent="0.25">
      <c r="A57" s="392"/>
      <c r="B57" s="221"/>
      <c r="C57" s="221"/>
      <c r="D57" s="224"/>
      <c r="E57" s="221"/>
      <c r="F57" s="70">
        <f t="shared" si="0"/>
        <v>0</v>
      </c>
      <c r="G57" s="101" t="s">
        <v>176</v>
      </c>
      <c r="I57" s="101"/>
    </row>
    <row r="58" spans="1:9" s="89" customFormat="1" hidden="1" x14ac:dyDescent="0.25">
      <c r="A58" s="392"/>
      <c r="B58" s="221"/>
      <c r="C58" s="221"/>
      <c r="D58" s="224"/>
      <c r="E58" s="221"/>
      <c r="F58" s="70">
        <f t="shared" si="0"/>
        <v>0</v>
      </c>
      <c r="G58" s="101" t="s">
        <v>176</v>
      </c>
      <c r="I58" s="101"/>
    </row>
    <row r="59" spans="1:9" s="89" customFormat="1" hidden="1" x14ac:dyDescent="0.25">
      <c r="A59" s="392"/>
      <c r="B59" s="221"/>
      <c r="C59" s="221"/>
      <c r="D59" s="224"/>
      <c r="E59" s="221"/>
      <c r="F59" s="70">
        <f t="shared" si="0"/>
        <v>0</v>
      </c>
      <c r="G59" s="101" t="s">
        <v>176</v>
      </c>
      <c r="I59" s="101"/>
    </row>
    <row r="60" spans="1:9" s="89" customFormat="1" hidden="1" x14ac:dyDescent="0.25">
      <c r="A60" s="392"/>
      <c r="B60" s="221"/>
      <c r="C60" s="221"/>
      <c r="D60" s="224"/>
      <c r="E60" s="221"/>
      <c r="F60" s="70">
        <f t="shared" si="0"/>
        <v>0</v>
      </c>
      <c r="G60" s="101" t="s">
        <v>176</v>
      </c>
      <c r="I60" s="101"/>
    </row>
    <row r="61" spans="1:9" s="89" customFormat="1" hidden="1" x14ac:dyDescent="0.25">
      <c r="A61" s="392"/>
      <c r="B61" s="221"/>
      <c r="C61" s="221"/>
      <c r="D61" s="224"/>
      <c r="E61" s="221"/>
      <c r="F61" s="70">
        <f t="shared" si="0"/>
        <v>0</v>
      </c>
      <c r="G61" s="101" t="s">
        <v>176</v>
      </c>
      <c r="I61" s="101"/>
    </row>
    <row r="62" spans="1:9" s="89" customFormat="1" hidden="1" x14ac:dyDescent="0.25">
      <c r="A62" s="392"/>
      <c r="B62" s="221"/>
      <c r="C62" s="221"/>
      <c r="D62" s="224"/>
      <c r="E62" s="221"/>
      <c r="F62" s="70">
        <f t="shared" si="0"/>
        <v>0</v>
      </c>
      <c r="G62" s="101" t="s">
        <v>176</v>
      </c>
      <c r="I62" s="101"/>
    </row>
    <row r="63" spans="1:9" s="89" customFormat="1" hidden="1" x14ac:dyDescent="0.25">
      <c r="A63" s="392"/>
      <c r="B63" s="221"/>
      <c r="C63" s="221"/>
      <c r="D63" s="224"/>
      <c r="E63" s="221"/>
      <c r="F63" s="70">
        <f t="shared" si="0"/>
        <v>0</v>
      </c>
      <c r="G63" s="101" t="s">
        <v>176</v>
      </c>
      <c r="I63" s="101"/>
    </row>
    <row r="64" spans="1:9" s="89" customFormat="1" hidden="1" x14ac:dyDescent="0.25">
      <c r="A64" s="392"/>
      <c r="B64" s="221"/>
      <c r="C64" s="221"/>
      <c r="D64" s="224"/>
      <c r="E64" s="221"/>
      <c r="F64" s="70">
        <f t="shared" si="0"/>
        <v>0</v>
      </c>
      <c r="G64" s="101" t="s">
        <v>176</v>
      </c>
      <c r="I64" s="101"/>
    </row>
    <row r="65" spans="1:9" s="89" customFormat="1" hidden="1" x14ac:dyDescent="0.25">
      <c r="A65" s="392"/>
      <c r="B65" s="221"/>
      <c r="C65" s="221"/>
      <c r="D65" s="224"/>
      <c r="E65" s="221"/>
      <c r="F65" s="70">
        <f t="shared" si="0"/>
        <v>0</v>
      </c>
      <c r="G65" s="101" t="s">
        <v>176</v>
      </c>
      <c r="I65" s="101"/>
    </row>
    <row r="66" spans="1:9" s="89" customFormat="1" hidden="1" x14ac:dyDescent="0.25">
      <c r="A66" s="392"/>
      <c r="B66" s="221"/>
      <c r="C66" s="221"/>
      <c r="D66" s="224"/>
      <c r="E66" s="221"/>
      <c r="F66" s="70">
        <f t="shared" si="0"/>
        <v>0</v>
      </c>
      <c r="G66" s="101" t="s">
        <v>176</v>
      </c>
      <c r="I66" s="101"/>
    </row>
    <row r="67" spans="1:9" s="89" customFormat="1" hidden="1" x14ac:dyDescent="0.25">
      <c r="A67" s="392"/>
      <c r="B67" s="221"/>
      <c r="C67" s="221"/>
      <c r="D67" s="224"/>
      <c r="E67" s="221"/>
      <c r="F67" s="70">
        <f t="shared" si="0"/>
        <v>0</v>
      </c>
      <c r="G67" s="101" t="s">
        <v>176</v>
      </c>
      <c r="I67" s="101"/>
    </row>
    <row r="68" spans="1:9" s="89" customFormat="1" hidden="1" x14ac:dyDescent="0.25">
      <c r="A68" s="392"/>
      <c r="B68" s="221"/>
      <c r="C68" s="221"/>
      <c r="D68" s="224"/>
      <c r="E68" s="221"/>
      <c r="F68" s="70">
        <f t="shared" si="0"/>
        <v>0</v>
      </c>
      <c r="G68" s="101" t="s">
        <v>176</v>
      </c>
      <c r="I68" s="101"/>
    </row>
    <row r="69" spans="1:9" s="89" customFormat="1" hidden="1" x14ac:dyDescent="0.25">
      <c r="A69" s="392"/>
      <c r="B69" s="221"/>
      <c r="C69" s="221"/>
      <c r="D69" s="224"/>
      <c r="E69" s="221"/>
      <c r="F69" s="70">
        <f t="shared" si="0"/>
        <v>0</v>
      </c>
      <c r="G69" s="101" t="s">
        <v>176</v>
      </c>
      <c r="I69" s="101"/>
    </row>
    <row r="70" spans="1:9" s="89" customFormat="1" hidden="1" x14ac:dyDescent="0.25">
      <c r="A70" s="392"/>
      <c r="B70" s="221"/>
      <c r="C70" s="221"/>
      <c r="D70" s="224"/>
      <c r="E70" s="221"/>
      <c r="F70" s="70">
        <f t="shared" si="0"/>
        <v>0</v>
      </c>
      <c r="G70" s="101" t="s">
        <v>176</v>
      </c>
      <c r="I70" s="101"/>
    </row>
    <row r="71" spans="1:9" s="89" customFormat="1" hidden="1" x14ac:dyDescent="0.25">
      <c r="A71" s="392"/>
      <c r="B71" s="221"/>
      <c r="C71" s="221"/>
      <c r="D71" s="224"/>
      <c r="E71" s="221"/>
      <c r="F71" s="70">
        <f t="shared" si="0"/>
        <v>0</v>
      </c>
      <c r="G71" s="101" t="s">
        <v>176</v>
      </c>
      <c r="I71" s="101"/>
    </row>
    <row r="72" spans="1:9" s="89" customFormat="1" hidden="1" x14ac:dyDescent="0.25">
      <c r="A72" s="392"/>
      <c r="B72" s="221"/>
      <c r="C72" s="221"/>
      <c r="D72" s="224"/>
      <c r="E72" s="221"/>
      <c r="F72" s="70">
        <f t="shared" si="0"/>
        <v>0</v>
      </c>
      <c r="G72" s="101" t="s">
        <v>176</v>
      </c>
      <c r="I72" s="101"/>
    </row>
    <row r="73" spans="1:9" s="89" customFormat="1" hidden="1" x14ac:dyDescent="0.25">
      <c r="A73" s="392"/>
      <c r="B73" s="221"/>
      <c r="C73" s="221"/>
      <c r="D73" s="224"/>
      <c r="E73" s="221"/>
      <c r="F73" s="70">
        <f t="shared" si="0"/>
        <v>0</v>
      </c>
      <c r="G73" s="101" t="s">
        <v>176</v>
      </c>
      <c r="I73" s="101"/>
    </row>
    <row r="74" spans="1:9" s="89" customFormat="1" hidden="1" x14ac:dyDescent="0.25">
      <c r="A74" s="392"/>
      <c r="B74" s="221"/>
      <c r="C74" s="221"/>
      <c r="D74" s="224"/>
      <c r="E74" s="221"/>
      <c r="F74" s="70">
        <f t="shared" si="0"/>
        <v>0</v>
      </c>
      <c r="G74" s="101" t="s">
        <v>176</v>
      </c>
      <c r="I74" s="101"/>
    </row>
    <row r="75" spans="1:9" s="89" customFormat="1" hidden="1" x14ac:dyDescent="0.25">
      <c r="A75" s="392"/>
      <c r="B75" s="221"/>
      <c r="C75" s="221"/>
      <c r="D75" s="224"/>
      <c r="E75" s="221"/>
      <c r="F75" s="70">
        <f t="shared" si="0"/>
        <v>0</v>
      </c>
      <c r="G75" s="101" t="s">
        <v>176</v>
      </c>
      <c r="I75" s="101"/>
    </row>
    <row r="76" spans="1:9" s="89" customFormat="1" hidden="1" x14ac:dyDescent="0.25">
      <c r="A76" s="392"/>
      <c r="B76" s="221"/>
      <c r="C76" s="221"/>
      <c r="D76" s="224"/>
      <c r="E76" s="221"/>
      <c r="F76" s="70">
        <f t="shared" si="0"/>
        <v>0</v>
      </c>
      <c r="G76" s="101" t="s">
        <v>176</v>
      </c>
      <c r="I76" s="101"/>
    </row>
    <row r="77" spans="1:9" s="89" customFormat="1" hidden="1" x14ac:dyDescent="0.25">
      <c r="A77" s="392"/>
      <c r="B77" s="221"/>
      <c r="C77" s="221"/>
      <c r="D77" s="224"/>
      <c r="E77" s="221"/>
      <c r="F77" s="70">
        <f t="shared" si="0"/>
        <v>0</v>
      </c>
      <c r="G77" s="101" t="s">
        <v>176</v>
      </c>
      <c r="I77" s="101"/>
    </row>
    <row r="78" spans="1:9" s="89" customFormat="1" hidden="1" x14ac:dyDescent="0.25">
      <c r="A78" s="392"/>
      <c r="B78" s="221"/>
      <c r="C78" s="221"/>
      <c r="D78" s="224"/>
      <c r="E78" s="221"/>
      <c r="F78" s="70">
        <f t="shared" si="0"/>
        <v>0</v>
      </c>
      <c r="G78" s="101" t="s">
        <v>176</v>
      </c>
      <c r="I78" s="101"/>
    </row>
    <row r="79" spans="1:9" s="89" customFormat="1" hidden="1" x14ac:dyDescent="0.25">
      <c r="A79" s="392"/>
      <c r="B79" s="221"/>
      <c r="C79" s="221"/>
      <c r="D79" s="224"/>
      <c r="E79" s="221"/>
      <c r="F79" s="70">
        <f t="shared" si="0"/>
        <v>0</v>
      </c>
      <c r="G79" s="101" t="s">
        <v>176</v>
      </c>
      <c r="I79" s="101"/>
    </row>
    <row r="80" spans="1:9" s="89" customFormat="1" hidden="1" x14ac:dyDescent="0.25">
      <c r="A80" s="392"/>
      <c r="B80" s="221"/>
      <c r="C80" s="221"/>
      <c r="D80" s="224"/>
      <c r="E80" s="221"/>
      <c r="F80" s="70">
        <f t="shared" si="0"/>
        <v>0</v>
      </c>
      <c r="G80" s="101" t="s">
        <v>176</v>
      </c>
      <c r="I80" s="101"/>
    </row>
    <row r="81" spans="1:9" s="89" customFormat="1" hidden="1" x14ac:dyDescent="0.25">
      <c r="A81" s="392"/>
      <c r="B81" s="221"/>
      <c r="C81" s="221"/>
      <c r="D81" s="224"/>
      <c r="E81" s="221"/>
      <c r="F81" s="70">
        <f t="shared" si="0"/>
        <v>0</v>
      </c>
      <c r="G81" s="101" t="s">
        <v>176</v>
      </c>
      <c r="I81" s="101"/>
    </row>
    <row r="82" spans="1:9" s="89" customFormat="1" hidden="1" x14ac:dyDescent="0.25">
      <c r="A82" s="392"/>
      <c r="B82" s="221"/>
      <c r="C82" s="221"/>
      <c r="D82" s="224"/>
      <c r="E82" s="221"/>
      <c r="F82" s="70">
        <f t="shared" si="0"/>
        <v>0</v>
      </c>
      <c r="G82" s="101" t="s">
        <v>176</v>
      </c>
      <c r="I82" s="101"/>
    </row>
    <row r="83" spans="1:9" s="89" customFormat="1" hidden="1" x14ac:dyDescent="0.25">
      <c r="A83" s="392"/>
      <c r="B83" s="221"/>
      <c r="C83" s="221"/>
      <c r="D83" s="224"/>
      <c r="E83" s="221"/>
      <c r="F83" s="70">
        <f t="shared" si="0"/>
        <v>0</v>
      </c>
      <c r="G83" s="101" t="s">
        <v>176</v>
      </c>
      <c r="I83" s="101"/>
    </row>
    <row r="84" spans="1:9" s="89" customFormat="1" hidden="1" x14ac:dyDescent="0.25">
      <c r="A84" s="392"/>
      <c r="B84" s="221"/>
      <c r="C84" s="221"/>
      <c r="D84" s="224"/>
      <c r="E84" s="221"/>
      <c r="F84" s="70">
        <f t="shared" si="0"/>
        <v>0</v>
      </c>
      <c r="G84" s="101" t="s">
        <v>176</v>
      </c>
      <c r="I84" s="101"/>
    </row>
    <row r="85" spans="1:9" s="89" customFormat="1" hidden="1" x14ac:dyDescent="0.25">
      <c r="A85" s="392"/>
      <c r="B85" s="221"/>
      <c r="C85" s="221"/>
      <c r="D85" s="224"/>
      <c r="E85" s="221"/>
      <c r="F85" s="70">
        <f t="shared" si="0"/>
        <v>0</v>
      </c>
      <c r="G85" s="101" t="s">
        <v>176</v>
      </c>
      <c r="I85" s="101"/>
    </row>
    <row r="86" spans="1:9" s="89" customFormat="1" hidden="1" x14ac:dyDescent="0.25">
      <c r="A86" s="392"/>
      <c r="B86" s="221"/>
      <c r="C86" s="221"/>
      <c r="D86" s="224"/>
      <c r="E86" s="221"/>
      <c r="F86" s="70">
        <f t="shared" si="0"/>
        <v>0</v>
      </c>
      <c r="G86" s="101" t="s">
        <v>176</v>
      </c>
      <c r="I86" s="101"/>
    </row>
    <row r="87" spans="1:9" s="89" customFormat="1" hidden="1" x14ac:dyDescent="0.25">
      <c r="A87" s="392"/>
      <c r="B87" s="221"/>
      <c r="C87" s="221"/>
      <c r="D87" s="224"/>
      <c r="E87" s="221"/>
      <c r="F87" s="70">
        <f t="shared" si="0"/>
        <v>0</v>
      </c>
      <c r="G87" s="101" t="s">
        <v>176</v>
      </c>
      <c r="I87" s="101"/>
    </row>
    <row r="88" spans="1:9" s="89" customFormat="1" hidden="1" x14ac:dyDescent="0.25">
      <c r="A88" s="392"/>
      <c r="B88" s="221"/>
      <c r="C88" s="221"/>
      <c r="D88" s="224"/>
      <c r="E88" s="221"/>
      <c r="F88" s="70">
        <f t="shared" si="0"/>
        <v>0</v>
      </c>
      <c r="G88" s="101" t="s">
        <v>176</v>
      </c>
      <c r="I88" s="101"/>
    </row>
    <row r="89" spans="1:9" s="89" customFormat="1" hidden="1" x14ac:dyDescent="0.25">
      <c r="A89" s="392"/>
      <c r="B89" s="221"/>
      <c r="C89" s="221"/>
      <c r="D89" s="224"/>
      <c r="E89" s="221"/>
      <c r="F89" s="70">
        <f t="shared" si="0"/>
        <v>0</v>
      </c>
      <c r="G89" s="101" t="s">
        <v>176</v>
      </c>
      <c r="I89" s="101"/>
    </row>
    <row r="90" spans="1:9" s="89" customFormat="1" hidden="1" x14ac:dyDescent="0.25">
      <c r="A90" s="392"/>
      <c r="B90" s="221"/>
      <c r="C90" s="221"/>
      <c r="D90" s="224"/>
      <c r="E90" s="221"/>
      <c r="F90" s="70">
        <f t="shared" si="0"/>
        <v>0</v>
      </c>
      <c r="G90" s="101" t="s">
        <v>176</v>
      </c>
      <c r="I90" s="101"/>
    </row>
    <row r="91" spans="1:9" s="89" customFormat="1" hidden="1" x14ac:dyDescent="0.25">
      <c r="A91" s="392"/>
      <c r="B91" s="221"/>
      <c r="C91" s="221"/>
      <c r="D91" s="224"/>
      <c r="E91" s="221"/>
      <c r="F91" s="70">
        <f t="shared" si="0"/>
        <v>0</v>
      </c>
      <c r="G91" s="101" t="s">
        <v>176</v>
      </c>
      <c r="I91" s="101"/>
    </row>
    <row r="92" spans="1:9" s="89" customFormat="1" hidden="1" x14ac:dyDescent="0.25">
      <c r="A92" s="392"/>
      <c r="B92" s="221"/>
      <c r="C92" s="221"/>
      <c r="D92" s="224"/>
      <c r="E92" s="221"/>
      <c r="F92" s="70">
        <f t="shared" si="0"/>
        <v>0</v>
      </c>
      <c r="G92" s="101" t="s">
        <v>176</v>
      </c>
      <c r="I92" s="101"/>
    </row>
    <row r="93" spans="1:9" s="89" customFormat="1" hidden="1" x14ac:dyDescent="0.25">
      <c r="A93" s="392"/>
      <c r="B93" s="221"/>
      <c r="C93" s="221"/>
      <c r="D93" s="224"/>
      <c r="E93" s="221"/>
      <c r="F93" s="70">
        <f t="shared" si="0"/>
        <v>0</v>
      </c>
      <c r="G93" s="101" t="s">
        <v>176</v>
      </c>
      <c r="I93" s="101"/>
    </row>
    <row r="94" spans="1:9" s="89" customFormat="1" hidden="1" x14ac:dyDescent="0.25">
      <c r="A94" s="392"/>
      <c r="B94" s="221"/>
      <c r="C94" s="221"/>
      <c r="D94" s="224"/>
      <c r="E94" s="221"/>
      <c r="F94" s="70">
        <f t="shared" si="0"/>
        <v>0</v>
      </c>
      <c r="G94" s="101" t="s">
        <v>176</v>
      </c>
      <c r="I94" s="101"/>
    </row>
    <row r="95" spans="1:9" s="89" customFormat="1" hidden="1" x14ac:dyDescent="0.25">
      <c r="A95" s="392"/>
      <c r="B95" s="221"/>
      <c r="C95" s="221"/>
      <c r="D95" s="224"/>
      <c r="E95" s="221"/>
      <c r="F95" s="70">
        <f t="shared" si="0"/>
        <v>0</v>
      </c>
      <c r="G95" s="101" t="s">
        <v>176</v>
      </c>
      <c r="I95" s="101"/>
    </row>
    <row r="96" spans="1:9" s="89" customFormat="1" hidden="1" x14ac:dyDescent="0.25">
      <c r="A96" s="392"/>
      <c r="B96" s="221"/>
      <c r="C96" s="221"/>
      <c r="D96" s="224"/>
      <c r="E96" s="221"/>
      <c r="F96" s="70">
        <f t="shared" si="0"/>
        <v>0</v>
      </c>
      <c r="G96" s="101" t="s">
        <v>176</v>
      </c>
      <c r="I96" s="101"/>
    </row>
    <row r="97" spans="1:9" s="89" customFormat="1" hidden="1" x14ac:dyDescent="0.25">
      <c r="A97" s="392"/>
      <c r="B97" s="221"/>
      <c r="C97" s="221"/>
      <c r="D97" s="224"/>
      <c r="E97" s="221"/>
      <c r="F97" s="70">
        <f t="shared" si="0"/>
        <v>0</v>
      </c>
      <c r="G97" s="101" t="s">
        <v>176</v>
      </c>
      <c r="I97" s="101"/>
    </row>
    <row r="98" spans="1:9" s="89" customFormat="1" hidden="1" x14ac:dyDescent="0.25">
      <c r="A98" s="392"/>
      <c r="B98" s="221"/>
      <c r="C98" s="221"/>
      <c r="D98" s="224"/>
      <c r="E98" s="221"/>
      <c r="F98" s="70">
        <f t="shared" si="0"/>
        <v>0</v>
      </c>
      <c r="G98" s="101" t="s">
        <v>176</v>
      </c>
      <c r="I98" s="101"/>
    </row>
    <row r="99" spans="1:9" s="89" customFormat="1" hidden="1" x14ac:dyDescent="0.25">
      <c r="A99" s="392"/>
      <c r="B99" s="221"/>
      <c r="C99" s="221"/>
      <c r="D99" s="224"/>
      <c r="E99" s="221"/>
      <c r="F99" s="70">
        <f t="shared" si="0"/>
        <v>0</v>
      </c>
      <c r="G99" s="101" t="s">
        <v>176</v>
      </c>
      <c r="I99" s="101"/>
    </row>
    <row r="100" spans="1:9" s="89" customFormat="1" hidden="1" x14ac:dyDescent="0.25">
      <c r="A100" s="392"/>
      <c r="B100" s="221"/>
      <c r="C100" s="221"/>
      <c r="D100" s="224"/>
      <c r="E100" s="221"/>
      <c r="F100" s="70">
        <f t="shared" si="0"/>
        <v>0</v>
      </c>
      <c r="G100" s="101" t="s">
        <v>176</v>
      </c>
      <c r="I100" s="101"/>
    </row>
    <row r="101" spans="1:9" s="89" customFormat="1" hidden="1" x14ac:dyDescent="0.25">
      <c r="A101" s="392"/>
      <c r="B101" s="221"/>
      <c r="C101" s="221"/>
      <c r="D101" s="224"/>
      <c r="E101" s="221"/>
      <c r="F101" s="70">
        <f t="shared" si="0"/>
        <v>0</v>
      </c>
      <c r="G101" s="101" t="s">
        <v>176</v>
      </c>
      <c r="I101" s="101"/>
    </row>
    <row r="102" spans="1:9" s="89" customFormat="1" hidden="1" x14ac:dyDescent="0.25">
      <c r="A102" s="392"/>
      <c r="B102" s="221"/>
      <c r="C102" s="221"/>
      <c r="D102" s="224"/>
      <c r="E102" s="221"/>
      <c r="F102" s="70">
        <f t="shared" si="0"/>
        <v>0</v>
      </c>
      <c r="G102" s="101" t="s">
        <v>176</v>
      </c>
      <c r="I102" s="101"/>
    </row>
    <row r="103" spans="1:9" s="89" customFormat="1" hidden="1" x14ac:dyDescent="0.25">
      <c r="A103" s="392"/>
      <c r="B103" s="221"/>
      <c r="C103" s="221"/>
      <c r="D103" s="224"/>
      <c r="E103" s="221"/>
      <c r="F103" s="70">
        <f t="shared" si="0"/>
        <v>0</v>
      </c>
      <c r="G103" s="101" t="s">
        <v>176</v>
      </c>
      <c r="I103" s="101"/>
    </row>
    <row r="104" spans="1:9" s="89" customFormat="1" hidden="1" x14ac:dyDescent="0.25">
      <c r="A104" s="392"/>
      <c r="B104" s="221"/>
      <c r="C104" s="221"/>
      <c r="D104" s="224"/>
      <c r="E104" s="221"/>
      <c r="F104" s="70">
        <f t="shared" si="0"/>
        <v>0</v>
      </c>
      <c r="G104" s="101" t="s">
        <v>176</v>
      </c>
      <c r="I104" s="101"/>
    </row>
    <row r="105" spans="1:9" s="89" customFormat="1" hidden="1" x14ac:dyDescent="0.25">
      <c r="A105" s="392"/>
      <c r="B105" s="221"/>
      <c r="C105" s="221"/>
      <c r="D105" s="224"/>
      <c r="E105" s="221"/>
      <c r="F105" s="70">
        <f t="shared" si="0"/>
        <v>0</v>
      </c>
      <c r="G105" s="101" t="s">
        <v>176</v>
      </c>
      <c r="I105" s="101"/>
    </row>
    <row r="106" spans="1:9" s="89" customFormat="1" hidden="1" x14ac:dyDescent="0.25">
      <c r="A106" s="392"/>
      <c r="B106" s="221"/>
      <c r="C106" s="221"/>
      <c r="D106" s="224"/>
      <c r="E106" s="221"/>
      <c r="F106" s="70">
        <f t="shared" si="0"/>
        <v>0</v>
      </c>
      <c r="G106" s="101" t="s">
        <v>176</v>
      </c>
      <c r="I106" s="101"/>
    </row>
    <row r="107" spans="1:9" s="89" customFormat="1" hidden="1" x14ac:dyDescent="0.25">
      <c r="A107" s="392"/>
      <c r="B107" s="221"/>
      <c r="C107" s="221"/>
      <c r="D107" s="224"/>
      <c r="E107" s="221"/>
      <c r="F107" s="70">
        <f t="shared" si="0"/>
        <v>0</v>
      </c>
      <c r="G107" s="101" t="s">
        <v>176</v>
      </c>
      <c r="I107" s="101"/>
    </row>
    <row r="108" spans="1:9" s="89" customFormat="1" hidden="1" x14ac:dyDescent="0.25">
      <c r="A108" s="392"/>
      <c r="B108" s="221"/>
      <c r="C108" s="221"/>
      <c r="D108" s="224"/>
      <c r="E108" s="221"/>
      <c r="F108" s="70">
        <f t="shared" si="0"/>
        <v>0</v>
      </c>
      <c r="G108" s="101" t="s">
        <v>176</v>
      </c>
      <c r="I108" s="101"/>
    </row>
    <row r="109" spans="1:9" s="89" customFormat="1" hidden="1" x14ac:dyDescent="0.25">
      <c r="A109" s="392"/>
      <c r="B109" s="221"/>
      <c r="C109" s="221"/>
      <c r="D109" s="224"/>
      <c r="E109" s="221"/>
      <c r="F109" s="70">
        <f t="shared" si="0"/>
        <v>0</v>
      </c>
      <c r="G109" s="101" t="s">
        <v>176</v>
      </c>
      <c r="I109" s="101"/>
    </row>
    <row r="110" spans="1:9" s="89" customFormat="1" hidden="1" x14ac:dyDescent="0.25">
      <c r="A110" s="392"/>
      <c r="B110" s="221"/>
      <c r="C110" s="221"/>
      <c r="D110" s="224"/>
      <c r="E110" s="221"/>
      <c r="F110" s="70">
        <f t="shared" si="0"/>
        <v>0</v>
      </c>
      <c r="G110" s="101" t="s">
        <v>176</v>
      </c>
      <c r="I110" s="101"/>
    </row>
    <row r="111" spans="1:9" s="89" customFormat="1" hidden="1" x14ac:dyDescent="0.25">
      <c r="A111" s="392"/>
      <c r="B111" s="221"/>
      <c r="C111" s="221"/>
      <c r="D111" s="224"/>
      <c r="E111" s="221"/>
      <c r="F111" s="70">
        <f t="shared" si="0"/>
        <v>0</v>
      </c>
      <c r="G111" s="101" t="s">
        <v>176</v>
      </c>
      <c r="I111" s="101"/>
    </row>
    <row r="112" spans="1:9" s="89" customFormat="1" hidden="1" x14ac:dyDescent="0.25">
      <c r="A112" s="392"/>
      <c r="B112" s="221"/>
      <c r="C112" s="221"/>
      <c r="D112" s="224"/>
      <c r="E112" s="221"/>
      <c r="F112" s="70">
        <f t="shared" si="0"/>
        <v>0</v>
      </c>
      <c r="G112" s="101" t="s">
        <v>176</v>
      </c>
      <c r="I112" s="101"/>
    </row>
    <row r="113" spans="1:9" s="89" customFormat="1" hidden="1" x14ac:dyDescent="0.25">
      <c r="A113" s="392"/>
      <c r="B113" s="221"/>
      <c r="C113" s="221"/>
      <c r="D113" s="224"/>
      <c r="E113" s="221"/>
      <c r="F113" s="70">
        <f t="shared" si="0"/>
        <v>0</v>
      </c>
      <c r="G113" s="101" t="s">
        <v>176</v>
      </c>
      <c r="I113" s="101"/>
    </row>
    <row r="114" spans="1:9" s="89" customFormat="1" hidden="1" x14ac:dyDescent="0.25">
      <c r="A114" s="392"/>
      <c r="B114" s="221"/>
      <c r="C114" s="221"/>
      <c r="D114" s="224"/>
      <c r="E114" s="221"/>
      <c r="F114" s="70">
        <f t="shared" si="0"/>
        <v>0</v>
      </c>
      <c r="G114" s="101" t="s">
        <v>176</v>
      </c>
      <c r="I114" s="101"/>
    </row>
    <row r="115" spans="1:9" s="89" customFormat="1" hidden="1" x14ac:dyDescent="0.25">
      <c r="A115" s="392"/>
      <c r="B115" s="221"/>
      <c r="C115" s="221"/>
      <c r="D115" s="224"/>
      <c r="E115" s="221"/>
      <c r="F115" s="70">
        <f t="shared" si="0"/>
        <v>0</v>
      </c>
      <c r="G115" s="101" t="s">
        <v>176</v>
      </c>
      <c r="I115" s="101"/>
    </row>
    <row r="116" spans="1:9" s="89" customFormat="1" hidden="1" x14ac:dyDescent="0.25">
      <c r="A116" s="392"/>
      <c r="B116" s="221"/>
      <c r="C116" s="221"/>
      <c r="D116" s="224"/>
      <c r="E116" s="221"/>
      <c r="F116" s="70">
        <f t="shared" si="0"/>
        <v>0</v>
      </c>
      <c r="G116" s="101" t="s">
        <v>176</v>
      </c>
      <c r="I116" s="101"/>
    </row>
    <row r="117" spans="1:9" s="89" customFormat="1" hidden="1" x14ac:dyDescent="0.25">
      <c r="A117" s="392"/>
      <c r="B117" s="221"/>
      <c r="C117" s="221"/>
      <c r="D117" s="224"/>
      <c r="E117" s="221"/>
      <c r="F117" s="70">
        <f t="shared" si="0"/>
        <v>0</v>
      </c>
      <c r="G117" s="101" t="s">
        <v>176</v>
      </c>
      <c r="I117" s="101"/>
    </row>
    <row r="118" spans="1:9" s="89" customFormat="1" hidden="1" x14ac:dyDescent="0.25">
      <c r="A118" s="392"/>
      <c r="B118" s="221"/>
      <c r="C118" s="221"/>
      <c r="D118" s="224"/>
      <c r="E118" s="221"/>
      <c r="F118" s="70">
        <f t="shared" si="0"/>
        <v>0</v>
      </c>
      <c r="G118" s="101" t="s">
        <v>176</v>
      </c>
      <c r="I118" s="101"/>
    </row>
    <row r="119" spans="1:9" s="89" customFormat="1" hidden="1" x14ac:dyDescent="0.25">
      <c r="A119" s="392"/>
      <c r="B119" s="221"/>
      <c r="C119" s="221"/>
      <c r="D119" s="224"/>
      <c r="E119" s="221"/>
      <c r="F119" s="70">
        <f t="shared" si="0"/>
        <v>0</v>
      </c>
      <c r="G119" s="101" t="s">
        <v>176</v>
      </c>
      <c r="I119" s="101"/>
    </row>
    <row r="120" spans="1:9" s="89" customFormat="1" hidden="1" x14ac:dyDescent="0.25">
      <c r="A120" s="392"/>
      <c r="B120" s="221"/>
      <c r="C120" s="221"/>
      <c r="D120" s="224"/>
      <c r="E120" s="221"/>
      <c r="F120" s="70">
        <f t="shared" si="0"/>
        <v>0</v>
      </c>
      <c r="G120" s="101" t="s">
        <v>176</v>
      </c>
      <c r="I120" s="101"/>
    </row>
    <row r="121" spans="1:9" s="89" customFormat="1" hidden="1" x14ac:dyDescent="0.25">
      <c r="A121" s="392"/>
      <c r="B121" s="221"/>
      <c r="C121" s="221"/>
      <c r="D121" s="224"/>
      <c r="E121" s="221"/>
      <c r="F121" s="70">
        <f t="shared" si="0"/>
        <v>0</v>
      </c>
      <c r="G121" s="101" t="s">
        <v>176</v>
      </c>
      <c r="I121" s="101"/>
    </row>
    <row r="122" spans="1:9" s="89" customFormat="1" hidden="1" x14ac:dyDescent="0.25">
      <c r="A122" s="392"/>
      <c r="B122" s="221"/>
      <c r="C122" s="221"/>
      <c r="D122" s="224"/>
      <c r="E122" s="221"/>
      <c r="F122" s="70">
        <f t="shared" si="0"/>
        <v>0</v>
      </c>
      <c r="G122" s="101" t="s">
        <v>176</v>
      </c>
      <c r="I122" s="101"/>
    </row>
    <row r="123" spans="1:9" s="89" customFormat="1" hidden="1" x14ac:dyDescent="0.25">
      <c r="A123" s="392"/>
      <c r="B123" s="221"/>
      <c r="C123" s="221"/>
      <c r="D123" s="224"/>
      <c r="E123" s="221"/>
      <c r="F123" s="70">
        <f t="shared" si="0"/>
        <v>0</v>
      </c>
      <c r="G123" s="101" t="s">
        <v>176</v>
      </c>
      <c r="I123" s="101"/>
    </row>
    <row r="124" spans="1:9" s="89" customFormat="1" hidden="1" x14ac:dyDescent="0.25">
      <c r="A124" s="392"/>
      <c r="B124" s="221"/>
      <c r="C124" s="221"/>
      <c r="D124" s="224"/>
      <c r="E124" s="221"/>
      <c r="F124" s="70">
        <f t="shared" si="0"/>
        <v>0</v>
      </c>
      <c r="G124" s="101" t="s">
        <v>176</v>
      </c>
      <c r="I124" s="101"/>
    </row>
    <row r="125" spans="1:9" s="89" customFormat="1" hidden="1" x14ac:dyDescent="0.25">
      <c r="A125" s="392"/>
      <c r="B125" s="221"/>
      <c r="C125" s="221"/>
      <c r="D125" s="224"/>
      <c r="E125" s="221"/>
      <c r="F125" s="70">
        <f t="shared" si="0"/>
        <v>0</v>
      </c>
      <c r="G125" s="101" t="s">
        <v>176</v>
      </c>
      <c r="I125" s="101"/>
    </row>
    <row r="126" spans="1:9" s="89" customFormat="1" hidden="1" x14ac:dyDescent="0.25">
      <c r="A126" s="392"/>
      <c r="B126" s="221"/>
      <c r="C126" s="221"/>
      <c r="D126" s="224"/>
      <c r="E126" s="221"/>
      <c r="F126" s="70">
        <f t="shared" si="0"/>
        <v>0</v>
      </c>
      <c r="G126" s="101" t="s">
        <v>176</v>
      </c>
      <c r="I126" s="101"/>
    </row>
    <row r="127" spans="1:9" s="89" customFormat="1" hidden="1" x14ac:dyDescent="0.25">
      <c r="A127" s="392"/>
      <c r="B127" s="221"/>
      <c r="C127" s="221"/>
      <c r="D127" s="224"/>
      <c r="E127" s="221"/>
      <c r="F127" s="70">
        <f t="shared" si="0"/>
        <v>0</v>
      </c>
      <c r="G127" s="101" t="s">
        <v>176</v>
      </c>
      <c r="I127" s="101"/>
    </row>
    <row r="128" spans="1:9" s="89" customFormat="1" hidden="1" x14ac:dyDescent="0.25">
      <c r="A128" s="392"/>
      <c r="B128" s="221"/>
      <c r="C128" s="221"/>
      <c r="D128" s="224"/>
      <c r="E128" s="221"/>
      <c r="F128" s="70">
        <f t="shared" si="0"/>
        <v>0</v>
      </c>
      <c r="G128" s="101" t="s">
        <v>176</v>
      </c>
      <c r="I128" s="101"/>
    </row>
    <row r="129" spans="1:9" s="89" customFormat="1" hidden="1" x14ac:dyDescent="0.25">
      <c r="A129" s="392"/>
      <c r="B129" s="221"/>
      <c r="C129" s="221"/>
      <c r="D129" s="224"/>
      <c r="E129" s="221"/>
      <c r="F129" s="70">
        <f t="shared" si="0"/>
        <v>0</v>
      </c>
      <c r="G129" s="101" t="s">
        <v>176</v>
      </c>
      <c r="I129" s="101"/>
    </row>
    <row r="130" spans="1:9" s="89" customFormat="1" hidden="1" x14ac:dyDescent="0.25">
      <c r="A130" s="392"/>
      <c r="B130" s="221"/>
      <c r="C130" s="221"/>
      <c r="D130" s="224"/>
      <c r="E130" s="221"/>
      <c r="F130" s="70">
        <f t="shared" si="0"/>
        <v>0</v>
      </c>
      <c r="G130" s="101" t="s">
        <v>176</v>
      </c>
      <c r="I130" s="101"/>
    </row>
    <row r="131" spans="1:9" s="89" customFormat="1" hidden="1" x14ac:dyDescent="0.25">
      <c r="A131" s="392"/>
      <c r="B131" s="221"/>
      <c r="C131" s="221"/>
      <c r="D131" s="224"/>
      <c r="E131" s="221"/>
      <c r="F131" s="70">
        <f t="shared" si="0"/>
        <v>0</v>
      </c>
      <c r="G131" s="101" t="s">
        <v>176</v>
      </c>
      <c r="I131" s="101"/>
    </row>
    <row r="132" spans="1:9" s="89" customFormat="1" hidden="1" x14ac:dyDescent="0.25">
      <c r="A132" s="392"/>
      <c r="B132" s="221"/>
      <c r="C132" s="221"/>
      <c r="D132" s="224"/>
      <c r="E132" s="221"/>
      <c r="F132" s="70">
        <f t="shared" si="0"/>
        <v>0</v>
      </c>
      <c r="G132" s="101" t="s">
        <v>176</v>
      </c>
      <c r="I132" s="101"/>
    </row>
    <row r="133" spans="1:9" s="89" customFormat="1" hidden="1" x14ac:dyDescent="0.25">
      <c r="A133" s="392"/>
      <c r="B133" s="221"/>
      <c r="C133" s="221"/>
      <c r="D133" s="224"/>
      <c r="E133" s="221"/>
      <c r="F133" s="70">
        <f t="shared" si="0"/>
        <v>0</v>
      </c>
      <c r="G133" s="101" t="s">
        <v>176</v>
      </c>
      <c r="I133" s="101"/>
    </row>
    <row r="134" spans="1:9" s="89" customFormat="1" hidden="1" x14ac:dyDescent="0.25">
      <c r="A134" s="392"/>
      <c r="B134" s="221"/>
      <c r="C134" s="221"/>
      <c r="D134" s="224"/>
      <c r="E134" s="221"/>
      <c r="F134" s="70">
        <f t="shared" si="0"/>
        <v>0</v>
      </c>
      <c r="G134" s="101" t="s">
        <v>176</v>
      </c>
      <c r="I134" s="101"/>
    </row>
    <row r="135" spans="1:9" s="89" customFormat="1" x14ac:dyDescent="0.25">
      <c r="A135" s="392" t="s">
        <v>256</v>
      </c>
      <c r="B135" s="221">
        <v>3</v>
      </c>
      <c r="C135" s="221" t="s">
        <v>291</v>
      </c>
      <c r="D135" s="224">
        <f t="shared" ref="D135:D140" ca="1" si="2">RAND()*400000</f>
        <v>196473.61614965147</v>
      </c>
      <c r="E135" s="221">
        <v>7</v>
      </c>
      <c r="F135" s="242">
        <f ca="1">ROUND(+B135*D135*E135,2)</f>
        <v>4125945.94</v>
      </c>
      <c r="G135" s="101" t="s">
        <v>176</v>
      </c>
      <c r="I135" s="101"/>
    </row>
    <row r="136" spans="1:9" s="89" customFormat="1" x14ac:dyDescent="0.25">
      <c r="A136" s="391"/>
      <c r="B136" s="78"/>
      <c r="C136" s="78"/>
      <c r="D136" s="119"/>
      <c r="E136" s="179" t="s">
        <v>177</v>
      </c>
      <c r="F136" s="255">
        <f ca="1">ROUND(SUBTOTAL(109,F6:F135),2)</f>
        <v>21503814.559999999</v>
      </c>
      <c r="G136" s="101" t="s">
        <v>176</v>
      </c>
      <c r="I136" s="359" t="s">
        <v>193</v>
      </c>
    </row>
    <row r="137" spans="1:9" s="89" customFormat="1" x14ac:dyDescent="0.25">
      <c r="A137" s="391"/>
      <c r="B137" s="78"/>
      <c r="C137" s="78"/>
      <c r="D137" s="119"/>
      <c r="E137" s="78"/>
      <c r="F137" s="243"/>
      <c r="G137" s="101" t="s">
        <v>179</v>
      </c>
    </row>
    <row r="138" spans="1:9" s="89" customFormat="1" x14ac:dyDescent="0.25">
      <c r="A138" s="392" t="s">
        <v>294</v>
      </c>
      <c r="B138" s="221">
        <v>3</v>
      </c>
      <c r="C138" s="221" t="s">
        <v>291</v>
      </c>
      <c r="D138" s="224">
        <f t="shared" ca="1" si="2"/>
        <v>240478.26102551486</v>
      </c>
      <c r="E138" s="221">
        <v>7</v>
      </c>
      <c r="F138" s="70">
        <f ca="1">ROUND(+B138*D138*E138,2)</f>
        <v>5050043.4800000004</v>
      </c>
      <c r="G138" s="101" t="s">
        <v>179</v>
      </c>
    </row>
    <row r="139" spans="1:9" s="89" customFormat="1" x14ac:dyDescent="0.25">
      <c r="A139" s="392" t="s">
        <v>292</v>
      </c>
      <c r="B139" s="221">
        <v>3</v>
      </c>
      <c r="C139" s="221" t="s">
        <v>291</v>
      </c>
      <c r="D139" s="224">
        <f t="shared" ca="1" si="2"/>
        <v>131301.15771365128</v>
      </c>
      <c r="E139" s="221">
        <v>7</v>
      </c>
      <c r="F139" s="70">
        <f t="shared" ref="F139:F266" ca="1" si="3">ROUND(+B139*D139*E139,2)</f>
        <v>2757324.31</v>
      </c>
      <c r="G139" s="101" t="s">
        <v>179</v>
      </c>
      <c r="I139" s="101"/>
    </row>
    <row r="140" spans="1:9" s="89" customFormat="1" x14ac:dyDescent="0.25">
      <c r="A140" s="392" t="s">
        <v>293</v>
      </c>
      <c r="B140" s="221">
        <v>3</v>
      </c>
      <c r="C140" s="221" t="s">
        <v>291</v>
      </c>
      <c r="D140" s="224">
        <f t="shared" ca="1" si="2"/>
        <v>327515.23000763514</v>
      </c>
      <c r="E140" s="221">
        <v>7</v>
      </c>
      <c r="F140" s="70">
        <f t="shared" ca="1" si="3"/>
        <v>6877819.8300000001</v>
      </c>
      <c r="G140" s="101" t="s">
        <v>179</v>
      </c>
      <c r="I140" s="101"/>
    </row>
    <row r="141" spans="1:9" s="89" customFormat="1" hidden="1" x14ac:dyDescent="0.25">
      <c r="A141" s="392"/>
      <c r="B141" s="221"/>
      <c r="C141" s="221"/>
      <c r="D141" s="224"/>
      <c r="E141" s="221"/>
      <c r="F141" s="70">
        <f t="shared" si="3"/>
        <v>0</v>
      </c>
      <c r="G141" s="101" t="s">
        <v>179</v>
      </c>
      <c r="I141" s="101"/>
    </row>
    <row r="142" spans="1:9" s="89" customFormat="1" hidden="1" x14ac:dyDescent="0.25">
      <c r="A142" s="392"/>
      <c r="B142" s="221"/>
      <c r="C142" s="221"/>
      <c r="D142" s="224"/>
      <c r="E142" s="221"/>
      <c r="F142" s="70">
        <f t="shared" si="3"/>
        <v>0</v>
      </c>
      <c r="G142" s="101" t="s">
        <v>179</v>
      </c>
      <c r="I142" s="101"/>
    </row>
    <row r="143" spans="1:9" s="89" customFormat="1" hidden="1" x14ac:dyDescent="0.25">
      <c r="A143" s="392"/>
      <c r="B143" s="221"/>
      <c r="C143" s="221"/>
      <c r="D143" s="224"/>
      <c r="E143" s="221"/>
      <c r="F143" s="70">
        <f t="shared" si="3"/>
        <v>0</v>
      </c>
      <c r="G143" s="101" t="s">
        <v>179</v>
      </c>
      <c r="I143" s="101"/>
    </row>
    <row r="144" spans="1:9" s="89" customFormat="1" hidden="1" x14ac:dyDescent="0.25">
      <c r="A144" s="392"/>
      <c r="B144" s="221"/>
      <c r="C144" s="221"/>
      <c r="D144" s="224"/>
      <c r="E144" s="221"/>
      <c r="F144" s="70">
        <f t="shared" si="3"/>
        <v>0</v>
      </c>
      <c r="G144" s="101" t="s">
        <v>179</v>
      </c>
      <c r="I144" s="101"/>
    </row>
    <row r="145" spans="1:9" s="89" customFormat="1" hidden="1" x14ac:dyDescent="0.25">
      <c r="A145" s="392"/>
      <c r="B145" s="221"/>
      <c r="C145" s="221"/>
      <c r="D145" s="224"/>
      <c r="E145" s="221"/>
      <c r="F145" s="70">
        <f t="shared" si="3"/>
        <v>0</v>
      </c>
      <c r="G145" s="101" t="s">
        <v>179</v>
      </c>
      <c r="I145" s="101"/>
    </row>
    <row r="146" spans="1:9" s="89" customFormat="1" hidden="1" x14ac:dyDescent="0.25">
      <c r="A146" s="392"/>
      <c r="B146" s="221"/>
      <c r="C146" s="221"/>
      <c r="D146" s="224"/>
      <c r="E146" s="221"/>
      <c r="F146" s="70">
        <f t="shared" si="3"/>
        <v>0</v>
      </c>
      <c r="G146" s="101" t="s">
        <v>179</v>
      </c>
      <c r="I146" s="101"/>
    </row>
    <row r="147" spans="1:9" s="89" customFormat="1" hidden="1" x14ac:dyDescent="0.25">
      <c r="A147" s="392"/>
      <c r="B147" s="221"/>
      <c r="C147" s="221"/>
      <c r="D147" s="224"/>
      <c r="E147" s="221"/>
      <c r="F147" s="70">
        <f t="shared" si="3"/>
        <v>0</v>
      </c>
      <c r="G147" s="101" t="s">
        <v>179</v>
      </c>
      <c r="I147" s="101"/>
    </row>
    <row r="148" spans="1:9" s="89" customFormat="1" hidden="1" x14ac:dyDescent="0.25">
      <c r="A148" s="392"/>
      <c r="B148" s="221"/>
      <c r="C148" s="221"/>
      <c r="D148" s="224"/>
      <c r="E148" s="221"/>
      <c r="F148" s="70">
        <f t="shared" si="3"/>
        <v>0</v>
      </c>
      <c r="G148" s="101" t="s">
        <v>179</v>
      </c>
      <c r="I148" s="101"/>
    </row>
    <row r="149" spans="1:9" s="89" customFormat="1" hidden="1" x14ac:dyDescent="0.25">
      <c r="A149" s="392"/>
      <c r="B149" s="221"/>
      <c r="C149" s="221"/>
      <c r="D149" s="224"/>
      <c r="E149" s="221"/>
      <c r="F149" s="70">
        <f t="shared" si="3"/>
        <v>0</v>
      </c>
      <c r="G149" s="101" t="s">
        <v>179</v>
      </c>
      <c r="I149" s="101"/>
    </row>
    <row r="150" spans="1:9" s="89" customFormat="1" hidden="1" x14ac:dyDescent="0.25">
      <c r="A150" s="392"/>
      <c r="B150" s="221"/>
      <c r="C150" s="221"/>
      <c r="D150" s="224"/>
      <c r="E150" s="221"/>
      <c r="F150" s="70">
        <f t="shared" si="3"/>
        <v>0</v>
      </c>
      <c r="G150" s="101" t="s">
        <v>179</v>
      </c>
      <c r="I150" s="101"/>
    </row>
    <row r="151" spans="1:9" s="89" customFormat="1" hidden="1" x14ac:dyDescent="0.25">
      <c r="A151" s="392"/>
      <c r="B151" s="221"/>
      <c r="C151" s="221"/>
      <c r="D151" s="224"/>
      <c r="E151" s="221"/>
      <c r="F151" s="70">
        <f t="shared" si="3"/>
        <v>0</v>
      </c>
      <c r="G151" s="101" t="s">
        <v>179</v>
      </c>
      <c r="I151" s="101"/>
    </row>
    <row r="152" spans="1:9" s="89" customFormat="1" hidden="1" x14ac:dyDescent="0.25">
      <c r="A152" s="392"/>
      <c r="B152" s="221"/>
      <c r="C152" s="221"/>
      <c r="D152" s="224"/>
      <c r="E152" s="221"/>
      <c r="F152" s="70">
        <f t="shared" si="3"/>
        <v>0</v>
      </c>
      <c r="G152" s="101" t="s">
        <v>179</v>
      </c>
      <c r="I152" s="101"/>
    </row>
    <row r="153" spans="1:9" s="89" customFormat="1" hidden="1" x14ac:dyDescent="0.25">
      <c r="A153" s="392"/>
      <c r="B153" s="221"/>
      <c r="C153" s="221"/>
      <c r="D153" s="224"/>
      <c r="E153" s="221"/>
      <c r="F153" s="70">
        <f t="shared" si="3"/>
        <v>0</v>
      </c>
      <c r="G153" s="101" t="s">
        <v>179</v>
      </c>
      <c r="I153" s="101"/>
    </row>
    <row r="154" spans="1:9" s="89" customFormat="1" hidden="1" x14ac:dyDescent="0.25">
      <c r="A154" s="392"/>
      <c r="B154" s="221"/>
      <c r="C154" s="221"/>
      <c r="D154" s="224"/>
      <c r="E154" s="221"/>
      <c r="F154" s="70">
        <f t="shared" si="3"/>
        <v>0</v>
      </c>
      <c r="G154" s="101" t="s">
        <v>179</v>
      </c>
      <c r="I154" s="101"/>
    </row>
    <row r="155" spans="1:9" s="89" customFormat="1" hidden="1" x14ac:dyDescent="0.25">
      <c r="A155" s="392"/>
      <c r="B155" s="221"/>
      <c r="C155" s="221"/>
      <c r="D155" s="224"/>
      <c r="E155" s="221"/>
      <c r="F155" s="70">
        <f t="shared" si="3"/>
        <v>0</v>
      </c>
      <c r="G155" s="101" t="s">
        <v>179</v>
      </c>
      <c r="I155" s="101"/>
    </row>
    <row r="156" spans="1:9" s="89" customFormat="1" hidden="1" x14ac:dyDescent="0.25">
      <c r="A156" s="392"/>
      <c r="B156" s="221"/>
      <c r="C156" s="221"/>
      <c r="D156" s="224"/>
      <c r="E156" s="221"/>
      <c r="F156" s="70">
        <f t="shared" si="3"/>
        <v>0</v>
      </c>
      <c r="G156" s="101" t="s">
        <v>179</v>
      </c>
      <c r="I156" s="101"/>
    </row>
    <row r="157" spans="1:9" s="89" customFormat="1" hidden="1" x14ac:dyDescent="0.25">
      <c r="A157" s="392"/>
      <c r="B157" s="221"/>
      <c r="C157" s="221"/>
      <c r="D157" s="224"/>
      <c r="E157" s="221"/>
      <c r="F157" s="70">
        <f t="shared" si="3"/>
        <v>0</v>
      </c>
      <c r="G157" s="101" t="s">
        <v>179</v>
      </c>
      <c r="I157" s="101"/>
    </row>
    <row r="158" spans="1:9" s="89" customFormat="1" hidden="1" x14ac:dyDescent="0.25">
      <c r="A158" s="392"/>
      <c r="B158" s="221"/>
      <c r="C158" s="221"/>
      <c r="D158" s="224"/>
      <c r="E158" s="221"/>
      <c r="F158" s="70">
        <f t="shared" si="3"/>
        <v>0</v>
      </c>
      <c r="G158" s="101" t="s">
        <v>179</v>
      </c>
      <c r="I158" s="101"/>
    </row>
    <row r="159" spans="1:9" s="89" customFormat="1" hidden="1" x14ac:dyDescent="0.25">
      <c r="A159" s="392"/>
      <c r="B159" s="221"/>
      <c r="C159" s="221"/>
      <c r="D159" s="224"/>
      <c r="E159" s="221"/>
      <c r="F159" s="70">
        <f t="shared" si="3"/>
        <v>0</v>
      </c>
      <c r="G159" s="101" t="s">
        <v>179</v>
      </c>
      <c r="I159" s="101"/>
    </row>
    <row r="160" spans="1:9" s="89" customFormat="1" hidden="1" x14ac:dyDescent="0.25">
      <c r="A160" s="392"/>
      <c r="B160" s="221"/>
      <c r="C160" s="221"/>
      <c r="D160" s="224"/>
      <c r="E160" s="221"/>
      <c r="F160" s="70">
        <f t="shared" si="3"/>
        <v>0</v>
      </c>
      <c r="G160" s="101" t="s">
        <v>179</v>
      </c>
      <c r="I160" s="101"/>
    </row>
    <row r="161" spans="1:9" s="89" customFormat="1" hidden="1" x14ac:dyDescent="0.25">
      <c r="A161" s="392"/>
      <c r="B161" s="221"/>
      <c r="C161" s="221"/>
      <c r="D161" s="224"/>
      <c r="E161" s="221"/>
      <c r="F161" s="70">
        <f t="shared" si="3"/>
        <v>0</v>
      </c>
      <c r="G161" s="101" t="s">
        <v>179</v>
      </c>
      <c r="I161" s="101"/>
    </row>
    <row r="162" spans="1:9" s="89" customFormat="1" hidden="1" x14ac:dyDescent="0.25">
      <c r="A162" s="392"/>
      <c r="B162" s="221"/>
      <c r="C162" s="221"/>
      <c r="D162" s="224"/>
      <c r="E162" s="221"/>
      <c r="F162" s="70">
        <f t="shared" si="3"/>
        <v>0</v>
      </c>
      <c r="G162" s="101" t="s">
        <v>179</v>
      </c>
      <c r="I162" s="101"/>
    </row>
    <row r="163" spans="1:9" s="89" customFormat="1" hidden="1" x14ac:dyDescent="0.25">
      <c r="A163" s="392"/>
      <c r="B163" s="221"/>
      <c r="C163" s="221"/>
      <c r="D163" s="224"/>
      <c r="E163" s="221"/>
      <c r="F163" s="70">
        <f t="shared" si="3"/>
        <v>0</v>
      </c>
      <c r="G163" s="101" t="s">
        <v>179</v>
      </c>
      <c r="I163" s="101"/>
    </row>
    <row r="164" spans="1:9" s="89" customFormat="1" hidden="1" x14ac:dyDescent="0.25">
      <c r="A164" s="392"/>
      <c r="B164" s="221"/>
      <c r="C164" s="221"/>
      <c r="D164" s="224"/>
      <c r="E164" s="221"/>
      <c r="F164" s="70">
        <f t="shared" si="3"/>
        <v>0</v>
      </c>
      <c r="G164" s="101" t="s">
        <v>179</v>
      </c>
      <c r="I164" s="101"/>
    </row>
    <row r="165" spans="1:9" s="89" customFormat="1" hidden="1" x14ac:dyDescent="0.25">
      <c r="A165" s="392"/>
      <c r="B165" s="221"/>
      <c r="C165" s="221"/>
      <c r="D165" s="224"/>
      <c r="E165" s="221"/>
      <c r="F165" s="70">
        <f t="shared" si="3"/>
        <v>0</v>
      </c>
      <c r="G165" s="101" t="s">
        <v>179</v>
      </c>
      <c r="I165" s="101"/>
    </row>
    <row r="166" spans="1:9" s="89" customFormat="1" hidden="1" x14ac:dyDescent="0.25">
      <c r="A166" s="392"/>
      <c r="B166" s="221"/>
      <c r="C166" s="221"/>
      <c r="D166" s="224"/>
      <c r="E166" s="221"/>
      <c r="F166" s="70">
        <f t="shared" si="3"/>
        <v>0</v>
      </c>
      <c r="G166" s="101" t="s">
        <v>179</v>
      </c>
      <c r="I166" s="101"/>
    </row>
    <row r="167" spans="1:9" s="89" customFormat="1" hidden="1" x14ac:dyDescent="0.25">
      <c r="A167" s="392"/>
      <c r="B167" s="221"/>
      <c r="C167" s="221"/>
      <c r="D167" s="224"/>
      <c r="E167" s="221"/>
      <c r="F167" s="70">
        <f t="shared" si="3"/>
        <v>0</v>
      </c>
      <c r="G167" s="101" t="s">
        <v>179</v>
      </c>
      <c r="I167" s="101"/>
    </row>
    <row r="168" spans="1:9" s="89" customFormat="1" hidden="1" x14ac:dyDescent="0.25">
      <c r="A168" s="392"/>
      <c r="B168" s="221"/>
      <c r="C168" s="221"/>
      <c r="D168" s="224"/>
      <c r="E168" s="221"/>
      <c r="F168" s="70">
        <f t="shared" si="3"/>
        <v>0</v>
      </c>
      <c r="G168" s="101" t="s">
        <v>179</v>
      </c>
      <c r="I168" s="101"/>
    </row>
    <row r="169" spans="1:9" s="89" customFormat="1" hidden="1" x14ac:dyDescent="0.25">
      <c r="A169" s="392"/>
      <c r="B169" s="221"/>
      <c r="C169" s="221"/>
      <c r="D169" s="224"/>
      <c r="E169" s="221"/>
      <c r="F169" s="70">
        <f t="shared" si="3"/>
        <v>0</v>
      </c>
      <c r="G169" s="101" t="s">
        <v>179</v>
      </c>
      <c r="I169" s="101"/>
    </row>
    <row r="170" spans="1:9" s="89" customFormat="1" hidden="1" x14ac:dyDescent="0.25">
      <c r="A170" s="392"/>
      <c r="B170" s="221"/>
      <c r="C170" s="221"/>
      <c r="D170" s="224"/>
      <c r="E170" s="221"/>
      <c r="F170" s="70">
        <f t="shared" si="3"/>
        <v>0</v>
      </c>
      <c r="G170" s="101" t="s">
        <v>179</v>
      </c>
      <c r="I170" s="101"/>
    </row>
    <row r="171" spans="1:9" s="89" customFormat="1" hidden="1" x14ac:dyDescent="0.25">
      <c r="A171" s="392"/>
      <c r="B171" s="221"/>
      <c r="C171" s="221"/>
      <c r="D171" s="224"/>
      <c r="E171" s="221"/>
      <c r="F171" s="70">
        <f t="shared" si="3"/>
        <v>0</v>
      </c>
      <c r="G171" s="101" t="s">
        <v>179</v>
      </c>
      <c r="I171" s="101"/>
    </row>
    <row r="172" spans="1:9" s="89" customFormat="1" hidden="1" x14ac:dyDescent="0.25">
      <c r="A172" s="392"/>
      <c r="B172" s="221"/>
      <c r="C172" s="221"/>
      <c r="D172" s="224"/>
      <c r="E172" s="221"/>
      <c r="F172" s="70">
        <f t="shared" si="3"/>
        <v>0</v>
      </c>
      <c r="G172" s="101" t="s">
        <v>179</v>
      </c>
      <c r="I172" s="101"/>
    </row>
    <row r="173" spans="1:9" s="89" customFormat="1" hidden="1" x14ac:dyDescent="0.25">
      <c r="A173" s="392"/>
      <c r="B173" s="221"/>
      <c r="C173" s="221"/>
      <c r="D173" s="224"/>
      <c r="E173" s="221"/>
      <c r="F173" s="70">
        <f t="shared" si="3"/>
        <v>0</v>
      </c>
      <c r="G173" s="101" t="s">
        <v>179</v>
      </c>
      <c r="I173" s="101"/>
    </row>
    <row r="174" spans="1:9" s="89" customFormat="1" hidden="1" x14ac:dyDescent="0.25">
      <c r="A174" s="392"/>
      <c r="B174" s="221"/>
      <c r="C174" s="221"/>
      <c r="D174" s="224"/>
      <c r="E174" s="221"/>
      <c r="F174" s="70">
        <f t="shared" si="3"/>
        <v>0</v>
      </c>
      <c r="G174" s="101" t="s">
        <v>179</v>
      </c>
      <c r="I174" s="101"/>
    </row>
    <row r="175" spans="1:9" s="89" customFormat="1" hidden="1" x14ac:dyDescent="0.25">
      <c r="A175" s="392"/>
      <c r="B175" s="221"/>
      <c r="C175" s="221"/>
      <c r="D175" s="224"/>
      <c r="E175" s="221"/>
      <c r="F175" s="70">
        <f t="shared" si="3"/>
        <v>0</v>
      </c>
      <c r="G175" s="101" t="s">
        <v>179</v>
      </c>
      <c r="I175" s="101"/>
    </row>
    <row r="176" spans="1:9" s="89" customFormat="1" hidden="1" x14ac:dyDescent="0.25">
      <c r="A176" s="392"/>
      <c r="B176" s="221"/>
      <c r="C176" s="221"/>
      <c r="D176" s="224"/>
      <c r="E176" s="221"/>
      <c r="F176" s="70">
        <f t="shared" si="3"/>
        <v>0</v>
      </c>
      <c r="G176" s="101" t="s">
        <v>179</v>
      </c>
      <c r="I176" s="101"/>
    </row>
    <row r="177" spans="1:9" s="89" customFormat="1" hidden="1" x14ac:dyDescent="0.25">
      <c r="A177" s="392"/>
      <c r="B177" s="221"/>
      <c r="C177" s="221"/>
      <c r="D177" s="224"/>
      <c r="E177" s="221"/>
      <c r="F177" s="70">
        <f t="shared" si="3"/>
        <v>0</v>
      </c>
      <c r="G177" s="101" t="s">
        <v>179</v>
      </c>
      <c r="I177" s="101"/>
    </row>
    <row r="178" spans="1:9" s="89" customFormat="1" hidden="1" x14ac:dyDescent="0.25">
      <c r="A178" s="392"/>
      <c r="B178" s="221"/>
      <c r="C178" s="221"/>
      <c r="D178" s="224"/>
      <c r="E178" s="221"/>
      <c r="F178" s="70">
        <f t="shared" si="3"/>
        <v>0</v>
      </c>
      <c r="G178" s="101" t="s">
        <v>179</v>
      </c>
      <c r="I178" s="101"/>
    </row>
    <row r="179" spans="1:9" s="89" customFormat="1" hidden="1" x14ac:dyDescent="0.25">
      <c r="A179" s="392"/>
      <c r="B179" s="221"/>
      <c r="C179" s="221"/>
      <c r="D179" s="224"/>
      <c r="E179" s="221"/>
      <c r="F179" s="70">
        <f t="shared" si="3"/>
        <v>0</v>
      </c>
      <c r="G179" s="101" t="s">
        <v>179</v>
      </c>
      <c r="I179" s="101"/>
    </row>
    <row r="180" spans="1:9" s="89" customFormat="1" hidden="1" x14ac:dyDescent="0.25">
      <c r="A180" s="392"/>
      <c r="B180" s="221"/>
      <c r="C180" s="221"/>
      <c r="D180" s="224"/>
      <c r="E180" s="221"/>
      <c r="F180" s="70">
        <f t="shared" si="3"/>
        <v>0</v>
      </c>
      <c r="G180" s="101" t="s">
        <v>179</v>
      </c>
      <c r="I180" s="101"/>
    </row>
    <row r="181" spans="1:9" s="89" customFormat="1" hidden="1" x14ac:dyDescent="0.25">
      <c r="A181" s="392"/>
      <c r="B181" s="221"/>
      <c r="C181" s="221"/>
      <c r="D181" s="224"/>
      <c r="E181" s="221"/>
      <c r="F181" s="70">
        <f t="shared" si="3"/>
        <v>0</v>
      </c>
      <c r="G181" s="101" t="s">
        <v>179</v>
      </c>
      <c r="I181" s="101"/>
    </row>
    <row r="182" spans="1:9" s="89" customFormat="1" hidden="1" x14ac:dyDescent="0.25">
      <c r="A182" s="392"/>
      <c r="B182" s="221"/>
      <c r="C182" s="221"/>
      <c r="D182" s="224"/>
      <c r="E182" s="221"/>
      <c r="F182" s="70">
        <f t="shared" si="3"/>
        <v>0</v>
      </c>
      <c r="G182" s="101" t="s">
        <v>179</v>
      </c>
      <c r="I182" s="101"/>
    </row>
    <row r="183" spans="1:9" s="89" customFormat="1" hidden="1" x14ac:dyDescent="0.25">
      <c r="A183" s="392"/>
      <c r="B183" s="221"/>
      <c r="C183" s="221"/>
      <c r="D183" s="224"/>
      <c r="E183" s="221"/>
      <c r="F183" s="70">
        <f t="shared" si="3"/>
        <v>0</v>
      </c>
      <c r="G183" s="101" t="s">
        <v>179</v>
      </c>
      <c r="I183" s="101"/>
    </row>
    <row r="184" spans="1:9" s="89" customFormat="1" hidden="1" x14ac:dyDescent="0.25">
      <c r="A184" s="392"/>
      <c r="B184" s="221"/>
      <c r="C184" s="221"/>
      <c r="D184" s="224"/>
      <c r="E184" s="221"/>
      <c r="F184" s="70">
        <f t="shared" si="3"/>
        <v>0</v>
      </c>
      <c r="G184" s="101" t="s">
        <v>179</v>
      </c>
      <c r="I184" s="101"/>
    </row>
    <row r="185" spans="1:9" s="89" customFormat="1" hidden="1" x14ac:dyDescent="0.25">
      <c r="A185" s="392"/>
      <c r="B185" s="221"/>
      <c r="C185" s="221"/>
      <c r="D185" s="224"/>
      <c r="E185" s="221"/>
      <c r="F185" s="70">
        <f t="shared" si="3"/>
        <v>0</v>
      </c>
      <c r="G185" s="101" t="s">
        <v>179</v>
      </c>
      <c r="I185" s="101"/>
    </row>
    <row r="186" spans="1:9" s="89" customFormat="1" hidden="1" x14ac:dyDescent="0.25">
      <c r="A186" s="392"/>
      <c r="B186" s="221"/>
      <c r="C186" s="221"/>
      <c r="D186" s="224"/>
      <c r="E186" s="221"/>
      <c r="F186" s="70">
        <f t="shared" si="3"/>
        <v>0</v>
      </c>
      <c r="G186" s="101" t="s">
        <v>179</v>
      </c>
      <c r="I186" s="101"/>
    </row>
    <row r="187" spans="1:9" s="89" customFormat="1" hidden="1" x14ac:dyDescent="0.25">
      <c r="A187" s="392"/>
      <c r="B187" s="221"/>
      <c r="C187" s="221"/>
      <c r="D187" s="224"/>
      <c r="E187" s="221"/>
      <c r="F187" s="70">
        <f t="shared" si="3"/>
        <v>0</v>
      </c>
      <c r="G187" s="101" t="s">
        <v>179</v>
      </c>
      <c r="I187" s="101"/>
    </row>
    <row r="188" spans="1:9" s="89" customFormat="1" hidden="1" x14ac:dyDescent="0.25">
      <c r="A188" s="392"/>
      <c r="B188" s="221"/>
      <c r="C188" s="221"/>
      <c r="D188" s="224"/>
      <c r="E188" s="221"/>
      <c r="F188" s="70">
        <f t="shared" si="3"/>
        <v>0</v>
      </c>
      <c r="G188" s="101" t="s">
        <v>179</v>
      </c>
      <c r="I188" s="101"/>
    </row>
    <row r="189" spans="1:9" s="89" customFormat="1" hidden="1" x14ac:dyDescent="0.25">
      <c r="A189" s="392"/>
      <c r="B189" s="221"/>
      <c r="C189" s="221"/>
      <c r="D189" s="224"/>
      <c r="E189" s="221"/>
      <c r="F189" s="70">
        <f t="shared" si="3"/>
        <v>0</v>
      </c>
      <c r="G189" s="101" t="s">
        <v>179</v>
      </c>
      <c r="I189" s="101"/>
    </row>
    <row r="190" spans="1:9" s="89" customFormat="1" hidden="1" x14ac:dyDescent="0.25">
      <c r="A190" s="392"/>
      <c r="B190" s="221"/>
      <c r="C190" s="221"/>
      <c r="D190" s="224"/>
      <c r="E190" s="221"/>
      <c r="F190" s="70">
        <f t="shared" si="3"/>
        <v>0</v>
      </c>
      <c r="G190" s="101" t="s">
        <v>179</v>
      </c>
      <c r="I190" s="101"/>
    </row>
    <row r="191" spans="1:9" s="89" customFormat="1" hidden="1" x14ac:dyDescent="0.25">
      <c r="A191" s="392"/>
      <c r="B191" s="221"/>
      <c r="C191" s="221"/>
      <c r="D191" s="224"/>
      <c r="E191" s="221"/>
      <c r="F191" s="70">
        <f t="shared" si="3"/>
        <v>0</v>
      </c>
      <c r="G191" s="101" t="s">
        <v>179</v>
      </c>
      <c r="I191" s="101"/>
    </row>
    <row r="192" spans="1:9" s="89" customFormat="1" hidden="1" x14ac:dyDescent="0.25">
      <c r="A192" s="392"/>
      <c r="B192" s="221"/>
      <c r="C192" s="221"/>
      <c r="D192" s="224"/>
      <c r="E192" s="221"/>
      <c r="F192" s="70">
        <f t="shared" si="3"/>
        <v>0</v>
      </c>
      <c r="G192" s="101" t="s">
        <v>179</v>
      </c>
      <c r="I192" s="101"/>
    </row>
    <row r="193" spans="1:9" s="89" customFormat="1" hidden="1" x14ac:dyDescent="0.25">
      <c r="A193" s="392"/>
      <c r="B193" s="221"/>
      <c r="C193" s="221"/>
      <c r="D193" s="224"/>
      <c r="E193" s="221"/>
      <c r="F193" s="70">
        <f t="shared" si="3"/>
        <v>0</v>
      </c>
      <c r="G193" s="101" t="s">
        <v>179</v>
      </c>
      <c r="I193" s="101"/>
    </row>
    <row r="194" spans="1:9" s="89" customFormat="1" hidden="1" x14ac:dyDescent="0.25">
      <c r="A194" s="392"/>
      <c r="B194" s="221"/>
      <c r="C194" s="221"/>
      <c r="D194" s="224"/>
      <c r="E194" s="221"/>
      <c r="F194" s="70">
        <f t="shared" si="3"/>
        <v>0</v>
      </c>
      <c r="G194" s="101" t="s">
        <v>179</v>
      </c>
      <c r="I194" s="101"/>
    </row>
    <row r="195" spans="1:9" s="89" customFormat="1" hidden="1" x14ac:dyDescent="0.25">
      <c r="A195" s="392"/>
      <c r="B195" s="221"/>
      <c r="C195" s="221"/>
      <c r="D195" s="224"/>
      <c r="E195" s="221"/>
      <c r="F195" s="70">
        <f t="shared" si="3"/>
        <v>0</v>
      </c>
      <c r="G195" s="101" t="s">
        <v>179</v>
      </c>
      <c r="I195" s="101"/>
    </row>
    <row r="196" spans="1:9" s="89" customFormat="1" hidden="1" x14ac:dyDescent="0.25">
      <c r="A196" s="392"/>
      <c r="B196" s="221"/>
      <c r="C196" s="221"/>
      <c r="D196" s="224"/>
      <c r="E196" s="221"/>
      <c r="F196" s="70">
        <f t="shared" si="3"/>
        <v>0</v>
      </c>
      <c r="G196" s="101" t="s">
        <v>179</v>
      </c>
      <c r="I196" s="101"/>
    </row>
    <row r="197" spans="1:9" s="89" customFormat="1" hidden="1" x14ac:dyDescent="0.25">
      <c r="A197" s="392"/>
      <c r="B197" s="221"/>
      <c r="C197" s="221"/>
      <c r="D197" s="224"/>
      <c r="E197" s="221"/>
      <c r="F197" s="70">
        <f t="shared" si="3"/>
        <v>0</v>
      </c>
      <c r="G197" s="101" t="s">
        <v>179</v>
      </c>
      <c r="I197" s="101"/>
    </row>
    <row r="198" spans="1:9" s="89" customFormat="1" hidden="1" x14ac:dyDescent="0.25">
      <c r="A198" s="392"/>
      <c r="B198" s="221"/>
      <c r="C198" s="221"/>
      <c r="D198" s="224"/>
      <c r="E198" s="221"/>
      <c r="F198" s="70">
        <f t="shared" si="3"/>
        <v>0</v>
      </c>
      <c r="G198" s="101" t="s">
        <v>179</v>
      </c>
      <c r="I198" s="101"/>
    </row>
    <row r="199" spans="1:9" s="89" customFormat="1" hidden="1" x14ac:dyDescent="0.25">
      <c r="A199" s="392"/>
      <c r="B199" s="221"/>
      <c r="C199" s="221"/>
      <c r="D199" s="224"/>
      <c r="E199" s="221"/>
      <c r="F199" s="70">
        <f t="shared" si="3"/>
        <v>0</v>
      </c>
      <c r="G199" s="101" t="s">
        <v>179</v>
      </c>
      <c r="I199" s="101"/>
    </row>
    <row r="200" spans="1:9" s="89" customFormat="1" hidden="1" x14ac:dyDescent="0.25">
      <c r="A200" s="392"/>
      <c r="B200" s="221"/>
      <c r="C200" s="221"/>
      <c r="D200" s="224"/>
      <c r="E200" s="221"/>
      <c r="F200" s="70">
        <f t="shared" si="3"/>
        <v>0</v>
      </c>
      <c r="G200" s="101" t="s">
        <v>179</v>
      </c>
      <c r="I200" s="101"/>
    </row>
    <row r="201" spans="1:9" s="89" customFormat="1" hidden="1" x14ac:dyDescent="0.25">
      <c r="A201" s="392"/>
      <c r="B201" s="221"/>
      <c r="C201" s="221"/>
      <c r="D201" s="224"/>
      <c r="E201" s="221"/>
      <c r="F201" s="70">
        <f t="shared" si="3"/>
        <v>0</v>
      </c>
      <c r="G201" s="101" t="s">
        <v>179</v>
      </c>
      <c r="I201" s="101"/>
    </row>
    <row r="202" spans="1:9" s="89" customFormat="1" hidden="1" x14ac:dyDescent="0.25">
      <c r="A202" s="392"/>
      <c r="B202" s="221"/>
      <c r="C202" s="221"/>
      <c r="D202" s="224"/>
      <c r="E202" s="221"/>
      <c r="F202" s="70">
        <f t="shared" si="3"/>
        <v>0</v>
      </c>
      <c r="G202" s="101" t="s">
        <v>179</v>
      </c>
      <c r="I202" s="101"/>
    </row>
    <row r="203" spans="1:9" s="89" customFormat="1" hidden="1" x14ac:dyDescent="0.25">
      <c r="A203" s="392"/>
      <c r="B203" s="221"/>
      <c r="C203" s="221"/>
      <c r="D203" s="224"/>
      <c r="E203" s="221"/>
      <c r="F203" s="70">
        <f t="shared" si="3"/>
        <v>0</v>
      </c>
      <c r="G203" s="101" t="s">
        <v>179</v>
      </c>
      <c r="I203" s="101"/>
    </row>
    <row r="204" spans="1:9" s="89" customFormat="1" hidden="1" x14ac:dyDescent="0.25">
      <c r="A204" s="392"/>
      <c r="B204" s="221"/>
      <c r="C204" s="221"/>
      <c r="D204" s="224"/>
      <c r="E204" s="221"/>
      <c r="F204" s="70">
        <f t="shared" si="3"/>
        <v>0</v>
      </c>
      <c r="G204" s="101" t="s">
        <v>179</v>
      </c>
      <c r="I204" s="101"/>
    </row>
    <row r="205" spans="1:9" s="89" customFormat="1" hidden="1" x14ac:dyDescent="0.25">
      <c r="A205" s="392"/>
      <c r="B205" s="221"/>
      <c r="C205" s="221"/>
      <c r="D205" s="224"/>
      <c r="E205" s="221"/>
      <c r="F205" s="70">
        <f t="shared" si="3"/>
        <v>0</v>
      </c>
      <c r="G205" s="101" t="s">
        <v>179</v>
      </c>
      <c r="I205" s="101"/>
    </row>
    <row r="206" spans="1:9" s="89" customFormat="1" hidden="1" x14ac:dyDescent="0.25">
      <c r="A206" s="392"/>
      <c r="B206" s="221"/>
      <c r="C206" s="221"/>
      <c r="D206" s="224"/>
      <c r="E206" s="221"/>
      <c r="F206" s="70">
        <f t="shared" si="3"/>
        <v>0</v>
      </c>
      <c r="G206" s="101" t="s">
        <v>179</v>
      </c>
      <c r="I206" s="101"/>
    </row>
    <row r="207" spans="1:9" s="89" customFormat="1" hidden="1" x14ac:dyDescent="0.25">
      <c r="A207" s="392"/>
      <c r="B207" s="221"/>
      <c r="C207" s="221"/>
      <c r="D207" s="224"/>
      <c r="E207" s="221"/>
      <c r="F207" s="70">
        <f t="shared" si="3"/>
        <v>0</v>
      </c>
      <c r="G207" s="101" t="s">
        <v>179</v>
      </c>
      <c r="I207" s="101"/>
    </row>
    <row r="208" spans="1:9" s="89" customFormat="1" hidden="1" x14ac:dyDescent="0.25">
      <c r="A208" s="392"/>
      <c r="B208" s="221"/>
      <c r="C208" s="221"/>
      <c r="D208" s="224"/>
      <c r="E208" s="221"/>
      <c r="F208" s="70">
        <f t="shared" si="3"/>
        <v>0</v>
      </c>
      <c r="G208" s="101" t="s">
        <v>179</v>
      </c>
      <c r="I208" s="101"/>
    </row>
    <row r="209" spans="1:9" s="89" customFormat="1" hidden="1" x14ac:dyDescent="0.25">
      <c r="A209" s="392"/>
      <c r="B209" s="221"/>
      <c r="C209" s="221"/>
      <c r="D209" s="224"/>
      <c r="E209" s="221"/>
      <c r="F209" s="70">
        <f t="shared" si="3"/>
        <v>0</v>
      </c>
      <c r="G209" s="101" t="s">
        <v>179</v>
      </c>
      <c r="I209" s="101"/>
    </row>
    <row r="210" spans="1:9" s="89" customFormat="1" hidden="1" x14ac:dyDescent="0.25">
      <c r="A210" s="392"/>
      <c r="B210" s="221"/>
      <c r="C210" s="221"/>
      <c r="D210" s="224"/>
      <c r="E210" s="221"/>
      <c r="F210" s="70">
        <f t="shared" si="3"/>
        <v>0</v>
      </c>
      <c r="G210" s="101" t="s">
        <v>179</v>
      </c>
      <c r="I210" s="101"/>
    </row>
    <row r="211" spans="1:9" s="89" customFormat="1" hidden="1" x14ac:dyDescent="0.25">
      <c r="A211" s="392"/>
      <c r="B211" s="221"/>
      <c r="C211" s="221"/>
      <c r="D211" s="224"/>
      <c r="E211" s="221"/>
      <c r="F211" s="70">
        <f t="shared" si="3"/>
        <v>0</v>
      </c>
      <c r="G211" s="101" t="s">
        <v>179</v>
      </c>
      <c r="I211" s="101"/>
    </row>
    <row r="212" spans="1:9" s="89" customFormat="1" hidden="1" x14ac:dyDescent="0.25">
      <c r="A212" s="392"/>
      <c r="B212" s="221"/>
      <c r="C212" s="221"/>
      <c r="D212" s="224"/>
      <c r="E212" s="221"/>
      <c r="F212" s="70">
        <f t="shared" si="3"/>
        <v>0</v>
      </c>
      <c r="G212" s="101" t="s">
        <v>179</v>
      </c>
      <c r="I212" s="101"/>
    </row>
    <row r="213" spans="1:9" s="89" customFormat="1" hidden="1" x14ac:dyDescent="0.25">
      <c r="A213" s="392"/>
      <c r="B213" s="221"/>
      <c r="C213" s="221"/>
      <c r="D213" s="224"/>
      <c r="E213" s="221"/>
      <c r="F213" s="70">
        <f t="shared" si="3"/>
        <v>0</v>
      </c>
      <c r="G213" s="101" t="s">
        <v>179</v>
      </c>
      <c r="I213" s="101"/>
    </row>
    <row r="214" spans="1:9" s="89" customFormat="1" hidden="1" x14ac:dyDescent="0.25">
      <c r="A214" s="392"/>
      <c r="B214" s="221"/>
      <c r="C214" s="221"/>
      <c r="D214" s="224"/>
      <c r="E214" s="221"/>
      <c r="F214" s="70">
        <f t="shared" si="3"/>
        <v>0</v>
      </c>
      <c r="G214" s="101" t="s">
        <v>179</v>
      </c>
      <c r="I214" s="101"/>
    </row>
    <row r="215" spans="1:9" s="89" customFormat="1" hidden="1" x14ac:dyDescent="0.25">
      <c r="A215" s="392"/>
      <c r="B215" s="221"/>
      <c r="C215" s="221"/>
      <c r="D215" s="224"/>
      <c r="E215" s="221"/>
      <c r="F215" s="70">
        <f t="shared" si="3"/>
        <v>0</v>
      </c>
      <c r="G215" s="101" t="s">
        <v>179</v>
      </c>
      <c r="I215" s="101"/>
    </row>
    <row r="216" spans="1:9" s="89" customFormat="1" hidden="1" x14ac:dyDescent="0.25">
      <c r="A216" s="392"/>
      <c r="B216" s="221"/>
      <c r="C216" s="221"/>
      <c r="D216" s="224"/>
      <c r="E216" s="221"/>
      <c r="F216" s="70">
        <f t="shared" si="3"/>
        <v>0</v>
      </c>
      <c r="G216" s="101" t="s">
        <v>179</v>
      </c>
      <c r="I216" s="101"/>
    </row>
    <row r="217" spans="1:9" s="89" customFormat="1" hidden="1" x14ac:dyDescent="0.25">
      <c r="A217" s="392"/>
      <c r="B217" s="221"/>
      <c r="C217" s="221"/>
      <c r="D217" s="224"/>
      <c r="E217" s="221"/>
      <c r="F217" s="70">
        <f t="shared" si="3"/>
        <v>0</v>
      </c>
      <c r="G217" s="101" t="s">
        <v>179</v>
      </c>
      <c r="I217" s="101"/>
    </row>
    <row r="218" spans="1:9" s="89" customFormat="1" hidden="1" x14ac:dyDescent="0.25">
      <c r="A218" s="392"/>
      <c r="B218" s="221"/>
      <c r="C218" s="221"/>
      <c r="D218" s="224"/>
      <c r="E218" s="221"/>
      <c r="F218" s="70">
        <f t="shared" si="3"/>
        <v>0</v>
      </c>
      <c r="G218" s="101" t="s">
        <v>179</v>
      </c>
      <c r="I218" s="101"/>
    </row>
    <row r="219" spans="1:9" s="89" customFormat="1" hidden="1" x14ac:dyDescent="0.25">
      <c r="A219" s="392"/>
      <c r="B219" s="221"/>
      <c r="C219" s="221"/>
      <c r="D219" s="224"/>
      <c r="E219" s="221"/>
      <c r="F219" s="70">
        <f t="shared" si="3"/>
        <v>0</v>
      </c>
      <c r="G219" s="101" t="s">
        <v>179</v>
      </c>
      <c r="I219" s="101"/>
    </row>
    <row r="220" spans="1:9" s="89" customFormat="1" hidden="1" x14ac:dyDescent="0.25">
      <c r="A220" s="392"/>
      <c r="B220" s="221"/>
      <c r="C220" s="221"/>
      <c r="D220" s="224"/>
      <c r="E220" s="221"/>
      <c r="F220" s="70">
        <f t="shared" si="3"/>
        <v>0</v>
      </c>
      <c r="G220" s="101" t="s">
        <v>179</v>
      </c>
      <c r="I220" s="101"/>
    </row>
    <row r="221" spans="1:9" s="89" customFormat="1" hidden="1" x14ac:dyDescent="0.25">
      <c r="A221" s="392"/>
      <c r="B221" s="221"/>
      <c r="C221" s="221"/>
      <c r="D221" s="224"/>
      <c r="E221" s="221"/>
      <c r="F221" s="70">
        <f t="shared" si="3"/>
        <v>0</v>
      </c>
      <c r="G221" s="101" t="s">
        <v>179</v>
      </c>
      <c r="I221" s="101"/>
    </row>
    <row r="222" spans="1:9" s="89" customFormat="1" hidden="1" x14ac:dyDescent="0.25">
      <c r="A222" s="392"/>
      <c r="B222" s="221"/>
      <c r="C222" s="221"/>
      <c r="D222" s="224"/>
      <c r="E222" s="221"/>
      <c r="F222" s="70">
        <f t="shared" si="3"/>
        <v>0</v>
      </c>
      <c r="G222" s="101" t="s">
        <v>179</v>
      </c>
      <c r="I222" s="101"/>
    </row>
    <row r="223" spans="1:9" s="89" customFormat="1" hidden="1" x14ac:dyDescent="0.25">
      <c r="A223" s="392"/>
      <c r="B223" s="221"/>
      <c r="C223" s="221"/>
      <c r="D223" s="224"/>
      <c r="E223" s="221"/>
      <c r="F223" s="70">
        <f t="shared" si="3"/>
        <v>0</v>
      </c>
      <c r="G223" s="101" t="s">
        <v>179</v>
      </c>
      <c r="I223" s="101"/>
    </row>
    <row r="224" spans="1:9" s="89" customFormat="1" hidden="1" x14ac:dyDescent="0.25">
      <c r="A224" s="392"/>
      <c r="B224" s="221"/>
      <c r="C224" s="221"/>
      <c r="D224" s="224"/>
      <c r="E224" s="221"/>
      <c r="F224" s="70">
        <f t="shared" si="3"/>
        <v>0</v>
      </c>
      <c r="G224" s="101" t="s">
        <v>179</v>
      </c>
      <c r="I224" s="101"/>
    </row>
    <row r="225" spans="1:9" s="89" customFormat="1" hidden="1" x14ac:dyDescent="0.25">
      <c r="A225" s="392"/>
      <c r="B225" s="221"/>
      <c r="C225" s="221"/>
      <c r="D225" s="224"/>
      <c r="E225" s="221"/>
      <c r="F225" s="70">
        <f t="shared" si="3"/>
        <v>0</v>
      </c>
      <c r="G225" s="101" t="s">
        <v>179</v>
      </c>
      <c r="I225" s="101"/>
    </row>
    <row r="226" spans="1:9" s="89" customFormat="1" hidden="1" x14ac:dyDescent="0.25">
      <c r="A226" s="392"/>
      <c r="B226" s="221"/>
      <c r="C226" s="221"/>
      <c r="D226" s="224"/>
      <c r="E226" s="221"/>
      <c r="F226" s="70">
        <f t="shared" si="3"/>
        <v>0</v>
      </c>
      <c r="G226" s="101" t="s">
        <v>179</v>
      </c>
      <c r="I226" s="101"/>
    </row>
    <row r="227" spans="1:9" s="89" customFormat="1" hidden="1" x14ac:dyDescent="0.25">
      <c r="A227" s="392"/>
      <c r="B227" s="221"/>
      <c r="C227" s="221"/>
      <c r="D227" s="224"/>
      <c r="E227" s="221"/>
      <c r="F227" s="70">
        <f t="shared" si="3"/>
        <v>0</v>
      </c>
      <c r="G227" s="101" t="s">
        <v>179</v>
      </c>
      <c r="I227" s="101"/>
    </row>
    <row r="228" spans="1:9" s="89" customFormat="1" hidden="1" x14ac:dyDescent="0.25">
      <c r="A228" s="392"/>
      <c r="B228" s="221"/>
      <c r="C228" s="221"/>
      <c r="D228" s="224"/>
      <c r="E228" s="221"/>
      <c r="F228" s="70">
        <f t="shared" si="3"/>
        <v>0</v>
      </c>
      <c r="G228" s="101" t="s">
        <v>179</v>
      </c>
      <c r="I228" s="101"/>
    </row>
    <row r="229" spans="1:9" s="89" customFormat="1" hidden="1" x14ac:dyDescent="0.25">
      <c r="A229" s="392"/>
      <c r="B229" s="221"/>
      <c r="C229" s="221"/>
      <c r="D229" s="224"/>
      <c r="E229" s="221"/>
      <c r="F229" s="70">
        <f t="shared" si="3"/>
        <v>0</v>
      </c>
      <c r="G229" s="101" t="s">
        <v>179</v>
      </c>
      <c r="I229" s="101"/>
    </row>
    <row r="230" spans="1:9" s="89" customFormat="1" hidden="1" x14ac:dyDescent="0.25">
      <c r="A230" s="392"/>
      <c r="B230" s="221"/>
      <c r="C230" s="221"/>
      <c r="D230" s="224"/>
      <c r="E230" s="221"/>
      <c r="F230" s="70">
        <f t="shared" si="3"/>
        <v>0</v>
      </c>
      <c r="G230" s="101" t="s">
        <v>179</v>
      </c>
      <c r="I230" s="101"/>
    </row>
    <row r="231" spans="1:9" s="89" customFormat="1" hidden="1" x14ac:dyDescent="0.25">
      <c r="A231" s="392"/>
      <c r="B231" s="221"/>
      <c r="C231" s="221"/>
      <c r="D231" s="224"/>
      <c r="E231" s="221"/>
      <c r="F231" s="70">
        <f t="shared" si="3"/>
        <v>0</v>
      </c>
      <c r="G231" s="101" t="s">
        <v>179</v>
      </c>
      <c r="I231" s="101"/>
    </row>
    <row r="232" spans="1:9" s="89" customFormat="1" hidden="1" x14ac:dyDescent="0.25">
      <c r="A232" s="392"/>
      <c r="B232" s="221"/>
      <c r="C232" s="221"/>
      <c r="D232" s="224"/>
      <c r="E232" s="221"/>
      <c r="F232" s="70">
        <f t="shared" si="3"/>
        <v>0</v>
      </c>
      <c r="G232" s="101" t="s">
        <v>179</v>
      </c>
      <c r="I232" s="101"/>
    </row>
    <row r="233" spans="1:9" s="89" customFormat="1" hidden="1" x14ac:dyDescent="0.25">
      <c r="A233" s="392"/>
      <c r="B233" s="221"/>
      <c r="C233" s="221"/>
      <c r="D233" s="224"/>
      <c r="E233" s="221"/>
      <c r="F233" s="70">
        <f t="shared" si="3"/>
        <v>0</v>
      </c>
      <c r="G233" s="101" t="s">
        <v>179</v>
      </c>
      <c r="I233" s="101"/>
    </row>
    <row r="234" spans="1:9" s="89" customFormat="1" hidden="1" x14ac:dyDescent="0.25">
      <c r="A234" s="392"/>
      <c r="B234" s="221"/>
      <c r="C234" s="221"/>
      <c r="D234" s="224"/>
      <c r="E234" s="221"/>
      <c r="F234" s="70">
        <f t="shared" si="3"/>
        <v>0</v>
      </c>
      <c r="G234" s="101" t="s">
        <v>179</v>
      </c>
      <c r="I234" s="101"/>
    </row>
    <row r="235" spans="1:9" s="89" customFormat="1" hidden="1" x14ac:dyDescent="0.25">
      <c r="A235" s="392"/>
      <c r="B235" s="221"/>
      <c r="C235" s="221"/>
      <c r="D235" s="224"/>
      <c r="E235" s="221"/>
      <c r="F235" s="70">
        <f t="shared" si="3"/>
        <v>0</v>
      </c>
      <c r="G235" s="101" t="s">
        <v>179</v>
      </c>
      <c r="I235" s="101"/>
    </row>
    <row r="236" spans="1:9" s="89" customFormat="1" hidden="1" x14ac:dyDescent="0.25">
      <c r="A236" s="392"/>
      <c r="B236" s="221"/>
      <c r="C236" s="221"/>
      <c r="D236" s="224"/>
      <c r="E236" s="221"/>
      <c r="F236" s="70">
        <f t="shared" si="3"/>
        <v>0</v>
      </c>
      <c r="G236" s="101" t="s">
        <v>179</v>
      </c>
      <c r="I236" s="101"/>
    </row>
    <row r="237" spans="1:9" s="89" customFormat="1" hidden="1" x14ac:dyDescent="0.25">
      <c r="A237" s="392"/>
      <c r="B237" s="221"/>
      <c r="C237" s="221"/>
      <c r="D237" s="224"/>
      <c r="E237" s="221"/>
      <c r="F237" s="70">
        <f t="shared" si="3"/>
        <v>0</v>
      </c>
      <c r="G237" s="101" t="s">
        <v>179</v>
      </c>
      <c r="I237" s="101"/>
    </row>
    <row r="238" spans="1:9" s="89" customFormat="1" hidden="1" x14ac:dyDescent="0.25">
      <c r="A238" s="392"/>
      <c r="B238" s="221"/>
      <c r="C238" s="221"/>
      <c r="D238" s="224"/>
      <c r="E238" s="221"/>
      <c r="F238" s="70">
        <f t="shared" si="3"/>
        <v>0</v>
      </c>
      <c r="G238" s="101" t="s">
        <v>179</v>
      </c>
      <c r="I238" s="101"/>
    </row>
    <row r="239" spans="1:9" s="89" customFormat="1" hidden="1" x14ac:dyDescent="0.25">
      <c r="A239" s="392"/>
      <c r="B239" s="221"/>
      <c r="C239" s="221"/>
      <c r="D239" s="224"/>
      <c r="E239" s="221"/>
      <c r="F239" s="70">
        <f t="shared" si="3"/>
        <v>0</v>
      </c>
      <c r="G239" s="101" t="s">
        <v>179</v>
      </c>
      <c r="I239" s="101"/>
    </row>
    <row r="240" spans="1:9" s="89" customFormat="1" hidden="1" x14ac:dyDescent="0.25">
      <c r="A240" s="392"/>
      <c r="B240" s="221"/>
      <c r="C240" s="221"/>
      <c r="D240" s="224"/>
      <c r="E240" s="221"/>
      <c r="F240" s="70">
        <f t="shared" si="3"/>
        <v>0</v>
      </c>
      <c r="G240" s="101" t="s">
        <v>179</v>
      </c>
      <c r="I240" s="101"/>
    </row>
    <row r="241" spans="1:9" s="89" customFormat="1" hidden="1" x14ac:dyDescent="0.25">
      <c r="A241" s="392"/>
      <c r="B241" s="221"/>
      <c r="C241" s="221"/>
      <c r="D241" s="224"/>
      <c r="E241" s="221"/>
      <c r="F241" s="70">
        <f t="shared" si="3"/>
        <v>0</v>
      </c>
      <c r="G241" s="101" t="s">
        <v>179</v>
      </c>
      <c r="I241" s="101"/>
    </row>
    <row r="242" spans="1:9" s="89" customFormat="1" hidden="1" x14ac:dyDescent="0.25">
      <c r="A242" s="392"/>
      <c r="B242" s="221"/>
      <c r="C242" s="221"/>
      <c r="D242" s="224"/>
      <c r="E242" s="221"/>
      <c r="F242" s="70">
        <f t="shared" si="3"/>
        <v>0</v>
      </c>
      <c r="G242" s="101" t="s">
        <v>179</v>
      </c>
      <c r="I242" s="101"/>
    </row>
    <row r="243" spans="1:9" s="89" customFormat="1" hidden="1" x14ac:dyDescent="0.25">
      <c r="A243" s="392"/>
      <c r="B243" s="221"/>
      <c r="C243" s="221"/>
      <c r="D243" s="224"/>
      <c r="E243" s="221"/>
      <c r="F243" s="70">
        <f t="shared" si="3"/>
        <v>0</v>
      </c>
      <c r="G243" s="101" t="s">
        <v>179</v>
      </c>
      <c r="I243" s="101"/>
    </row>
    <row r="244" spans="1:9" s="89" customFormat="1" hidden="1" x14ac:dyDescent="0.25">
      <c r="A244" s="392"/>
      <c r="B244" s="221"/>
      <c r="C244" s="221"/>
      <c r="D244" s="224"/>
      <c r="E244" s="221"/>
      <c r="F244" s="70">
        <f t="shared" si="3"/>
        <v>0</v>
      </c>
      <c r="G244" s="101" t="s">
        <v>179</v>
      </c>
      <c r="I244" s="101"/>
    </row>
    <row r="245" spans="1:9" s="89" customFormat="1" hidden="1" x14ac:dyDescent="0.25">
      <c r="A245" s="392"/>
      <c r="B245" s="221"/>
      <c r="C245" s="221"/>
      <c r="D245" s="224"/>
      <c r="E245" s="221"/>
      <c r="F245" s="70">
        <f t="shared" si="3"/>
        <v>0</v>
      </c>
      <c r="G245" s="101" t="s">
        <v>179</v>
      </c>
      <c r="I245" s="101"/>
    </row>
    <row r="246" spans="1:9" s="89" customFormat="1" hidden="1" x14ac:dyDescent="0.25">
      <c r="A246" s="392"/>
      <c r="B246" s="221"/>
      <c r="C246" s="221"/>
      <c r="D246" s="224"/>
      <c r="E246" s="221"/>
      <c r="F246" s="70">
        <f t="shared" si="3"/>
        <v>0</v>
      </c>
      <c r="G246" s="101" t="s">
        <v>179</v>
      </c>
      <c r="I246" s="101"/>
    </row>
    <row r="247" spans="1:9" s="89" customFormat="1" hidden="1" x14ac:dyDescent="0.25">
      <c r="A247" s="392"/>
      <c r="B247" s="221"/>
      <c r="C247" s="221"/>
      <c r="D247" s="224"/>
      <c r="E247" s="221"/>
      <c r="F247" s="70">
        <f t="shared" si="3"/>
        <v>0</v>
      </c>
      <c r="G247" s="101" t="s">
        <v>179</v>
      </c>
      <c r="I247" s="101"/>
    </row>
    <row r="248" spans="1:9" s="89" customFormat="1" hidden="1" x14ac:dyDescent="0.25">
      <c r="A248" s="392"/>
      <c r="B248" s="221"/>
      <c r="C248" s="221"/>
      <c r="D248" s="224"/>
      <c r="E248" s="221"/>
      <c r="F248" s="70">
        <f t="shared" si="3"/>
        <v>0</v>
      </c>
      <c r="G248" s="101" t="s">
        <v>179</v>
      </c>
      <c r="I248" s="101"/>
    </row>
    <row r="249" spans="1:9" s="89" customFormat="1" hidden="1" x14ac:dyDescent="0.25">
      <c r="A249" s="392"/>
      <c r="B249" s="221"/>
      <c r="C249" s="221"/>
      <c r="D249" s="224"/>
      <c r="E249" s="221"/>
      <c r="F249" s="70">
        <f t="shared" si="3"/>
        <v>0</v>
      </c>
      <c r="G249" s="101" t="s">
        <v>179</v>
      </c>
      <c r="I249" s="101"/>
    </row>
    <row r="250" spans="1:9" s="89" customFormat="1" hidden="1" x14ac:dyDescent="0.25">
      <c r="A250" s="392"/>
      <c r="B250" s="221"/>
      <c r="C250" s="221"/>
      <c r="D250" s="224"/>
      <c r="E250" s="221"/>
      <c r="F250" s="70">
        <f t="shared" si="3"/>
        <v>0</v>
      </c>
      <c r="G250" s="101" t="s">
        <v>179</v>
      </c>
      <c r="I250" s="101"/>
    </row>
    <row r="251" spans="1:9" s="89" customFormat="1" hidden="1" x14ac:dyDescent="0.25">
      <c r="A251" s="392"/>
      <c r="B251" s="221"/>
      <c r="C251" s="221"/>
      <c r="D251" s="224"/>
      <c r="E251" s="221"/>
      <c r="F251" s="70">
        <f t="shared" si="3"/>
        <v>0</v>
      </c>
      <c r="G251" s="101" t="s">
        <v>179</v>
      </c>
      <c r="I251" s="101"/>
    </row>
    <row r="252" spans="1:9" s="89" customFormat="1" hidden="1" x14ac:dyDescent="0.25">
      <c r="A252" s="392"/>
      <c r="B252" s="221"/>
      <c r="C252" s="221"/>
      <c r="D252" s="224"/>
      <c r="E252" s="221"/>
      <c r="F252" s="70">
        <f t="shared" si="3"/>
        <v>0</v>
      </c>
      <c r="G252" s="101" t="s">
        <v>179</v>
      </c>
      <c r="I252" s="101"/>
    </row>
    <row r="253" spans="1:9" s="89" customFormat="1" hidden="1" x14ac:dyDescent="0.25">
      <c r="A253" s="392"/>
      <c r="B253" s="221"/>
      <c r="C253" s="221"/>
      <c r="D253" s="224"/>
      <c r="E253" s="221"/>
      <c r="F253" s="70">
        <f t="shared" si="3"/>
        <v>0</v>
      </c>
      <c r="G253" s="101" t="s">
        <v>179</v>
      </c>
      <c r="I253" s="101"/>
    </row>
    <row r="254" spans="1:9" s="89" customFormat="1" hidden="1" x14ac:dyDescent="0.25">
      <c r="A254" s="392"/>
      <c r="B254" s="221"/>
      <c r="C254" s="221"/>
      <c r="D254" s="224"/>
      <c r="E254" s="221"/>
      <c r="F254" s="70">
        <f t="shared" si="3"/>
        <v>0</v>
      </c>
      <c r="G254" s="101" t="s">
        <v>179</v>
      </c>
      <c r="I254" s="101"/>
    </row>
    <row r="255" spans="1:9" s="89" customFormat="1" hidden="1" x14ac:dyDescent="0.25">
      <c r="A255" s="392"/>
      <c r="B255" s="221"/>
      <c r="C255" s="221"/>
      <c r="D255" s="224"/>
      <c r="E255" s="221"/>
      <c r="F255" s="70">
        <f t="shared" si="3"/>
        <v>0</v>
      </c>
      <c r="G255" s="101" t="s">
        <v>179</v>
      </c>
      <c r="I255" s="101"/>
    </row>
    <row r="256" spans="1:9" s="89" customFormat="1" hidden="1" x14ac:dyDescent="0.25">
      <c r="A256" s="392"/>
      <c r="B256" s="221"/>
      <c r="C256" s="221"/>
      <c r="D256" s="224"/>
      <c r="E256" s="221"/>
      <c r="F256" s="70">
        <f t="shared" si="3"/>
        <v>0</v>
      </c>
      <c r="G256" s="101" t="s">
        <v>179</v>
      </c>
      <c r="I256" s="101"/>
    </row>
    <row r="257" spans="1:9" s="89" customFormat="1" hidden="1" x14ac:dyDescent="0.25">
      <c r="A257" s="392"/>
      <c r="B257" s="221"/>
      <c r="C257" s="221"/>
      <c r="D257" s="224"/>
      <c r="E257" s="221"/>
      <c r="F257" s="70">
        <f t="shared" si="3"/>
        <v>0</v>
      </c>
      <c r="G257" s="101" t="s">
        <v>179</v>
      </c>
      <c r="I257" s="101"/>
    </row>
    <row r="258" spans="1:9" s="89" customFormat="1" hidden="1" x14ac:dyDescent="0.25">
      <c r="A258" s="392"/>
      <c r="B258" s="221"/>
      <c r="C258" s="221"/>
      <c r="D258" s="224"/>
      <c r="E258" s="221"/>
      <c r="F258" s="70">
        <f t="shared" si="3"/>
        <v>0</v>
      </c>
      <c r="G258" s="101" t="s">
        <v>179</v>
      </c>
      <c r="I258" s="101"/>
    </row>
    <row r="259" spans="1:9" s="89" customFormat="1" hidden="1" x14ac:dyDescent="0.25">
      <c r="A259" s="392"/>
      <c r="B259" s="221"/>
      <c r="C259" s="221"/>
      <c r="D259" s="224"/>
      <c r="E259" s="221"/>
      <c r="F259" s="70">
        <f t="shared" si="3"/>
        <v>0</v>
      </c>
      <c r="G259" s="101" t="s">
        <v>179</v>
      </c>
      <c r="I259" s="101"/>
    </row>
    <row r="260" spans="1:9" s="89" customFormat="1" hidden="1" x14ac:dyDescent="0.25">
      <c r="A260" s="392"/>
      <c r="B260" s="221"/>
      <c r="C260" s="221"/>
      <c r="D260" s="224"/>
      <c r="E260" s="221"/>
      <c r="F260" s="70">
        <f t="shared" si="3"/>
        <v>0</v>
      </c>
      <c r="G260" s="101" t="s">
        <v>179</v>
      </c>
      <c r="I260" s="101"/>
    </row>
    <row r="261" spans="1:9" s="89" customFormat="1" hidden="1" x14ac:dyDescent="0.25">
      <c r="A261" s="392"/>
      <c r="B261" s="221"/>
      <c r="C261" s="221"/>
      <c r="D261" s="224"/>
      <c r="E261" s="221"/>
      <c r="F261" s="70">
        <f t="shared" si="3"/>
        <v>0</v>
      </c>
      <c r="G261" s="101" t="s">
        <v>179</v>
      </c>
      <c r="I261" s="101"/>
    </row>
    <row r="262" spans="1:9" s="89" customFormat="1" hidden="1" x14ac:dyDescent="0.25">
      <c r="A262" s="392"/>
      <c r="B262" s="221"/>
      <c r="C262" s="221"/>
      <c r="D262" s="224"/>
      <c r="E262" s="221"/>
      <c r="F262" s="70">
        <f t="shared" si="3"/>
        <v>0</v>
      </c>
      <c r="G262" s="101" t="s">
        <v>179</v>
      </c>
      <c r="I262" s="101"/>
    </row>
    <row r="263" spans="1:9" s="89" customFormat="1" hidden="1" x14ac:dyDescent="0.25">
      <c r="A263" s="392"/>
      <c r="B263" s="221"/>
      <c r="C263" s="221"/>
      <c r="D263" s="224"/>
      <c r="E263" s="221"/>
      <c r="F263" s="70">
        <f t="shared" si="3"/>
        <v>0</v>
      </c>
      <c r="G263" s="101" t="s">
        <v>179</v>
      </c>
      <c r="I263" s="101"/>
    </row>
    <row r="264" spans="1:9" s="89" customFormat="1" hidden="1" x14ac:dyDescent="0.25">
      <c r="A264" s="392"/>
      <c r="B264" s="221"/>
      <c r="C264" s="221"/>
      <c r="D264" s="224"/>
      <c r="E264" s="221"/>
      <c r="F264" s="70">
        <f t="shared" si="3"/>
        <v>0</v>
      </c>
      <c r="G264" s="101" t="s">
        <v>179</v>
      </c>
      <c r="I264" s="101"/>
    </row>
    <row r="265" spans="1:9" s="89" customFormat="1" hidden="1" x14ac:dyDescent="0.25">
      <c r="A265" s="392"/>
      <c r="B265" s="221"/>
      <c r="C265" s="221"/>
      <c r="D265" s="224"/>
      <c r="E265" s="221"/>
      <c r="F265" s="70">
        <f t="shared" si="3"/>
        <v>0</v>
      </c>
      <c r="G265" s="101" t="s">
        <v>179</v>
      </c>
      <c r="I265" s="101"/>
    </row>
    <row r="266" spans="1:9" s="89" customFormat="1" hidden="1" x14ac:dyDescent="0.25">
      <c r="A266" s="392"/>
      <c r="B266" s="221"/>
      <c r="C266" s="221"/>
      <c r="D266" s="224"/>
      <c r="E266" s="221"/>
      <c r="F266" s="70">
        <f t="shared" si="3"/>
        <v>0</v>
      </c>
      <c r="G266" s="101" t="s">
        <v>179</v>
      </c>
      <c r="I266" s="101"/>
    </row>
    <row r="267" spans="1:9" s="89" customFormat="1" x14ac:dyDescent="0.25">
      <c r="A267" s="392" t="s">
        <v>294</v>
      </c>
      <c r="B267" s="221">
        <v>3</v>
      </c>
      <c r="C267" s="221" t="s">
        <v>291</v>
      </c>
      <c r="D267" s="224">
        <f t="shared" ref="D267" ca="1" si="4">RAND()*400000</f>
        <v>220725.66789589828</v>
      </c>
      <c r="E267" s="221">
        <v>7</v>
      </c>
      <c r="F267" s="242">
        <f ca="1">ROUND(+B267*D267*E267,2)</f>
        <v>4635239.03</v>
      </c>
      <c r="G267" s="101" t="s">
        <v>179</v>
      </c>
    </row>
    <row r="268" spans="1:9" s="89" customFormat="1" x14ac:dyDescent="0.25">
      <c r="A268" s="391"/>
      <c r="B268" s="78"/>
      <c r="C268" s="78"/>
      <c r="D268" s="174"/>
      <c r="E268" s="178" t="s">
        <v>180</v>
      </c>
      <c r="F268" s="256">
        <f ca="1">ROUND(SUBTOTAL(109,F137:F267),2)</f>
        <v>19320426.649999999</v>
      </c>
      <c r="G268" s="101" t="s">
        <v>179</v>
      </c>
      <c r="I268" s="359" t="s">
        <v>193</v>
      </c>
    </row>
    <row r="269" spans="1:9" x14ac:dyDescent="0.25">
      <c r="F269" s="244"/>
      <c r="G269" s="101" t="s">
        <v>181</v>
      </c>
    </row>
    <row r="270" spans="1:9" x14ac:dyDescent="0.25">
      <c r="C270" s="550" t="str">
        <f>"Total "&amp;B2</f>
        <v>Total GRANT EXCLUSIVE LINE ITEM</v>
      </c>
      <c r="D270" s="550"/>
      <c r="E270" s="550"/>
      <c r="F270" s="70">
        <f ca="1">+F268+F136</f>
        <v>40824241.209999993</v>
      </c>
      <c r="G270" s="101" t="s">
        <v>181</v>
      </c>
      <c r="I270" s="124" t="s">
        <v>183</v>
      </c>
    </row>
    <row r="271" spans="1:9" s="89" customFormat="1" x14ac:dyDescent="0.25">
      <c r="A271" s="196"/>
      <c r="B271" s="78"/>
      <c r="C271" s="78"/>
      <c r="D271" s="78"/>
      <c r="E271" s="78"/>
      <c r="F271" s="113"/>
      <c r="G271" s="101" t="s">
        <v>181</v>
      </c>
    </row>
    <row r="272" spans="1:9" s="89" customFormat="1" x14ac:dyDescent="0.25">
      <c r="A272" s="201" t="str">
        <f>B2&amp;" Narrative (State):"</f>
        <v>GRANT EXCLUSIVE LINE ITEM Narrative (State):</v>
      </c>
      <c r="B272" s="94"/>
      <c r="C272" s="94"/>
      <c r="D272" s="94"/>
      <c r="E272" s="94"/>
      <c r="F272" s="95"/>
      <c r="G272" s="101" t="s">
        <v>176</v>
      </c>
      <c r="I272" s="125" t="s">
        <v>185</v>
      </c>
    </row>
    <row r="273" spans="1:17" s="89" customFormat="1" ht="45" customHeight="1" x14ac:dyDescent="0.25">
      <c r="A273" s="525" t="s">
        <v>295</v>
      </c>
      <c r="B273" s="526"/>
      <c r="C273" s="526"/>
      <c r="D273" s="526"/>
      <c r="E273" s="526"/>
      <c r="F273" s="527"/>
      <c r="G273" s="89" t="s">
        <v>176</v>
      </c>
      <c r="I273" s="523" t="s">
        <v>186</v>
      </c>
      <c r="J273" s="523"/>
      <c r="K273" s="523"/>
      <c r="L273" s="523"/>
      <c r="M273" s="523"/>
      <c r="N273" s="523"/>
      <c r="O273" s="523"/>
      <c r="P273" s="523"/>
      <c r="Q273" s="523"/>
    </row>
    <row r="274" spans="1:17" x14ac:dyDescent="0.25">
      <c r="G274" s="233" t="s">
        <v>179</v>
      </c>
      <c r="I274"/>
    </row>
    <row r="275" spans="1:17" s="89" customFormat="1" x14ac:dyDescent="0.25">
      <c r="A275" s="201" t="str">
        <f>B2&amp;" Narrative (Non-State) i.e. Match or Other Funding"</f>
        <v>GRANT EXCLUSIVE LINE ITEM Narrative (Non-State) i.e. Match or Other Funding</v>
      </c>
      <c r="B275" s="98"/>
      <c r="C275" s="98"/>
      <c r="D275" s="98"/>
      <c r="E275" s="98"/>
      <c r="F275" s="99"/>
      <c r="G275" s="89" t="s">
        <v>179</v>
      </c>
      <c r="I275" s="125" t="s">
        <v>185</v>
      </c>
    </row>
    <row r="276" spans="1:17" s="89" customFormat="1" ht="45" customHeight="1" x14ac:dyDescent="0.25">
      <c r="A276" s="525" t="s">
        <v>296</v>
      </c>
      <c r="B276" s="526"/>
      <c r="C276" s="526"/>
      <c r="D276" s="526"/>
      <c r="E276" s="526"/>
      <c r="F276" s="527"/>
      <c r="G276" s="233" t="s">
        <v>179</v>
      </c>
      <c r="I276" s="523" t="s">
        <v>186</v>
      </c>
      <c r="J276" s="523"/>
      <c r="K276" s="523"/>
      <c r="L276" s="523"/>
      <c r="M276" s="523"/>
      <c r="N276" s="523"/>
      <c r="O276" s="523"/>
      <c r="P276" s="523"/>
      <c r="Q276" s="523"/>
    </row>
    <row r="278" spans="1:17" x14ac:dyDescent="0.25">
      <c r="D278" s="19"/>
    </row>
  </sheetData>
  <sheetProtection algorithmName="SHA-512" hashValue="dT1LG031ny2gZK/H/UTRysk8ifMwB9COGia/OGLH7OM3TMbelfPAqxuH3OgnMDXUMqzjoE03sbRQL/8ot+POmg==" saltValue="/rhHdLSEnjF44k85Y9tQ8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33E4064E-7F2C-4AFF-96AE-A9EC670BC9BA}">
            <xm:f>Categories!$A$34=FALSE</xm:f>
            <x14:dxf>
              <fill>
                <patternFill>
                  <bgColor theme="0" tint="-0.34998626667073579"/>
                </patternFill>
              </fill>
            </x14:dxf>
          </x14:cfRule>
          <xm:sqref>A1:F276</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4B2E4-0AD9-4763-88E2-48927FEBEB64}">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49" t="s">
        <v>165</v>
      </c>
      <c r="B1" s="549"/>
      <c r="C1" s="549"/>
      <c r="D1" s="549"/>
      <c r="E1" s="549"/>
      <c r="F1" s="240">
        <f>+'Section A'!B2</f>
        <v>0</v>
      </c>
      <c r="G1" s="47" t="s">
        <v>174</v>
      </c>
    </row>
    <row r="2" spans="1:9" s="240" customFormat="1" ht="20.25" customHeight="1" x14ac:dyDescent="0.25">
      <c r="A2" s="241" t="s">
        <v>304</v>
      </c>
      <c r="B2" s="551" t="s">
        <v>288</v>
      </c>
      <c r="C2" s="551"/>
      <c r="D2" s="551"/>
      <c r="E2" s="551"/>
      <c r="F2" s="551"/>
      <c r="G2" s="348"/>
    </row>
    <row r="3" spans="1:9" s="240" customFormat="1" ht="42" customHeight="1" x14ac:dyDescent="0.25">
      <c r="A3" s="451" t="s">
        <v>289</v>
      </c>
      <c r="B3" s="451"/>
      <c r="C3" s="451"/>
      <c r="D3" s="451"/>
      <c r="E3" s="451"/>
      <c r="F3" s="451"/>
      <c r="G3" s="240" t="s">
        <v>181</v>
      </c>
    </row>
    <row r="4" spans="1:9" x14ac:dyDescent="0.25">
      <c r="A4" s="8"/>
      <c r="B4" s="8"/>
      <c r="C4" s="8"/>
      <c r="D4" s="8"/>
      <c r="E4" s="8"/>
      <c r="F4" s="8"/>
      <c r="G4" t="s">
        <v>181</v>
      </c>
    </row>
    <row r="5" spans="1:9" x14ac:dyDescent="0.25">
      <c r="A5" s="198" t="s">
        <v>256</v>
      </c>
      <c r="B5" s="198" t="s">
        <v>203</v>
      </c>
      <c r="C5" s="198" t="s">
        <v>202</v>
      </c>
      <c r="D5" s="198" t="s">
        <v>219</v>
      </c>
      <c r="E5" s="198" t="s">
        <v>172</v>
      </c>
      <c r="F5" s="250" t="s">
        <v>290</v>
      </c>
      <c r="G5" s="232" t="s">
        <v>181</v>
      </c>
      <c r="I5" s="125" t="s">
        <v>175</v>
      </c>
    </row>
    <row r="6" spans="1:9" s="89" customFormat="1" x14ac:dyDescent="0.25">
      <c r="A6" s="194" t="s">
        <v>256</v>
      </c>
      <c r="B6" s="221">
        <v>3</v>
      </c>
      <c r="C6" s="221" t="s">
        <v>291</v>
      </c>
      <c r="D6" s="224">
        <f ca="1">RAND()*400000</f>
        <v>54853.873392730093</v>
      </c>
      <c r="E6" s="221">
        <v>7</v>
      </c>
      <c r="F6" s="70">
        <f t="shared" ref="F6:F134" ca="1" si="0">ROUND(+B6*D6*E6,2)</f>
        <v>1151931.3400000001</v>
      </c>
      <c r="G6" s="101" t="s">
        <v>176</v>
      </c>
      <c r="I6" s="101"/>
    </row>
    <row r="7" spans="1:9" s="89" customFormat="1" x14ac:dyDescent="0.25">
      <c r="A7" s="392" t="s">
        <v>292</v>
      </c>
      <c r="B7" s="221">
        <v>3</v>
      </c>
      <c r="C7" s="221" t="s">
        <v>291</v>
      </c>
      <c r="D7" s="224">
        <f t="shared" ref="D7:D8" ca="1" si="1">RAND()*400000</f>
        <v>332389.95652975194</v>
      </c>
      <c r="E7" s="221">
        <v>7</v>
      </c>
      <c r="F7" s="70">
        <f t="shared" ca="1" si="0"/>
        <v>6980189.0899999999</v>
      </c>
      <c r="G7" s="101" t="s">
        <v>176</v>
      </c>
      <c r="I7" s="101"/>
    </row>
    <row r="8" spans="1:9" s="89" customFormat="1" x14ac:dyDescent="0.25">
      <c r="A8" s="392" t="s">
        <v>293</v>
      </c>
      <c r="B8" s="221">
        <v>3</v>
      </c>
      <c r="C8" s="221" t="s">
        <v>291</v>
      </c>
      <c r="D8" s="224">
        <f t="shared" ca="1" si="1"/>
        <v>67044.374837340292</v>
      </c>
      <c r="E8" s="221">
        <v>7</v>
      </c>
      <c r="F8" s="70">
        <f t="shared" ca="1" si="0"/>
        <v>1407931.87</v>
      </c>
      <c r="G8" s="101" t="s">
        <v>176</v>
      </c>
      <c r="I8" s="101"/>
    </row>
    <row r="9" spans="1:9" s="89" customFormat="1" hidden="1" x14ac:dyDescent="0.25">
      <c r="A9" s="392"/>
      <c r="B9" s="221"/>
      <c r="C9" s="221"/>
      <c r="D9" s="224"/>
      <c r="E9" s="221"/>
      <c r="F9" s="70">
        <f t="shared" si="0"/>
        <v>0</v>
      </c>
      <c r="G9" s="101" t="s">
        <v>176</v>
      </c>
      <c r="I9" s="101"/>
    </row>
    <row r="10" spans="1:9" s="89" customFormat="1" hidden="1" x14ac:dyDescent="0.25">
      <c r="A10" s="392"/>
      <c r="B10" s="221"/>
      <c r="C10" s="221"/>
      <c r="D10" s="224"/>
      <c r="E10" s="221"/>
      <c r="F10" s="70">
        <f t="shared" si="0"/>
        <v>0</v>
      </c>
      <c r="G10" s="101" t="s">
        <v>176</v>
      </c>
      <c r="I10" s="101"/>
    </row>
    <row r="11" spans="1:9" s="89" customFormat="1" hidden="1" x14ac:dyDescent="0.25">
      <c r="A11" s="392"/>
      <c r="B11" s="221"/>
      <c r="C11" s="221"/>
      <c r="D11" s="224"/>
      <c r="E11" s="221"/>
      <c r="F11" s="70">
        <f t="shared" si="0"/>
        <v>0</v>
      </c>
      <c r="G11" s="101" t="s">
        <v>176</v>
      </c>
      <c r="I11" s="101"/>
    </row>
    <row r="12" spans="1:9" s="89" customFormat="1" hidden="1" x14ac:dyDescent="0.25">
      <c r="A12" s="392"/>
      <c r="B12" s="221"/>
      <c r="C12" s="221"/>
      <c r="D12" s="224"/>
      <c r="E12" s="221"/>
      <c r="F12" s="70">
        <f t="shared" si="0"/>
        <v>0</v>
      </c>
      <c r="G12" s="101" t="s">
        <v>176</v>
      </c>
      <c r="I12" s="101"/>
    </row>
    <row r="13" spans="1:9" s="89" customFormat="1" hidden="1" x14ac:dyDescent="0.25">
      <c r="A13" s="392"/>
      <c r="B13" s="221"/>
      <c r="C13" s="221"/>
      <c r="D13" s="224"/>
      <c r="E13" s="221"/>
      <c r="F13" s="70">
        <f t="shared" si="0"/>
        <v>0</v>
      </c>
      <c r="G13" s="101" t="s">
        <v>176</v>
      </c>
      <c r="I13" s="101"/>
    </row>
    <row r="14" spans="1:9" s="89" customFormat="1" hidden="1" x14ac:dyDescent="0.25">
      <c r="A14" s="392"/>
      <c r="B14" s="221"/>
      <c r="C14" s="221"/>
      <c r="D14" s="224"/>
      <c r="E14" s="221"/>
      <c r="F14" s="70">
        <f t="shared" si="0"/>
        <v>0</v>
      </c>
      <c r="G14" s="101" t="s">
        <v>176</v>
      </c>
      <c r="I14" s="101"/>
    </row>
    <row r="15" spans="1:9" s="89" customFormat="1" hidden="1" x14ac:dyDescent="0.25">
      <c r="A15" s="392"/>
      <c r="B15" s="221"/>
      <c r="C15" s="221"/>
      <c r="D15" s="224"/>
      <c r="E15" s="221"/>
      <c r="F15" s="70">
        <f t="shared" si="0"/>
        <v>0</v>
      </c>
      <c r="G15" s="101" t="s">
        <v>176</v>
      </c>
      <c r="I15" s="101"/>
    </row>
    <row r="16" spans="1:9" s="89" customFormat="1" hidden="1" x14ac:dyDescent="0.25">
      <c r="A16" s="392"/>
      <c r="B16" s="221"/>
      <c r="C16" s="221"/>
      <c r="D16" s="224"/>
      <c r="E16" s="221"/>
      <c r="F16" s="70">
        <f t="shared" si="0"/>
        <v>0</v>
      </c>
      <c r="G16" s="101" t="s">
        <v>176</v>
      </c>
      <c r="I16" s="101"/>
    </row>
    <row r="17" spans="1:9" s="89" customFormat="1" hidden="1" x14ac:dyDescent="0.25">
      <c r="A17" s="392"/>
      <c r="B17" s="221"/>
      <c r="C17" s="221"/>
      <c r="D17" s="224"/>
      <c r="E17" s="221"/>
      <c r="F17" s="70">
        <f t="shared" si="0"/>
        <v>0</v>
      </c>
      <c r="G17" s="101" t="s">
        <v>176</v>
      </c>
      <c r="I17" s="101"/>
    </row>
    <row r="18" spans="1:9" s="89" customFormat="1" hidden="1" x14ac:dyDescent="0.25">
      <c r="A18" s="392"/>
      <c r="B18" s="221"/>
      <c r="C18" s="221"/>
      <c r="D18" s="224"/>
      <c r="E18" s="221"/>
      <c r="F18" s="70">
        <f t="shared" si="0"/>
        <v>0</v>
      </c>
      <c r="G18" s="101" t="s">
        <v>176</v>
      </c>
      <c r="I18" s="101"/>
    </row>
    <row r="19" spans="1:9" s="89" customFormat="1" hidden="1" x14ac:dyDescent="0.25">
      <c r="A19" s="392"/>
      <c r="B19" s="221"/>
      <c r="C19" s="221"/>
      <c r="D19" s="224"/>
      <c r="E19" s="221"/>
      <c r="F19" s="70">
        <f t="shared" si="0"/>
        <v>0</v>
      </c>
      <c r="G19" s="101" t="s">
        <v>176</v>
      </c>
      <c r="I19" s="101"/>
    </row>
    <row r="20" spans="1:9" s="89" customFormat="1" hidden="1" x14ac:dyDescent="0.25">
      <c r="A20" s="392"/>
      <c r="B20" s="221"/>
      <c r="C20" s="221"/>
      <c r="D20" s="224"/>
      <c r="E20" s="221"/>
      <c r="F20" s="70">
        <f t="shared" si="0"/>
        <v>0</v>
      </c>
      <c r="G20" s="101" t="s">
        <v>176</v>
      </c>
      <c r="I20" s="101"/>
    </row>
    <row r="21" spans="1:9" s="89" customFormat="1" hidden="1" x14ac:dyDescent="0.25">
      <c r="A21" s="392"/>
      <c r="B21" s="221"/>
      <c r="C21" s="221"/>
      <c r="D21" s="224"/>
      <c r="E21" s="221"/>
      <c r="F21" s="70">
        <f t="shared" si="0"/>
        <v>0</v>
      </c>
      <c r="G21" s="101" t="s">
        <v>176</v>
      </c>
      <c r="I21" s="101"/>
    </row>
    <row r="22" spans="1:9" s="89" customFormat="1" hidden="1" x14ac:dyDescent="0.25">
      <c r="A22" s="392"/>
      <c r="B22" s="221"/>
      <c r="C22" s="221"/>
      <c r="D22" s="224"/>
      <c r="E22" s="221"/>
      <c r="F22" s="70">
        <f t="shared" si="0"/>
        <v>0</v>
      </c>
      <c r="G22" s="101" t="s">
        <v>176</v>
      </c>
      <c r="I22" s="101"/>
    </row>
    <row r="23" spans="1:9" s="89" customFormat="1" hidden="1" x14ac:dyDescent="0.25">
      <c r="A23" s="392"/>
      <c r="B23" s="221"/>
      <c r="C23" s="221"/>
      <c r="D23" s="224"/>
      <c r="E23" s="221"/>
      <c r="F23" s="70">
        <f t="shared" si="0"/>
        <v>0</v>
      </c>
      <c r="G23" s="101" t="s">
        <v>176</v>
      </c>
      <c r="I23" s="101"/>
    </row>
    <row r="24" spans="1:9" s="89" customFormat="1" hidden="1" x14ac:dyDescent="0.25">
      <c r="A24" s="392"/>
      <c r="B24" s="221"/>
      <c r="C24" s="221"/>
      <c r="D24" s="224"/>
      <c r="E24" s="221"/>
      <c r="F24" s="70">
        <f t="shared" si="0"/>
        <v>0</v>
      </c>
      <c r="G24" s="101" t="s">
        <v>176</v>
      </c>
      <c r="I24" s="101"/>
    </row>
    <row r="25" spans="1:9" s="89" customFormat="1" hidden="1" x14ac:dyDescent="0.25">
      <c r="A25" s="392"/>
      <c r="B25" s="221"/>
      <c r="C25" s="221"/>
      <c r="D25" s="224"/>
      <c r="E25" s="221"/>
      <c r="F25" s="70">
        <f t="shared" si="0"/>
        <v>0</v>
      </c>
      <c r="G25" s="101" t="s">
        <v>176</v>
      </c>
      <c r="I25" s="101"/>
    </row>
    <row r="26" spans="1:9" s="89" customFormat="1" hidden="1" x14ac:dyDescent="0.25">
      <c r="A26" s="392"/>
      <c r="B26" s="221"/>
      <c r="C26" s="221"/>
      <c r="D26" s="224"/>
      <c r="E26" s="221"/>
      <c r="F26" s="70">
        <f t="shared" si="0"/>
        <v>0</v>
      </c>
      <c r="G26" s="101" t="s">
        <v>176</v>
      </c>
      <c r="I26" s="101"/>
    </row>
    <row r="27" spans="1:9" s="89" customFormat="1" hidden="1" x14ac:dyDescent="0.25">
      <c r="A27" s="392"/>
      <c r="B27" s="221"/>
      <c r="C27" s="221"/>
      <c r="D27" s="224"/>
      <c r="E27" s="221"/>
      <c r="F27" s="70">
        <f t="shared" si="0"/>
        <v>0</v>
      </c>
      <c r="G27" s="101" t="s">
        <v>176</v>
      </c>
      <c r="I27" s="101"/>
    </row>
    <row r="28" spans="1:9" s="89" customFormat="1" hidden="1" x14ac:dyDescent="0.25">
      <c r="A28" s="392"/>
      <c r="B28" s="221"/>
      <c r="C28" s="221"/>
      <c r="D28" s="224"/>
      <c r="E28" s="221"/>
      <c r="F28" s="70">
        <f t="shared" si="0"/>
        <v>0</v>
      </c>
      <c r="G28" s="101" t="s">
        <v>176</v>
      </c>
      <c r="I28" s="101"/>
    </row>
    <row r="29" spans="1:9" s="89" customFormat="1" hidden="1" x14ac:dyDescent="0.25">
      <c r="A29" s="392"/>
      <c r="B29" s="221"/>
      <c r="C29" s="221"/>
      <c r="D29" s="224"/>
      <c r="E29" s="221"/>
      <c r="F29" s="70">
        <f t="shared" si="0"/>
        <v>0</v>
      </c>
      <c r="G29" s="101" t="s">
        <v>176</v>
      </c>
      <c r="I29" s="101"/>
    </row>
    <row r="30" spans="1:9" s="89" customFormat="1" hidden="1" x14ac:dyDescent="0.25">
      <c r="A30" s="392"/>
      <c r="B30" s="221"/>
      <c r="C30" s="221"/>
      <c r="D30" s="224"/>
      <c r="E30" s="221"/>
      <c r="F30" s="70">
        <f t="shared" si="0"/>
        <v>0</v>
      </c>
      <c r="G30" s="101" t="s">
        <v>176</v>
      </c>
      <c r="I30" s="101"/>
    </row>
    <row r="31" spans="1:9" s="89" customFormat="1" hidden="1" x14ac:dyDescent="0.25">
      <c r="A31" s="392"/>
      <c r="B31" s="221"/>
      <c r="C31" s="221"/>
      <c r="D31" s="224"/>
      <c r="E31" s="221"/>
      <c r="F31" s="70">
        <f t="shared" si="0"/>
        <v>0</v>
      </c>
      <c r="G31" s="101" t="s">
        <v>176</v>
      </c>
      <c r="I31" s="101"/>
    </row>
    <row r="32" spans="1:9" s="89" customFormat="1" hidden="1" x14ac:dyDescent="0.25">
      <c r="A32" s="392"/>
      <c r="B32" s="221"/>
      <c r="C32" s="221"/>
      <c r="D32" s="224"/>
      <c r="E32" s="221"/>
      <c r="F32" s="70">
        <f t="shared" si="0"/>
        <v>0</v>
      </c>
      <c r="G32" s="101" t="s">
        <v>176</v>
      </c>
      <c r="I32" s="101"/>
    </row>
    <row r="33" spans="1:9" s="89" customFormat="1" hidden="1" x14ac:dyDescent="0.25">
      <c r="A33" s="392"/>
      <c r="B33" s="221"/>
      <c r="C33" s="221"/>
      <c r="D33" s="224"/>
      <c r="E33" s="221"/>
      <c r="F33" s="70">
        <f t="shared" si="0"/>
        <v>0</v>
      </c>
      <c r="G33" s="101" t="s">
        <v>176</v>
      </c>
      <c r="I33" s="101"/>
    </row>
    <row r="34" spans="1:9" s="89" customFormat="1" hidden="1" x14ac:dyDescent="0.25">
      <c r="A34" s="392"/>
      <c r="B34" s="221"/>
      <c r="C34" s="221"/>
      <c r="D34" s="224"/>
      <c r="E34" s="221"/>
      <c r="F34" s="70">
        <f t="shared" si="0"/>
        <v>0</v>
      </c>
      <c r="G34" s="101" t="s">
        <v>176</v>
      </c>
      <c r="I34" s="101"/>
    </row>
    <row r="35" spans="1:9" s="89" customFormat="1" hidden="1" x14ac:dyDescent="0.25">
      <c r="A35" s="392"/>
      <c r="B35" s="221"/>
      <c r="C35" s="221"/>
      <c r="D35" s="224"/>
      <c r="E35" s="221"/>
      <c r="F35" s="70">
        <f t="shared" si="0"/>
        <v>0</v>
      </c>
      <c r="G35" s="101" t="s">
        <v>176</v>
      </c>
      <c r="I35" s="101"/>
    </row>
    <row r="36" spans="1:9" s="89" customFormat="1" hidden="1" x14ac:dyDescent="0.25">
      <c r="A36" s="392"/>
      <c r="B36" s="221"/>
      <c r="C36" s="221"/>
      <c r="D36" s="224"/>
      <c r="E36" s="221"/>
      <c r="F36" s="70">
        <f t="shared" si="0"/>
        <v>0</v>
      </c>
      <c r="G36" s="101" t="s">
        <v>176</v>
      </c>
      <c r="I36" s="101"/>
    </row>
    <row r="37" spans="1:9" s="89" customFormat="1" hidden="1" x14ac:dyDescent="0.25">
      <c r="A37" s="392"/>
      <c r="B37" s="221"/>
      <c r="C37" s="221"/>
      <c r="D37" s="224"/>
      <c r="E37" s="221"/>
      <c r="F37" s="70">
        <f t="shared" si="0"/>
        <v>0</v>
      </c>
      <c r="G37" s="101" t="s">
        <v>176</v>
      </c>
      <c r="I37" s="101"/>
    </row>
    <row r="38" spans="1:9" s="89" customFormat="1" hidden="1" x14ac:dyDescent="0.25">
      <c r="A38" s="392"/>
      <c r="B38" s="221"/>
      <c r="C38" s="221"/>
      <c r="D38" s="224"/>
      <c r="E38" s="221"/>
      <c r="F38" s="70">
        <f t="shared" si="0"/>
        <v>0</v>
      </c>
      <c r="G38" s="101" t="s">
        <v>176</v>
      </c>
      <c r="I38" s="101"/>
    </row>
    <row r="39" spans="1:9" s="89" customFormat="1" hidden="1" x14ac:dyDescent="0.25">
      <c r="A39" s="392"/>
      <c r="B39" s="221"/>
      <c r="C39" s="221"/>
      <c r="D39" s="224"/>
      <c r="E39" s="221"/>
      <c r="F39" s="70">
        <f t="shared" si="0"/>
        <v>0</v>
      </c>
      <c r="G39" s="101" t="s">
        <v>176</v>
      </c>
      <c r="I39" s="101"/>
    </row>
    <row r="40" spans="1:9" s="89" customFormat="1" hidden="1" x14ac:dyDescent="0.25">
      <c r="A40" s="392"/>
      <c r="B40" s="221"/>
      <c r="C40" s="221"/>
      <c r="D40" s="224"/>
      <c r="E40" s="221"/>
      <c r="F40" s="70">
        <f t="shared" si="0"/>
        <v>0</v>
      </c>
      <c r="G40" s="101" t="s">
        <v>176</v>
      </c>
      <c r="I40" s="101"/>
    </row>
    <row r="41" spans="1:9" s="89" customFormat="1" hidden="1" x14ac:dyDescent="0.25">
      <c r="A41" s="392"/>
      <c r="B41" s="221"/>
      <c r="C41" s="221"/>
      <c r="D41" s="224"/>
      <c r="E41" s="221"/>
      <c r="F41" s="70">
        <f t="shared" si="0"/>
        <v>0</v>
      </c>
      <c r="G41" s="101" t="s">
        <v>176</v>
      </c>
      <c r="I41" s="101"/>
    </row>
    <row r="42" spans="1:9" s="89" customFormat="1" hidden="1" x14ac:dyDescent="0.25">
      <c r="A42" s="392"/>
      <c r="B42" s="221"/>
      <c r="C42" s="221"/>
      <c r="D42" s="224"/>
      <c r="E42" s="221"/>
      <c r="F42" s="70">
        <f t="shared" si="0"/>
        <v>0</v>
      </c>
      <c r="G42" s="101" t="s">
        <v>176</v>
      </c>
      <c r="I42" s="101"/>
    </row>
    <row r="43" spans="1:9" s="89" customFormat="1" hidden="1" x14ac:dyDescent="0.25">
      <c r="A43" s="392"/>
      <c r="B43" s="221"/>
      <c r="C43" s="221"/>
      <c r="D43" s="224"/>
      <c r="E43" s="221"/>
      <c r="F43" s="70">
        <f t="shared" si="0"/>
        <v>0</v>
      </c>
      <c r="G43" s="101" t="s">
        <v>176</v>
      </c>
      <c r="I43" s="101"/>
    </row>
    <row r="44" spans="1:9" s="89" customFormat="1" hidden="1" x14ac:dyDescent="0.25">
      <c r="A44" s="392"/>
      <c r="B44" s="221"/>
      <c r="C44" s="221"/>
      <c r="D44" s="224"/>
      <c r="E44" s="221"/>
      <c r="F44" s="70">
        <f t="shared" si="0"/>
        <v>0</v>
      </c>
      <c r="G44" s="101" t="s">
        <v>176</v>
      </c>
      <c r="I44" s="101"/>
    </row>
    <row r="45" spans="1:9" s="89" customFormat="1" hidden="1" x14ac:dyDescent="0.25">
      <c r="A45" s="392"/>
      <c r="B45" s="221"/>
      <c r="C45" s="221"/>
      <c r="D45" s="224"/>
      <c r="E45" s="221"/>
      <c r="F45" s="70">
        <f t="shared" si="0"/>
        <v>0</v>
      </c>
      <c r="G45" s="101" t="s">
        <v>176</v>
      </c>
      <c r="I45" s="101"/>
    </row>
    <row r="46" spans="1:9" s="89" customFormat="1" hidden="1" x14ac:dyDescent="0.25">
      <c r="A46" s="392"/>
      <c r="B46" s="221"/>
      <c r="C46" s="221"/>
      <c r="D46" s="224"/>
      <c r="E46" s="221"/>
      <c r="F46" s="70">
        <f t="shared" si="0"/>
        <v>0</v>
      </c>
      <c r="G46" s="101" t="s">
        <v>176</v>
      </c>
      <c r="I46" s="101"/>
    </row>
    <row r="47" spans="1:9" s="89" customFormat="1" hidden="1" x14ac:dyDescent="0.25">
      <c r="A47" s="392"/>
      <c r="B47" s="221"/>
      <c r="C47" s="221"/>
      <c r="D47" s="224"/>
      <c r="E47" s="221"/>
      <c r="F47" s="70">
        <f t="shared" si="0"/>
        <v>0</v>
      </c>
      <c r="G47" s="101" t="s">
        <v>176</v>
      </c>
      <c r="I47" s="101"/>
    </row>
    <row r="48" spans="1:9" s="89" customFormat="1" hidden="1" x14ac:dyDescent="0.25">
      <c r="A48" s="392"/>
      <c r="B48" s="221"/>
      <c r="C48" s="221"/>
      <c r="D48" s="224"/>
      <c r="E48" s="221"/>
      <c r="F48" s="70">
        <f t="shared" si="0"/>
        <v>0</v>
      </c>
      <c r="G48" s="101" t="s">
        <v>176</v>
      </c>
      <c r="I48" s="101"/>
    </row>
    <row r="49" spans="1:9" s="89" customFormat="1" hidden="1" x14ac:dyDescent="0.25">
      <c r="A49" s="392"/>
      <c r="B49" s="221"/>
      <c r="C49" s="221"/>
      <c r="D49" s="224"/>
      <c r="E49" s="221"/>
      <c r="F49" s="70">
        <f t="shared" si="0"/>
        <v>0</v>
      </c>
      <c r="G49" s="101" t="s">
        <v>176</v>
      </c>
      <c r="I49" s="101"/>
    </row>
    <row r="50" spans="1:9" s="89" customFormat="1" hidden="1" x14ac:dyDescent="0.25">
      <c r="A50" s="392"/>
      <c r="B50" s="221"/>
      <c r="C50" s="221"/>
      <c r="D50" s="224"/>
      <c r="E50" s="221"/>
      <c r="F50" s="70">
        <f t="shared" si="0"/>
        <v>0</v>
      </c>
      <c r="G50" s="101" t="s">
        <v>176</v>
      </c>
      <c r="I50" s="101"/>
    </row>
    <row r="51" spans="1:9" s="89" customFormat="1" hidden="1" x14ac:dyDescent="0.25">
      <c r="A51" s="392"/>
      <c r="B51" s="221"/>
      <c r="C51" s="221"/>
      <c r="D51" s="224"/>
      <c r="E51" s="221"/>
      <c r="F51" s="70">
        <f t="shared" si="0"/>
        <v>0</v>
      </c>
      <c r="G51" s="101" t="s">
        <v>176</v>
      </c>
      <c r="I51" s="101"/>
    </row>
    <row r="52" spans="1:9" s="89" customFormat="1" hidden="1" x14ac:dyDescent="0.25">
      <c r="A52" s="392"/>
      <c r="B52" s="221"/>
      <c r="C52" s="221"/>
      <c r="D52" s="224"/>
      <c r="E52" s="221"/>
      <c r="F52" s="70">
        <f t="shared" si="0"/>
        <v>0</v>
      </c>
      <c r="G52" s="101" t="s">
        <v>176</v>
      </c>
      <c r="I52" s="101"/>
    </row>
    <row r="53" spans="1:9" s="89" customFormat="1" hidden="1" x14ac:dyDescent="0.25">
      <c r="A53" s="392"/>
      <c r="B53" s="221"/>
      <c r="C53" s="221"/>
      <c r="D53" s="224"/>
      <c r="E53" s="221"/>
      <c r="F53" s="70">
        <f t="shared" si="0"/>
        <v>0</v>
      </c>
      <c r="G53" s="101" t="s">
        <v>176</v>
      </c>
      <c r="I53" s="101"/>
    </row>
    <row r="54" spans="1:9" s="89" customFormat="1" hidden="1" x14ac:dyDescent="0.25">
      <c r="A54" s="392"/>
      <c r="B54" s="221"/>
      <c r="C54" s="221"/>
      <c r="D54" s="224"/>
      <c r="E54" s="221"/>
      <c r="F54" s="70">
        <f t="shared" si="0"/>
        <v>0</v>
      </c>
      <c r="G54" s="101" t="s">
        <v>176</v>
      </c>
      <c r="I54" s="101"/>
    </row>
    <row r="55" spans="1:9" s="89" customFormat="1" hidden="1" x14ac:dyDescent="0.25">
      <c r="A55" s="392"/>
      <c r="B55" s="221"/>
      <c r="C55" s="221"/>
      <c r="D55" s="224"/>
      <c r="E55" s="221"/>
      <c r="F55" s="70">
        <f t="shared" si="0"/>
        <v>0</v>
      </c>
      <c r="G55" s="101" t="s">
        <v>176</v>
      </c>
      <c r="I55" s="101"/>
    </row>
    <row r="56" spans="1:9" s="89" customFormat="1" hidden="1" x14ac:dyDescent="0.25">
      <c r="A56" s="392"/>
      <c r="B56" s="221"/>
      <c r="C56" s="221"/>
      <c r="D56" s="224"/>
      <c r="E56" s="221"/>
      <c r="F56" s="70">
        <f t="shared" si="0"/>
        <v>0</v>
      </c>
      <c r="G56" s="101" t="s">
        <v>176</v>
      </c>
      <c r="I56" s="101"/>
    </row>
    <row r="57" spans="1:9" s="89" customFormat="1" hidden="1" x14ac:dyDescent="0.25">
      <c r="A57" s="392"/>
      <c r="B57" s="221"/>
      <c r="C57" s="221"/>
      <c r="D57" s="224"/>
      <c r="E57" s="221"/>
      <c r="F57" s="70">
        <f t="shared" si="0"/>
        <v>0</v>
      </c>
      <c r="G57" s="101" t="s">
        <v>176</v>
      </c>
      <c r="I57" s="101"/>
    </row>
    <row r="58" spans="1:9" s="89" customFormat="1" hidden="1" x14ac:dyDescent="0.25">
      <c r="A58" s="392"/>
      <c r="B58" s="221"/>
      <c r="C58" s="221"/>
      <c r="D58" s="224"/>
      <c r="E58" s="221"/>
      <c r="F58" s="70">
        <f t="shared" si="0"/>
        <v>0</v>
      </c>
      <c r="G58" s="101" t="s">
        <v>176</v>
      </c>
      <c r="I58" s="101"/>
    </row>
    <row r="59" spans="1:9" s="89" customFormat="1" hidden="1" x14ac:dyDescent="0.25">
      <c r="A59" s="392"/>
      <c r="B59" s="221"/>
      <c r="C59" s="221"/>
      <c r="D59" s="224"/>
      <c r="E59" s="221"/>
      <c r="F59" s="70">
        <f t="shared" si="0"/>
        <v>0</v>
      </c>
      <c r="G59" s="101" t="s">
        <v>176</v>
      </c>
      <c r="I59" s="101"/>
    </row>
    <row r="60" spans="1:9" s="89" customFormat="1" hidden="1" x14ac:dyDescent="0.25">
      <c r="A60" s="392"/>
      <c r="B60" s="221"/>
      <c r="C60" s="221"/>
      <c r="D60" s="224"/>
      <c r="E60" s="221"/>
      <c r="F60" s="70">
        <f t="shared" si="0"/>
        <v>0</v>
      </c>
      <c r="G60" s="101" t="s">
        <v>176</v>
      </c>
      <c r="I60" s="101"/>
    </row>
    <row r="61" spans="1:9" s="89" customFormat="1" hidden="1" x14ac:dyDescent="0.25">
      <c r="A61" s="392"/>
      <c r="B61" s="221"/>
      <c r="C61" s="221"/>
      <c r="D61" s="224"/>
      <c r="E61" s="221"/>
      <c r="F61" s="70">
        <f t="shared" si="0"/>
        <v>0</v>
      </c>
      <c r="G61" s="101" t="s">
        <v>176</v>
      </c>
      <c r="I61" s="101"/>
    </row>
    <row r="62" spans="1:9" s="89" customFormat="1" hidden="1" x14ac:dyDescent="0.25">
      <c r="A62" s="392"/>
      <c r="B62" s="221"/>
      <c r="C62" s="221"/>
      <c r="D62" s="224"/>
      <c r="E62" s="221"/>
      <c r="F62" s="70">
        <f t="shared" si="0"/>
        <v>0</v>
      </c>
      <c r="G62" s="101" t="s">
        <v>176</v>
      </c>
      <c r="I62" s="101"/>
    </row>
    <row r="63" spans="1:9" s="89" customFormat="1" hidden="1" x14ac:dyDescent="0.25">
      <c r="A63" s="392"/>
      <c r="B63" s="221"/>
      <c r="C63" s="221"/>
      <c r="D63" s="224"/>
      <c r="E63" s="221"/>
      <c r="F63" s="70">
        <f t="shared" si="0"/>
        <v>0</v>
      </c>
      <c r="G63" s="101" t="s">
        <v>176</v>
      </c>
      <c r="I63" s="101"/>
    </row>
    <row r="64" spans="1:9" s="89" customFormat="1" hidden="1" x14ac:dyDescent="0.25">
      <c r="A64" s="392"/>
      <c r="B64" s="221"/>
      <c r="C64" s="221"/>
      <c r="D64" s="224"/>
      <c r="E64" s="221"/>
      <c r="F64" s="70">
        <f t="shared" si="0"/>
        <v>0</v>
      </c>
      <c r="G64" s="101" t="s">
        <v>176</v>
      </c>
      <c r="I64" s="101"/>
    </row>
    <row r="65" spans="1:9" s="89" customFormat="1" hidden="1" x14ac:dyDescent="0.25">
      <c r="A65" s="392"/>
      <c r="B65" s="221"/>
      <c r="C65" s="221"/>
      <c r="D65" s="224"/>
      <c r="E65" s="221"/>
      <c r="F65" s="70">
        <f t="shared" si="0"/>
        <v>0</v>
      </c>
      <c r="G65" s="101" t="s">
        <v>176</v>
      </c>
      <c r="I65" s="101"/>
    </row>
    <row r="66" spans="1:9" s="89" customFormat="1" hidden="1" x14ac:dyDescent="0.25">
      <c r="A66" s="392"/>
      <c r="B66" s="221"/>
      <c r="C66" s="221"/>
      <c r="D66" s="224"/>
      <c r="E66" s="221"/>
      <c r="F66" s="70">
        <f t="shared" si="0"/>
        <v>0</v>
      </c>
      <c r="G66" s="101" t="s">
        <v>176</v>
      </c>
      <c r="I66" s="101"/>
    </row>
    <row r="67" spans="1:9" s="89" customFormat="1" hidden="1" x14ac:dyDescent="0.25">
      <c r="A67" s="392"/>
      <c r="B67" s="221"/>
      <c r="C67" s="221"/>
      <c r="D67" s="224"/>
      <c r="E67" s="221"/>
      <c r="F67" s="70">
        <f t="shared" si="0"/>
        <v>0</v>
      </c>
      <c r="G67" s="101" t="s">
        <v>176</v>
      </c>
      <c r="I67" s="101"/>
    </row>
    <row r="68" spans="1:9" s="89" customFormat="1" hidden="1" x14ac:dyDescent="0.25">
      <c r="A68" s="392"/>
      <c r="B68" s="221"/>
      <c r="C68" s="221"/>
      <c r="D68" s="224"/>
      <c r="E68" s="221"/>
      <c r="F68" s="70">
        <f t="shared" si="0"/>
        <v>0</v>
      </c>
      <c r="G68" s="101" t="s">
        <v>176</v>
      </c>
      <c r="I68" s="101"/>
    </row>
    <row r="69" spans="1:9" s="89" customFormat="1" hidden="1" x14ac:dyDescent="0.25">
      <c r="A69" s="392"/>
      <c r="B69" s="221"/>
      <c r="C69" s="221"/>
      <c r="D69" s="224"/>
      <c r="E69" s="221"/>
      <c r="F69" s="70">
        <f t="shared" si="0"/>
        <v>0</v>
      </c>
      <c r="G69" s="101" t="s">
        <v>176</v>
      </c>
      <c r="I69" s="101"/>
    </row>
    <row r="70" spans="1:9" s="89" customFormat="1" hidden="1" x14ac:dyDescent="0.25">
      <c r="A70" s="392"/>
      <c r="B70" s="221"/>
      <c r="C70" s="221"/>
      <c r="D70" s="224"/>
      <c r="E70" s="221"/>
      <c r="F70" s="70">
        <f t="shared" si="0"/>
        <v>0</v>
      </c>
      <c r="G70" s="101" t="s">
        <v>176</v>
      </c>
      <c r="I70" s="101"/>
    </row>
    <row r="71" spans="1:9" s="89" customFormat="1" hidden="1" x14ac:dyDescent="0.25">
      <c r="A71" s="392"/>
      <c r="B71" s="221"/>
      <c r="C71" s="221"/>
      <c r="D71" s="224"/>
      <c r="E71" s="221"/>
      <c r="F71" s="70">
        <f t="shared" si="0"/>
        <v>0</v>
      </c>
      <c r="G71" s="101" t="s">
        <v>176</v>
      </c>
      <c r="I71" s="101"/>
    </row>
    <row r="72" spans="1:9" s="89" customFormat="1" hidden="1" x14ac:dyDescent="0.25">
      <c r="A72" s="392"/>
      <c r="B72" s="221"/>
      <c r="C72" s="221"/>
      <c r="D72" s="224"/>
      <c r="E72" s="221"/>
      <c r="F72" s="70">
        <f t="shared" si="0"/>
        <v>0</v>
      </c>
      <c r="G72" s="101" t="s">
        <v>176</v>
      </c>
      <c r="I72" s="101"/>
    </row>
    <row r="73" spans="1:9" s="89" customFormat="1" hidden="1" x14ac:dyDescent="0.25">
      <c r="A73" s="392"/>
      <c r="B73" s="221"/>
      <c r="C73" s="221"/>
      <c r="D73" s="224"/>
      <c r="E73" s="221"/>
      <c r="F73" s="70">
        <f t="shared" si="0"/>
        <v>0</v>
      </c>
      <c r="G73" s="101" t="s">
        <v>176</v>
      </c>
      <c r="I73" s="101"/>
    </row>
    <row r="74" spans="1:9" s="89" customFormat="1" hidden="1" x14ac:dyDescent="0.25">
      <c r="A74" s="392"/>
      <c r="B74" s="221"/>
      <c r="C74" s="221"/>
      <c r="D74" s="224"/>
      <c r="E74" s="221"/>
      <c r="F74" s="70">
        <f t="shared" si="0"/>
        <v>0</v>
      </c>
      <c r="G74" s="101" t="s">
        <v>176</v>
      </c>
      <c r="I74" s="101"/>
    </row>
    <row r="75" spans="1:9" s="89" customFormat="1" hidden="1" x14ac:dyDescent="0.25">
      <c r="A75" s="392"/>
      <c r="B75" s="221"/>
      <c r="C75" s="221"/>
      <c r="D75" s="224"/>
      <c r="E75" s="221"/>
      <c r="F75" s="70">
        <f t="shared" si="0"/>
        <v>0</v>
      </c>
      <c r="G75" s="101" t="s">
        <v>176</v>
      </c>
      <c r="I75" s="101"/>
    </row>
    <row r="76" spans="1:9" s="89" customFormat="1" hidden="1" x14ac:dyDescent="0.25">
      <c r="A76" s="392"/>
      <c r="B76" s="221"/>
      <c r="C76" s="221"/>
      <c r="D76" s="224"/>
      <c r="E76" s="221"/>
      <c r="F76" s="70">
        <f t="shared" si="0"/>
        <v>0</v>
      </c>
      <c r="G76" s="101" t="s">
        <v>176</v>
      </c>
      <c r="I76" s="101"/>
    </row>
    <row r="77" spans="1:9" s="89" customFormat="1" hidden="1" x14ac:dyDescent="0.25">
      <c r="A77" s="392"/>
      <c r="B77" s="221"/>
      <c r="C77" s="221"/>
      <c r="D77" s="224"/>
      <c r="E77" s="221"/>
      <c r="F77" s="70">
        <f t="shared" si="0"/>
        <v>0</v>
      </c>
      <c r="G77" s="101" t="s">
        <v>176</v>
      </c>
      <c r="I77" s="101"/>
    </row>
    <row r="78" spans="1:9" s="89" customFormat="1" hidden="1" x14ac:dyDescent="0.25">
      <c r="A78" s="392"/>
      <c r="B78" s="221"/>
      <c r="C78" s="221"/>
      <c r="D78" s="224"/>
      <c r="E78" s="221"/>
      <c r="F78" s="70">
        <f t="shared" si="0"/>
        <v>0</v>
      </c>
      <c r="G78" s="101" t="s">
        <v>176</v>
      </c>
      <c r="I78" s="101"/>
    </row>
    <row r="79" spans="1:9" s="89" customFormat="1" hidden="1" x14ac:dyDescent="0.25">
      <c r="A79" s="392"/>
      <c r="B79" s="221"/>
      <c r="C79" s="221"/>
      <c r="D79" s="224"/>
      <c r="E79" s="221"/>
      <c r="F79" s="70">
        <f t="shared" si="0"/>
        <v>0</v>
      </c>
      <c r="G79" s="101" t="s">
        <v>176</v>
      </c>
      <c r="I79" s="101"/>
    </row>
    <row r="80" spans="1:9" s="89" customFormat="1" hidden="1" x14ac:dyDescent="0.25">
      <c r="A80" s="392"/>
      <c r="B80" s="221"/>
      <c r="C80" s="221"/>
      <c r="D80" s="224"/>
      <c r="E80" s="221"/>
      <c r="F80" s="70">
        <f t="shared" si="0"/>
        <v>0</v>
      </c>
      <c r="G80" s="101" t="s">
        <v>176</v>
      </c>
      <c r="I80" s="101"/>
    </row>
    <row r="81" spans="1:9" s="89" customFormat="1" hidden="1" x14ac:dyDescent="0.25">
      <c r="A81" s="392"/>
      <c r="B81" s="221"/>
      <c r="C81" s="221"/>
      <c r="D81" s="224"/>
      <c r="E81" s="221"/>
      <c r="F81" s="70">
        <f t="shared" si="0"/>
        <v>0</v>
      </c>
      <c r="G81" s="101" t="s">
        <v>176</v>
      </c>
      <c r="I81" s="101"/>
    </row>
    <row r="82" spans="1:9" s="89" customFormat="1" hidden="1" x14ac:dyDescent="0.25">
      <c r="A82" s="392"/>
      <c r="B82" s="221"/>
      <c r="C82" s="221"/>
      <c r="D82" s="224"/>
      <c r="E82" s="221"/>
      <c r="F82" s="70">
        <f t="shared" si="0"/>
        <v>0</v>
      </c>
      <c r="G82" s="101" t="s">
        <v>176</v>
      </c>
      <c r="I82" s="101"/>
    </row>
    <row r="83" spans="1:9" s="89" customFormat="1" hidden="1" x14ac:dyDescent="0.25">
      <c r="A83" s="392"/>
      <c r="B83" s="221"/>
      <c r="C83" s="221"/>
      <c r="D83" s="224"/>
      <c r="E83" s="221"/>
      <c r="F83" s="70">
        <f t="shared" si="0"/>
        <v>0</v>
      </c>
      <c r="G83" s="101" t="s">
        <v>176</v>
      </c>
      <c r="I83" s="101"/>
    </row>
    <row r="84" spans="1:9" s="89" customFormat="1" hidden="1" x14ac:dyDescent="0.25">
      <c r="A84" s="392"/>
      <c r="B84" s="221"/>
      <c r="C84" s="221"/>
      <c r="D84" s="224"/>
      <c r="E84" s="221"/>
      <c r="F84" s="70">
        <f t="shared" si="0"/>
        <v>0</v>
      </c>
      <c r="G84" s="101" t="s">
        <v>176</v>
      </c>
      <c r="I84" s="101"/>
    </row>
    <row r="85" spans="1:9" s="89" customFormat="1" hidden="1" x14ac:dyDescent="0.25">
      <c r="A85" s="392"/>
      <c r="B85" s="221"/>
      <c r="C85" s="221"/>
      <c r="D85" s="224"/>
      <c r="E85" s="221"/>
      <c r="F85" s="70">
        <f t="shared" si="0"/>
        <v>0</v>
      </c>
      <c r="G85" s="101" t="s">
        <v>176</v>
      </c>
      <c r="I85" s="101"/>
    </row>
    <row r="86" spans="1:9" s="89" customFormat="1" hidden="1" x14ac:dyDescent="0.25">
      <c r="A86" s="392"/>
      <c r="B86" s="221"/>
      <c r="C86" s="221"/>
      <c r="D86" s="224"/>
      <c r="E86" s="221"/>
      <c r="F86" s="70">
        <f t="shared" si="0"/>
        <v>0</v>
      </c>
      <c r="G86" s="101" t="s">
        <v>176</v>
      </c>
      <c r="I86" s="101"/>
    </row>
    <row r="87" spans="1:9" s="89" customFormat="1" hidden="1" x14ac:dyDescent="0.25">
      <c r="A87" s="392"/>
      <c r="B87" s="221"/>
      <c r="C87" s="221"/>
      <c r="D87" s="224"/>
      <c r="E87" s="221"/>
      <c r="F87" s="70">
        <f t="shared" si="0"/>
        <v>0</v>
      </c>
      <c r="G87" s="101" t="s">
        <v>176</v>
      </c>
      <c r="I87" s="101"/>
    </row>
    <row r="88" spans="1:9" s="89" customFormat="1" hidden="1" x14ac:dyDescent="0.25">
      <c r="A88" s="392"/>
      <c r="B88" s="221"/>
      <c r="C88" s="221"/>
      <c r="D88" s="224"/>
      <c r="E88" s="221"/>
      <c r="F88" s="70">
        <f t="shared" si="0"/>
        <v>0</v>
      </c>
      <c r="G88" s="101" t="s">
        <v>176</v>
      </c>
      <c r="I88" s="101"/>
    </row>
    <row r="89" spans="1:9" s="89" customFormat="1" hidden="1" x14ac:dyDescent="0.25">
      <c r="A89" s="392"/>
      <c r="B89" s="221"/>
      <c r="C89" s="221"/>
      <c r="D89" s="224"/>
      <c r="E89" s="221"/>
      <c r="F89" s="70">
        <f t="shared" si="0"/>
        <v>0</v>
      </c>
      <c r="G89" s="101" t="s">
        <v>176</v>
      </c>
      <c r="I89" s="101"/>
    </row>
    <row r="90" spans="1:9" s="89" customFormat="1" hidden="1" x14ac:dyDescent="0.25">
      <c r="A90" s="392"/>
      <c r="B90" s="221"/>
      <c r="C90" s="221"/>
      <c r="D90" s="224"/>
      <c r="E90" s="221"/>
      <c r="F90" s="70">
        <f t="shared" si="0"/>
        <v>0</v>
      </c>
      <c r="G90" s="101" t="s">
        <v>176</v>
      </c>
      <c r="I90" s="101"/>
    </row>
    <row r="91" spans="1:9" s="89" customFormat="1" hidden="1" x14ac:dyDescent="0.25">
      <c r="A91" s="392"/>
      <c r="B91" s="221"/>
      <c r="C91" s="221"/>
      <c r="D91" s="224"/>
      <c r="E91" s="221"/>
      <c r="F91" s="70">
        <f t="shared" si="0"/>
        <v>0</v>
      </c>
      <c r="G91" s="101" t="s">
        <v>176</v>
      </c>
      <c r="I91" s="101"/>
    </row>
    <row r="92" spans="1:9" s="89" customFormat="1" hidden="1" x14ac:dyDescent="0.25">
      <c r="A92" s="392"/>
      <c r="B92" s="221"/>
      <c r="C92" s="221"/>
      <c r="D92" s="224"/>
      <c r="E92" s="221"/>
      <c r="F92" s="70">
        <f t="shared" si="0"/>
        <v>0</v>
      </c>
      <c r="G92" s="101" t="s">
        <v>176</v>
      </c>
      <c r="I92" s="101"/>
    </row>
    <row r="93" spans="1:9" s="89" customFormat="1" hidden="1" x14ac:dyDescent="0.25">
      <c r="A93" s="392"/>
      <c r="B93" s="221"/>
      <c r="C93" s="221"/>
      <c r="D93" s="224"/>
      <c r="E93" s="221"/>
      <c r="F93" s="70">
        <f t="shared" si="0"/>
        <v>0</v>
      </c>
      <c r="G93" s="101" t="s">
        <v>176</v>
      </c>
      <c r="I93" s="101"/>
    </row>
    <row r="94" spans="1:9" s="89" customFormat="1" hidden="1" x14ac:dyDescent="0.25">
      <c r="A94" s="392"/>
      <c r="B94" s="221"/>
      <c r="C94" s="221"/>
      <c r="D94" s="224"/>
      <c r="E94" s="221"/>
      <c r="F94" s="70">
        <f t="shared" si="0"/>
        <v>0</v>
      </c>
      <c r="G94" s="101" t="s">
        <v>176</v>
      </c>
      <c r="I94" s="101"/>
    </row>
    <row r="95" spans="1:9" s="89" customFormat="1" hidden="1" x14ac:dyDescent="0.25">
      <c r="A95" s="392"/>
      <c r="B95" s="221"/>
      <c r="C95" s="221"/>
      <c r="D95" s="224"/>
      <c r="E95" s="221"/>
      <c r="F95" s="70">
        <f t="shared" si="0"/>
        <v>0</v>
      </c>
      <c r="G95" s="101" t="s">
        <v>176</v>
      </c>
      <c r="I95" s="101"/>
    </row>
    <row r="96" spans="1:9" s="89" customFormat="1" hidden="1" x14ac:dyDescent="0.25">
      <c r="A96" s="392"/>
      <c r="B96" s="221"/>
      <c r="C96" s="221"/>
      <c r="D96" s="224"/>
      <c r="E96" s="221"/>
      <c r="F96" s="70">
        <f t="shared" si="0"/>
        <v>0</v>
      </c>
      <c r="G96" s="101" t="s">
        <v>176</v>
      </c>
      <c r="I96" s="101"/>
    </row>
    <row r="97" spans="1:9" s="89" customFormat="1" hidden="1" x14ac:dyDescent="0.25">
      <c r="A97" s="392"/>
      <c r="B97" s="221"/>
      <c r="C97" s="221"/>
      <c r="D97" s="224"/>
      <c r="E97" s="221"/>
      <c r="F97" s="70">
        <f t="shared" si="0"/>
        <v>0</v>
      </c>
      <c r="G97" s="101" t="s">
        <v>176</v>
      </c>
      <c r="I97" s="101"/>
    </row>
    <row r="98" spans="1:9" s="89" customFormat="1" hidden="1" x14ac:dyDescent="0.25">
      <c r="A98" s="392"/>
      <c r="B98" s="221"/>
      <c r="C98" s="221"/>
      <c r="D98" s="224"/>
      <c r="E98" s="221"/>
      <c r="F98" s="70">
        <f t="shared" si="0"/>
        <v>0</v>
      </c>
      <c r="G98" s="101" t="s">
        <v>176</v>
      </c>
      <c r="I98" s="101"/>
    </row>
    <row r="99" spans="1:9" s="89" customFormat="1" hidden="1" x14ac:dyDescent="0.25">
      <c r="A99" s="392"/>
      <c r="B99" s="221"/>
      <c r="C99" s="221"/>
      <c r="D99" s="224"/>
      <c r="E99" s="221"/>
      <c r="F99" s="70">
        <f t="shared" si="0"/>
        <v>0</v>
      </c>
      <c r="G99" s="101" t="s">
        <v>176</v>
      </c>
      <c r="I99" s="101"/>
    </row>
    <row r="100" spans="1:9" s="89" customFormat="1" hidden="1" x14ac:dyDescent="0.25">
      <c r="A100" s="392"/>
      <c r="B100" s="221"/>
      <c r="C100" s="221"/>
      <c r="D100" s="224"/>
      <c r="E100" s="221"/>
      <c r="F100" s="70">
        <f t="shared" si="0"/>
        <v>0</v>
      </c>
      <c r="G100" s="101" t="s">
        <v>176</v>
      </c>
      <c r="I100" s="101"/>
    </row>
    <row r="101" spans="1:9" s="89" customFormat="1" hidden="1" x14ac:dyDescent="0.25">
      <c r="A101" s="392"/>
      <c r="B101" s="221"/>
      <c r="C101" s="221"/>
      <c r="D101" s="224"/>
      <c r="E101" s="221"/>
      <c r="F101" s="70">
        <f t="shared" si="0"/>
        <v>0</v>
      </c>
      <c r="G101" s="101" t="s">
        <v>176</v>
      </c>
      <c r="I101" s="101"/>
    </row>
    <row r="102" spans="1:9" s="89" customFormat="1" hidden="1" x14ac:dyDescent="0.25">
      <c r="A102" s="392"/>
      <c r="B102" s="221"/>
      <c r="C102" s="221"/>
      <c r="D102" s="224"/>
      <c r="E102" s="221"/>
      <c r="F102" s="70">
        <f t="shared" si="0"/>
        <v>0</v>
      </c>
      <c r="G102" s="101" t="s">
        <v>176</v>
      </c>
      <c r="I102" s="101"/>
    </row>
    <row r="103" spans="1:9" s="89" customFormat="1" hidden="1" x14ac:dyDescent="0.25">
      <c r="A103" s="392"/>
      <c r="B103" s="221"/>
      <c r="C103" s="221"/>
      <c r="D103" s="224"/>
      <c r="E103" s="221"/>
      <c r="F103" s="70">
        <f t="shared" si="0"/>
        <v>0</v>
      </c>
      <c r="G103" s="101" t="s">
        <v>176</v>
      </c>
      <c r="I103" s="101"/>
    </row>
    <row r="104" spans="1:9" s="89" customFormat="1" hidden="1" x14ac:dyDescent="0.25">
      <c r="A104" s="392"/>
      <c r="B104" s="221"/>
      <c r="C104" s="221"/>
      <c r="D104" s="224"/>
      <c r="E104" s="221"/>
      <c r="F104" s="70">
        <f t="shared" si="0"/>
        <v>0</v>
      </c>
      <c r="G104" s="101" t="s">
        <v>176</v>
      </c>
      <c r="I104" s="101"/>
    </row>
    <row r="105" spans="1:9" s="89" customFormat="1" hidden="1" x14ac:dyDescent="0.25">
      <c r="A105" s="392"/>
      <c r="B105" s="221"/>
      <c r="C105" s="221"/>
      <c r="D105" s="224"/>
      <c r="E105" s="221"/>
      <c r="F105" s="70">
        <f t="shared" si="0"/>
        <v>0</v>
      </c>
      <c r="G105" s="101" t="s">
        <v>176</v>
      </c>
      <c r="I105" s="101"/>
    </row>
    <row r="106" spans="1:9" s="89" customFormat="1" hidden="1" x14ac:dyDescent="0.25">
      <c r="A106" s="392"/>
      <c r="B106" s="221"/>
      <c r="C106" s="221"/>
      <c r="D106" s="224"/>
      <c r="E106" s="221"/>
      <c r="F106" s="70">
        <f t="shared" si="0"/>
        <v>0</v>
      </c>
      <c r="G106" s="101" t="s">
        <v>176</v>
      </c>
      <c r="I106" s="101"/>
    </row>
    <row r="107" spans="1:9" s="89" customFormat="1" hidden="1" x14ac:dyDescent="0.25">
      <c r="A107" s="392"/>
      <c r="B107" s="221"/>
      <c r="C107" s="221"/>
      <c r="D107" s="224"/>
      <c r="E107" s="221"/>
      <c r="F107" s="70">
        <f t="shared" si="0"/>
        <v>0</v>
      </c>
      <c r="G107" s="101" t="s">
        <v>176</v>
      </c>
      <c r="I107" s="101"/>
    </row>
    <row r="108" spans="1:9" s="89" customFormat="1" hidden="1" x14ac:dyDescent="0.25">
      <c r="A108" s="392"/>
      <c r="B108" s="221"/>
      <c r="C108" s="221"/>
      <c r="D108" s="224"/>
      <c r="E108" s="221"/>
      <c r="F108" s="70">
        <f t="shared" si="0"/>
        <v>0</v>
      </c>
      <c r="G108" s="101" t="s">
        <v>176</v>
      </c>
      <c r="I108" s="101"/>
    </row>
    <row r="109" spans="1:9" s="89" customFormat="1" hidden="1" x14ac:dyDescent="0.25">
      <c r="A109" s="392"/>
      <c r="B109" s="221"/>
      <c r="C109" s="221"/>
      <c r="D109" s="224"/>
      <c r="E109" s="221"/>
      <c r="F109" s="70">
        <f t="shared" si="0"/>
        <v>0</v>
      </c>
      <c r="G109" s="101" t="s">
        <v>176</v>
      </c>
      <c r="I109" s="101"/>
    </row>
    <row r="110" spans="1:9" s="89" customFormat="1" hidden="1" x14ac:dyDescent="0.25">
      <c r="A110" s="392"/>
      <c r="B110" s="221"/>
      <c r="C110" s="221"/>
      <c r="D110" s="224"/>
      <c r="E110" s="221"/>
      <c r="F110" s="70">
        <f t="shared" si="0"/>
        <v>0</v>
      </c>
      <c r="G110" s="101" t="s">
        <v>176</v>
      </c>
      <c r="I110" s="101"/>
    </row>
    <row r="111" spans="1:9" s="89" customFormat="1" hidden="1" x14ac:dyDescent="0.25">
      <c r="A111" s="392"/>
      <c r="B111" s="221"/>
      <c r="C111" s="221"/>
      <c r="D111" s="224"/>
      <c r="E111" s="221"/>
      <c r="F111" s="70">
        <f t="shared" si="0"/>
        <v>0</v>
      </c>
      <c r="G111" s="101" t="s">
        <v>176</v>
      </c>
      <c r="I111" s="101"/>
    </row>
    <row r="112" spans="1:9" s="89" customFormat="1" hidden="1" x14ac:dyDescent="0.25">
      <c r="A112" s="392"/>
      <c r="B112" s="221"/>
      <c r="C112" s="221"/>
      <c r="D112" s="224"/>
      <c r="E112" s="221"/>
      <c r="F112" s="70">
        <f t="shared" si="0"/>
        <v>0</v>
      </c>
      <c r="G112" s="101" t="s">
        <v>176</v>
      </c>
      <c r="I112" s="101"/>
    </row>
    <row r="113" spans="1:9" s="89" customFormat="1" hidden="1" x14ac:dyDescent="0.25">
      <c r="A113" s="392"/>
      <c r="B113" s="221"/>
      <c r="C113" s="221"/>
      <c r="D113" s="224"/>
      <c r="E113" s="221"/>
      <c r="F113" s="70">
        <f t="shared" si="0"/>
        <v>0</v>
      </c>
      <c r="G113" s="101" t="s">
        <v>176</v>
      </c>
      <c r="I113" s="101"/>
    </row>
    <row r="114" spans="1:9" s="89" customFormat="1" hidden="1" x14ac:dyDescent="0.25">
      <c r="A114" s="392"/>
      <c r="B114" s="221"/>
      <c r="C114" s="221"/>
      <c r="D114" s="224"/>
      <c r="E114" s="221"/>
      <c r="F114" s="70">
        <f t="shared" si="0"/>
        <v>0</v>
      </c>
      <c r="G114" s="101" t="s">
        <v>176</v>
      </c>
      <c r="I114" s="101"/>
    </row>
    <row r="115" spans="1:9" s="89" customFormat="1" hidden="1" x14ac:dyDescent="0.25">
      <c r="A115" s="392"/>
      <c r="B115" s="221"/>
      <c r="C115" s="221"/>
      <c r="D115" s="224"/>
      <c r="E115" s="221"/>
      <c r="F115" s="70">
        <f t="shared" si="0"/>
        <v>0</v>
      </c>
      <c r="G115" s="101" t="s">
        <v>176</v>
      </c>
      <c r="I115" s="101"/>
    </row>
    <row r="116" spans="1:9" s="89" customFormat="1" hidden="1" x14ac:dyDescent="0.25">
      <c r="A116" s="392"/>
      <c r="B116" s="221"/>
      <c r="C116" s="221"/>
      <c r="D116" s="224"/>
      <c r="E116" s="221"/>
      <c r="F116" s="70">
        <f t="shared" si="0"/>
        <v>0</v>
      </c>
      <c r="G116" s="101" t="s">
        <v>176</v>
      </c>
      <c r="I116" s="101"/>
    </row>
    <row r="117" spans="1:9" s="89" customFormat="1" hidden="1" x14ac:dyDescent="0.25">
      <c r="A117" s="392"/>
      <c r="B117" s="221"/>
      <c r="C117" s="221"/>
      <c r="D117" s="224"/>
      <c r="E117" s="221"/>
      <c r="F117" s="70">
        <f t="shared" si="0"/>
        <v>0</v>
      </c>
      <c r="G117" s="101" t="s">
        <v>176</v>
      </c>
      <c r="I117" s="101"/>
    </row>
    <row r="118" spans="1:9" s="89" customFormat="1" hidden="1" x14ac:dyDescent="0.25">
      <c r="A118" s="392"/>
      <c r="B118" s="221"/>
      <c r="C118" s="221"/>
      <c r="D118" s="224"/>
      <c r="E118" s="221"/>
      <c r="F118" s="70">
        <f t="shared" si="0"/>
        <v>0</v>
      </c>
      <c r="G118" s="101" t="s">
        <v>176</v>
      </c>
      <c r="I118" s="101"/>
    </row>
    <row r="119" spans="1:9" s="89" customFormat="1" hidden="1" x14ac:dyDescent="0.25">
      <c r="A119" s="392"/>
      <c r="B119" s="221"/>
      <c r="C119" s="221"/>
      <c r="D119" s="224"/>
      <c r="E119" s="221"/>
      <c r="F119" s="70">
        <f t="shared" si="0"/>
        <v>0</v>
      </c>
      <c r="G119" s="101" t="s">
        <v>176</v>
      </c>
      <c r="I119" s="101"/>
    </row>
    <row r="120" spans="1:9" s="89" customFormat="1" hidden="1" x14ac:dyDescent="0.25">
      <c r="A120" s="392"/>
      <c r="B120" s="221"/>
      <c r="C120" s="221"/>
      <c r="D120" s="224"/>
      <c r="E120" s="221"/>
      <c r="F120" s="70">
        <f t="shared" si="0"/>
        <v>0</v>
      </c>
      <c r="G120" s="101" t="s">
        <v>176</v>
      </c>
      <c r="I120" s="101"/>
    </row>
    <row r="121" spans="1:9" s="89" customFormat="1" hidden="1" x14ac:dyDescent="0.25">
      <c r="A121" s="392"/>
      <c r="B121" s="221"/>
      <c r="C121" s="221"/>
      <c r="D121" s="224"/>
      <c r="E121" s="221"/>
      <c r="F121" s="70">
        <f t="shared" si="0"/>
        <v>0</v>
      </c>
      <c r="G121" s="101" t="s">
        <v>176</v>
      </c>
      <c r="I121" s="101"/>
    </row>
    <row r="122" spans="1:9" s="89" customFormat="1" hidden="1" x14ac:dyDescent="0.25">
      <c r="A122" s="392"/>
      <c r="B122" s="221"/>
      <c r="C122" s="221"/>
      <c r="D122" s="224"/>
      <c r="E122" s="221"/>
      <c r="F122" s="70">
        <f t="shared" si="0"/>
        <v>0</v>
      </c>
      <c r="G122" s="101" t="s">
        <v>176</v>
      </c>
      <c r="I122" s="101"/>
    </row>
    <row r="123" spans="1:9" s="89" customFormat="1" hidden="1" x14ac:dyDescent="0.25">
      <c r="A123" s="392"/>
      <c r="B123" s="221"/>
      <c r="C123" s="221"/>
      <c r="D123" s="224"/>
      <c r="E123" s="221"/>
      <c r="F123" s="70">
        <f t="shared" si="0"/>
        <v>0</v>
      </c>
      <c r="G123" s="101" t="s">
        <v>176</v>
      </c>
      <c r="I123" s="101"/>
    </row>
    <row r="124" spans="1:9" s="89" customFormat="1" hidden="1" x14ac:dyDescent="0.25">
      <c r="A124" s="392"/>
      <c r="B124" s="221"/>
      <c r="C124" s="221"/>
      <c r="D124" s="224"/>
      <c r="E124" s="221"/>
      <c r="F124" s="70">
        <f t="shared" si="0"/>
        <v>0</v>
      </c>
      <c r="G124" s="101" t="s">
        <v>176</v>
      </c>
      <c r="I124" s="101"/>
    </row>
    <row r="125" spans="1:9" s="89" customFormat="1" hidden="1" x14ac:dyDescent="0.25">
      <c r="A125" s="392"/>
      <c r="B125" s="221"/>
      <c r="C125" s="221"/>
      <c r="D125" s="224"/>
      <c r="E125" s="221"/>
      <c r="F125" s="70">
        <f t="shared" si="0"/>
        <v>0</v>
      </c>
      <c r="G125" s="101" t="s">
        <v>176</v>
      </c>
      <c r="I125" s="101"/>
    </row>
    <row r="126" spans="1:9" s="89" customFormat="1" hidden="1" x14ac:dyDescent="0.25">
      <c r="A126" s="392"/>
      <c r="B126" s="221"/>
      <c r="C126" s="221"/>
      <c r="D126" s="224"/>
      <c r="E126" s="221"/>
      <c r="F126" s="70">
        <f t="shared" si="0"/>
        <v>0</v>
      </c>
      <c r="G126" s="101" t="s">
        <v>176</v>
      </c>
      <c r="I126" s="101"/>
    </row>
    <row r="127" spans="1:9" s="89" customFormat="1" hidden="1" x14ac:dyDescent="0.25">
      <c r="A127" s="392"/>
      <c r="B127" s="221"/>
      <c r="C127" s="221"/>
      <c r="D127" s="224"/>
      <c r="E127" s="221"/>
      <c r="F127" s="70">
        <f t="shared" si="0"/>
        <v>0</v>
      </c>
      <c r="G127" s="101" t="s">
        <v>176</v>
      </c>
      <c r="I127" s="101"/>
    </row>
    <row r="128" spans="1:9" s="89" customFormat="1" hidden="1" x14ac:dyDescent="0.25">
      <c r="A128" s="392"/>
      <c r="B128" s="221"/>
      <c r="C128" s="221"/>
      <c r="D128" s="224"/>
      <c r="E128" s="221"/>
      <c r="F128" s="70">
        <f t="shared" si="0"/>
        <v>0</v>
      </c>
      <c r="G128" s="101" t="s">
        <v>176</v>
      </c>
      <c r="I128" s="101"/>
    </row>
    <row r="129" spans="1:9" s="89" customFormat="1" hidden="1" x14ac:dyDescent="0.25">
      <c r="A129" s="392"/>
      <c r="B129" s="221"/>
      <c r="C129" s="221"/>
      <c r="D129" s="224"/>
      <c r="E129" s="221"/>
      <c r="F129" s="70">
        <f t="shared" si="0"/>
        <v>0</v>
      </c>
      <c r="G129" s="101" t="s">
        <v>176</v>
      </c>
      <c r="I129" s="101"/>
    </row>
    <row r="130" spans="1:9" s="89" customFormat="1" hidden="1" x14ac:dyDescent="0.25">
      <c r="A130" s="392"/>
      <c r="B130" s="221"/>
      <c r="C130" s="221"/>
      <c r="D130" s="224"/>
      <c r="E130" s="221"/>
      <c r="F130" s="70">
        <f t="shared" si="0"/>
        <v>0</v>
      </c>
      <c r="G130" s="101" t="s">
        <v>176</v>
      </c>
      <c r="I130" s="101"/>
    </row>
    <row r="131" spans="1:9" s="89" customFormat="1" hidden="1" x14ac:dyDescent="0.25">
      <c r="A131" s="392"/>
      <c r="B131" s="221"/>
      <c r="C131" s="221"/>
      <c r="D131" s="224"/>
      <c r="E131" s="221"/>
      <c r="F131" s="70">
        <f t="shared" si="0"/>
        <v>0</v>
      </c>
      <c r="G131" s="101" t="s">
        <v>176</v>
      </c>
      <c r="I131" s="101"/>
    </row>
    <row r="132" spans="1:9" s="89" customFormat="1" hidden="1" x14ac:dyDescent="0.25">
      <c r="A132" s="392"/>
      <c r="B132" s="221"/>
      <c r="C132" s="221"/>
      <c r="D132" s="224"/>
      <c r="E132" s="221"/>
      <c r="F132" s="70">
        <f t="shared" si="0"/>
        <v>0</v>
      </c>
      <c r="G132" s="101" t="s">
        <v>176</v>
      </c>
      <c r="I132" s="101"/>
    </row>
    <row r="133" spans="1:9" s="89" customFormat="1" hidden="1" x14ac:dyDescent="0.25">
      <c r="A133" s="392"/>
      <c r="B133" s="221"/>
      <c r="C133" s="221"/>
      <c r="D133" s="224"/>
      <c r="E133" s="221"/>
      <c r="F133" s="70">
        <f t="shared" si="0"/>
        <v>0</v>
      </c>
      <c r="G133" s="101" t="s">
        <v>176</v>
      </c>
      <c r="I133" s="101"/>
    </row>
    <row r="134" spans="1:9" s="89" customFormat="1" hidden="1" x14ac:dyDescent="0.25">
      <c r="A134" s="392"/>
      <c r="B134" s="221"/>
      <c r="C134" s="221"/>
      <c r="D134" s="224"/>
      <c r="E134" s="221"/>
      <c r="F134" s="70">
        <f t="shared" si="0"/>
        <v>0</v>
      </c>
      <c r="G134" s="101" t="s">
        <v>176</v>
      </c>
      <c r="I134" s="101"/>
    </row>
    <row r="135" spans="1:9" s="89" customFormat="1" x14ac:dyDescent="0.25">
      <c r="A135" s="392" t="s">
        <v>256</v>
      </c>
      <c r="B135" s="221">
        <v>3</v>
      </c>
      <c r="C135" s="221" t="s">
        <v>291</v>
      </c>
      <c r="D135" s="224">
        <f t="shared" ref="D135:D140" ca="1" si="2">RAND()*400000</f>
        <v>101650.19485077486</v>
      </c>
      <c r="E135" s="221">
        <v>7</v>
      </c>
      <c r="F135" s="242">
        <f ca="1">ROUND(+B135*D135*E135,2)</f>
        <v>2134654.09</v>
      </c>
      <c r="G135" s="101" t="s">
        <v>176</v>
      </c>
      <c r="I135" s="101"/>
    </row>
    <row r="136" spans="1:9" s="89" customFormat="1" x14ac:dyDescent="0.25">
      <c r="A136" s="391"/>
      <c r="B136" s="78"/>
      <c r="C136" s="78"/>
      <c r="D136" s="119"/>
      <c r="E136" s="179" t="s">
        <v>177</v>
      </c>
      <c r="F136" s="255">
        <f ca="1">ROUND(SUBTOTAL(109,F6:F135),2)</f>
        <v>11674706.390000001</v>
      </c>
      <c r="G136" s="101" t="s">
        <v>176</v>
      </c>
      <c r="I136" s="359" t="s">
        <v>193</v>
      </c>
    </row>
    <row r="137" spans="1:9" s="89" customFormat="1" x14ac:dyDescent="0.25">
      <c r="A137" s="391"/>
      <c r="B137" s="78"/>
      <c r="C137" s="78"/>
      <c r="D137" s="119"/>
      <c r="E137" s="78"/>
      <c r="F137" s="243"/>
      <c r="G137" s="101" t="s">
        <v>179</v>
      </c>
    </row>
    <row r="138" spans="1:9" s="89" customFormat="1" x14ac:dyDescent="0.25">
      <c r="A138" s="392" t="s">
        <v>294</v>
      </c>
      <c r="B138" s="221">
        <v>3</v>
      </c>
      <c r="C138" s="221" t="s">
        <v>291</v>
      </c>
      <c r="D138" s="224">
        <f t="shared" ca="1" si="2"/>
        <v>205201.37993764869</v>
      </c>
      <c r="E138" s="221">
        <v>7</v>
      </c>
      <c r="F138" s="70">
        <f ca="1">ROUND(+B138*D138*E138,2)</f>
        <v>4309228.9800000004</v>
      </c>
      <c r="G138" s="101" t="s">
        <v>179</v>
      </c>
    </row>
    <row r="139" spans="1:9" s="89" customFormat="1" x14ac:dyDescent="0.25">
      <c r="A139" s="392" t="s">
        <v>292</v>
      </c>
      <c r="B139" s="221">
        <v>3</v>
      </c>
      <c r="C139" s="221" t="s">
        <v>291</v>
      </c>
      <c r="D139" s="224">
        <f t="shared" ca="1" si="2"/>
        <v>247295.7271058427</v>
      </c>
      <c r="E139" s="221">
        <v>7</v>
      </c>
      <c r="F139" s="70">
        <f t="shared" ref="F139:F266" ca="1" si="3">ROUND(+B139*D139*E139,2)</f>
        <v>5193210.2699999996</v>
      </c>
      <c r="G139" s="101" t="s">
        <v>179</v>
      </c>
      <c r="I139" s="101"/>
    </row>
    <row r="140" spans="1:9" s="89" customFormat="1" x14ac:dyDescent="0.25">
      <c r="A140" s="392" t="s">
        <v>293</v>
      </c>
      <c r="B140" s="221">
        <v>3</v>
      </c>
      <c r="C140" s="221" t="s">
        <v>291</v>
      </c>
      <c r="D140" s="224">
        <f t="shared" ca="1" si="2"/>
        <v>70845.143293490371</v>
      </c>
      <c r="E140" s="221">
        <v>7</v>
      </c>
      <c r="F140" s="70">
        <f t="shared" ca="1" si="3"/>
        <v>1487748.01</v>
      </c>
      <c r="G140" s="101" t="s">
        <v>179</v>
      </c>
      <c r="I140" s="101"/>
    </row>
    <row r="141" spans="1:9" s="89" customFormat="1" hidden="1" x14ac:dyDescent="0.25">
      <c r="A141" s="392"/>
      <c r="B141" s="221"/>
      <c r="C141" s="221"/>
      <c r="D141" s="224"/>
      <c r="E141" s="221"/>
      <c r="F141" s="70">
        <f t="shared" si="3"/>
        <v>0</v>
      </c>
      <c r="G141" s="101" t="s">
        <v>179</v>
      </c>
      <c r="I141" s="101"/>
    </row>
    <row r="142" spans="1:9" s="89" customFormat="1" hidden="1" x14ac:dyDescent="0.25">
      <c r="A142" s="392"/>
      <c r="B142" s="221"/>
      <c r="C142" s="221"/>
      <c r="D142" s="224"/>
      <c r="E142" s="221"/>
      <c r="F142" s="70">
        <f t="shared" si="3"/>
        <v>0</v>
      </c>
      <c r="G142" s="101" t="s">
        <v>179</v>
      </c>
      <c r="I142" s="101"/>
    </row>
    <row r="143" spans="1:9" s="89" customFormat="1" hidden="1" x14ac:dyDescent="0.25">
      <c r="A143" s="392"/>
      <c r="B143" s="221"/>
      <c r="C143" s="221"/>
      <c r="D143" s="224"/>
      <c r="E143" s="221"/>
      <c r="F143" s="70">
        <f t="shared" si="3"/>
        <v>0</v>
      </c>
      <c r="G143" s="101" t="s">
        <v>179</v>
      </c>
      <c r="I143" s="101"/>
    </row>
    <row r="144" spans="1:9" s="89" customFormat="1" hidden="1" x14ac:dyDescent="0.25">
      <c r="A144" s="392"/>
      <c r="B144" s="221"/>
      <c r="C144" s="221"/>
      <c r="D144" s="224"/>
      <c r="E144" s="221"/>
      <c r="F144" s="70">
        <f t="shared" si="3"/>
        <v>0</v>
      </c>
      <c r="G144" s="101" t="s">
        <v>179</v>
      </c>
      <c r="I144" s="101"/>
    </row>
    <row r="145" spans="1:9" s="89" customFormat="1" hidden="1" x14ac:dyDescent="0.25">
      <c r="A145" s="392"/>
      <c r="B145" s="221"/>
      <c r="C145" s="221"/>
      <c r="D145" s="224"/>
      <c r="E145" s="221"/>
      <c r="F145" s="70">
        <f t="shared" si="3"/>
        <v>0</v>
      </c>
      <c r="G145" s="101" t="s">
        <v>179</v>
      </c>
      <c r="I145" s="101"/>
    </row>
    <row r="146" spans="1:9" s="89" customFormat="1" hidden="1" x14ac:dyDescent="0.25">
      <c r="A146" s="392"/>
      <c r="B146" s="221"/>
      <c r="C146" s="221"/>
      <c r="D146" s="224"/>
      <c r="E146" s="221"/>
      <c r="F146" s="70">
        <f t="shared" si="3"/>
        <v>0</v>
      </c>
      <c r="G146" s="101" t="s">
        <v>179</v>
      </c>
      <c r="I146" s="101"/>
    </row>
    <row r="147" spans="1:9" s="89" customFormat="1" hidden="1" x14ac:dyDescent="0.25">
      <c r="A147" s="392"/>
      <c r="B147" s="221"/>
      <c r="C147" s="221"/>
      <c r="D147" s="224"/>
      <c r="E147" s="221"/>
      <c r="F147" s="70">
        <f t="shared" si="3"/>
        <v>0</v>
      </c>
      <c r="G147" s="101" t="s">
        <v>179</v>
      </c>
      <c r="I147" s="101"/>
    </row>
    <row r="148" spans="1:9" s="89" customFormat="1" hidden="1" x14ac:dyDescent="0.25">
      <c r="A148" s="392"/>
      <c r="B148" s="221"/>
      <c r="C148" s="221"/>
      <c r="D148" s="224"/>
      <c r="E148" s="221"/>
      <c r="F148" s="70">
        <f t="shared" si="3"/>
        <v>0</v>
      </c>
      <c r="G148" s="101" t="s">
        <v>179</v>
      </c>
      <c r="I148" s="101"/>
    </row>
    <row r="149" spans="1:9" s="89" customFormat="1" hidden="1" x14ac:dyDescent="0.25">
      <c r="A149" s="392"/>
      <c r="B149" s="221"/>
      <c r="C149" s="221"/>
      <c r="D149" s="224"/>
      <c r="E149" s="221"/>
      <c r="F149" s="70">
        <f t="shared" si="3"/>
        <v>0</v>
      </c>
      <c r="G149" s="101" t="s">
        <v>179</v>
      </c>
      <c r="I149" s="101"/>
    </row>
    <row r="150" spans="1:9" s="89" customFormat="1" hidden="1" x14ac:dyDescent="0.25">
      <c r="A150" s="392"/>
      <c r="B150" s="221"/>
      <c r="C150" s="221"/>
      <c r="D150" s="224"/>
      <c r="E150" s="221"/>
      <c r="F150" s="70">
        <f t="shared" si="3"/>
        <v>0</v>
      </c>
      <c r="G150" s="101" t="s">
        <v>179</v>
      </c>
      <c r="I150" s="101"/>
    </row>
    <row r="151" spans="1:9" s="89" customFormat="1" hidden="1" x14ac:dyDescent="0.25">
      <c r="A151" s="392"/>
      <c r="B151" s="221"/>
      <c r="C151" s="221"/>
      <c r="D151" s="224"/>
      <c r="E151" s="221"/>
      <c r="F151" s="70">
        <f t="shared" si="3"/>
        <v>0</v>
      </c>
      <c r="G151" s="101" t="s">
        <v>179</v>
      </c>
      <c r="I151" s="101"/>
    </row>
    <row r="152" spans="1:9" s="89" customFormat="1" hidden="1" x14ac:dyDescent="0.25">
      <c r="A152" s="392"/>
      <c r="B152" s="221"/>
      <c r="C152" s="221"/>
      <c r="D152" s="224"/>
      <c r="E152" s="221"/>
      <c r="F152" s="70">
        <f t="shared" si="3"/>
        <v>0</v>
      </c>
      <c r="G152" s="101" t="s">
        <v>179</v>
      </c>
      <c r="I152" s="101"/>
    </row>
    <row r="153" spans="1:9" s="89" customFormat="1" hidden="1" x14ac:dyDescent="0.25">
      <c r="A153" s="392"/>
      <c r="B153" s="221"/>
      <c r="C153" s="221"/>
      <c r="D153" s="224"/>
      <c r="E153" s="221"/>
      <c r="F153" s="70">
        <f t="shared" si="3"/>
        <v>0</v>
      </c>
      <c r="G153" s="101" t="s">
        <v>179</v>
      </c>
      <c r="I153" s="101"/>
    </row>
    <row r="154" spans="1:9" s="89" customFormat="1" hidden="1" x14ac:dyDescent="0.25">
      <c r="A154" s="392"/>
      <c r="B154" s="221"/>
      <c r="C154" s="221"/>
      <c r="D154" s="224"/>
      <c r="E154" s="221"/>
      <c r="F154" s="70">
        <f t="shared" si="3"/>
        <v>0</v>
      </c>
      <c r="G154" s="101" t="s">
        <v>179</v>
      </c>
      <c r="I154" s="101"/>
    </row>
    <row r="155" spans="1:9" s="89" customFormat="1" hidden="1" x14ac:dyDescent="0.25">
      <c r="A155" s="392"/>
      <c r="B155" s="221"/>
      <c r="C155" s="221"/>
      <c r="D155" s="224"/>
      <c r="E155" s="221"/>
      <c r="F155" s="70">
        <f t="shared" si="3"/>
        <v>0</v>
      </c>
      <c r="G155" s="101" t="s">
        <v>179</v>
      </c>
      <c r="I155" s="101"/>
    </row>
    <row r="156" spans="1:9" s="89" customFormat="1" hidden="1" x14ac:dyDescent="0.25">
      <c r="A156" s="392"/>
      <c r="B156" s="221"/>
      <c r="C156" s="221"/>
      <c r="D156" s="224"/>
      <c r="E156" s="221"/>
      <c r="F156" s="70">
        <f t="shared" si="3"/>
        <v>0</v>
      </c>
      <c r="G156" s="101" t="s">
        <v>179</v>
      </c>
      <c r="I156" s="101"/>
    </row>
    <row r="157" spans="1:9" s="89" customFormat="1" hidden="1" x14ac:dyDescent="0.25">
      <c r="A157" s="392"/>
      <c r="B157" s="221"/>
      <c r="C157" s="221"/>
      <c r="D157" s="224"/>
      <c r="E157" s="221"/>
      <c r="F157" s="70">
        <f t="shared" si="3"/>
        <v>0</v>
      </c>
      <c r="G157" s="101" t="s">
        <v>179</v>
      </c>
      <c r="I157" s="101"/>
    </row>
    <row r="158" spans="1:9" s="89" customFormat="1" hidden="1" x14ac:dyDescent="0.25">
      <c r="A158" s="392"/>
      <c r="B158" s="221"/>
      <c r="C158" s="221"/>
      <c r="D158" s="224"/>
      <c r="E158" s="221"/>
      <c r="F158" s="70">
        <f t="shared" si="3"/>
        <v>0</v>
      </c>
      <c r="G158" s="101" t="s">
        <v>179</v>
      </c>
      <c r="I158" s="101"/>
    </row>
    <row r="159" spans="1:9" s="89" customFormat="1" hidden="1" x14ac:dyDescent="0.25">
      <c r="A159" s="392"/>
      <c r="B159" s="221"/>
      <c r="C159" s="221"/>
      <c r="D159" s="224"/>
      <c r="E159" s="221"/>
      <c r="F159" s="70">
        <f t="shared" si="3"/>
        <v>0</v>
      </c>
      <c r="G159" s="101" t="s">
        <v>179</v>
      </c>
      <c r="I159" s="101"/>
    </row>
    <row r="160" spans="1:9" s="89" customFormat="1" hidden="1" x14ac:dyDescent="0.25">
      <c r="A160" s="392"/>
      <c r="B160" s="221"/>
      <c r="C160" s="221"/>
      <c r="D160" s="224"/>
      <c r="E160" s="221"/>
      <c r="F160" s="70">
        <f t="shared" si="3"/>
        <v>0</v>
      </c>
      <c r="G160" s="101" t="s">
        <v>179</v>
      </c>
      <c r="I160" s="101"/>
    </row>
    <row r="161" spans="1:9" s="89" customFormat="1" hidden="1" x14ac:dyDescent="0.25">
      <c r="A161" s="392"/>
      <c r="B161" s="221"/>
      <c r="C161" s="221"/>
      <c r="D161" s="224"/>
      <c r="E161" s="221"/>
      <c r="F161" s="70">
        <f t="shared" si="3"/>
        <v>0</v>
      </c>
      <c r="G161" s="101" t="s">
        <v>179</v>
      </c>
      <c r="I161" s="101"/>
    </row>
    <row r="162" spans="1:9" s="89" customFormat="1" hidden="1" x14ac:dyDescent="0.25">
      <c r="A162" s="392"/>
      <c r="B162" s="221"/>
      <c r="C162" s="221"/>
      <c r="D162" s="224"/>
      <c r="E162" s="221"/>
      <c r="F162" s="70">
        <f t="shared" si="3"/>
        <v>0</v>
      </c>
      <c r="G162" s="101" t="s">
        <v>179</v>
      </c>
      <c r="I162" s="101"/>
    </row>
    <row r="163" spans="1:9" s="89" customFormat="1" hidden="1" x14ac:dyDescent="0.25">
      <c r="A163" s="392"/>
      <c r="B163" s="221"/>
      <c r="C163" s="221"/>
      <c r="D163" s="224"/>
      <c r="E163" s="221"/>
      <c r="F163" s="70">
        <f t="shared" si="3"/>
        <v>0</v>
      </c>
      <c r="G163" s="101" t="s">
        <v>179</v>
      </c>
      <c r="I163" s="101"/>
    </row>
    <row r="164" spans="1:9" s="89" customFormat="1" hidden="1" x14ac:dyDescent="0.25">
      <c r="A164" s="392"/>
      <c r="B164" s="221"/>
      <c r="C164" s="221"/>
      <c r="D164" s="224"/>
      <c r="E164" s="221"/>
      <c r="F164" s="70">
        <f t="shared" si="3"/>
        <v>0</v>
      </c>
      <c r="G164" s="101" t="s">
        <v>179</v>
      </c>
      <c r="I164" s="101"/>
    </row>
    <row r="165" spans="1:9" s="89" customFormat="1" hidden="1" x14ac:dyDescent="0.25">
      <c r="A165" s="392"/>
      <c r="B165" s="221"/>
      <c r="C165" s="221"/>
      <c r="D165" s="224"/>
      <c r="E165" s="221"/>
      <c r="F165" s="70">
        <f t="shared" si="3"/>
        <v>0</v>
      </c>
      <c r="G165" s="101" t="s">
        <v>179</v>
      </c>
      <c r="I165" s="101"/>
    </row>
    <row r="166" spans="1:9" s="89" customFormat="1" hidden="1" x14ac:dyDescent="0.25">
      <c r="A166" s="392"/>
      <c r="B166" s="221"/>
      <c r="C166" s="221"/>
      <c r="D166" s="224"/>
      <c r="E166" s="221"/>
      <c r="F166" s="70">
        <f t="shared" si="3"/>
        <v>0</v>
      </c>
      <c r="G166" s="101" t="s">
        <v>179</v>
      </c>
      <c r="I166" s="101"/>
    </row>
    <row r="167" spans="1:9" s="89" customFormat="1" hidden="1" x14ac:dyDescent="0.25">
      <c r="A167" s="392"/>
      <c r="B167" s="221"/>
      <c r="C167" s="221"/>
      <c r="D167" s="224"/>
      <c r="E167" s="221"/>
      <c r="F167" s="70">
        <f t="shared" si="3"/>
        <v>0</v>
      </c>
      <c r="G167" s="101" t="s">
        <v>179</v>
      </c>
      <c r="I167" s="101"/>
    </row>
    <row r="168" spans="1:9" s="89" customFormat="1" hidden="1" x14ac:dyDescent="0.25">
      <c r="A168" s="392"/>
      <c r="B168" s="221"/>
      <c r="C168" s="221"/>
      <c r="D168" s="224"/>
      <c r="E168" s="221"/>
      <c r="F168" s="70">
        <f t="shared" si="3"/>
        <v>0</v>
      </c>
      <c r="G168" s="101" t="s">
        <v>179</v>
      </c>
      <c r="I168" s="101"/>
    </row>
    <row r="169" spans="1:9" s="89" customFormat="1" hidden="1" x14ac:dyDescent="0.25">
      <c r="A169" s="392"/>
      <c r="B169" s="221"/>
      <c r="C169" s="221"/>
      <c r="D169" s="224"/>
      <c r="E169" s="221"/>
      <c r="F169" s="70">
        <f t="shared" si="3"/>
        <v>0</v>
      </c>
      <c r="G169" s="101" t="s">
        <v>179</v>
      </c>
      <c r="I169" s="101"/>
    </row>
    <row r="170" spans="1:9" s="89" customFormat="1" hidden="1" x14ac:dyDescent="0.25">
      <c r="A170" s="392"/>
      <c r="B170" s="221"/>
      <c r="C170" s="221"/>
      <c r="D170" s="224"/>
      <c r="E170" s="221"/>
      <c r="F170" s="70">
        <f t="shared" si="3"/>
        <v>0</v>
      </c>
      <c r="G170" s="101" t="s">
        <v>179</v>
      </c>
      <c r="I170" s="101"/>
    </row>
    <row r="171" spans="1:9" s="89" customFormat="1" hidden="1" x14ac:dyDescent="0.25">
      <c r="A171" s="392"/>
      <c r="B171" s="221"/>
      <c r="C171" s="221"/>
      <c r="D171" s="224"/>
      <c r="E171" s="221"/>
      <c r="F171" s="70">
        <f t="shared" si="3"/>
        <v>0</v>
      </c>
      <c r="G171" s="101" t="s">
        <v>179</v>
      </c>
      <c r="I171" s="101"/>
    </row>
    <row r="172" spans="1:9" s="89" customFormat="1" hidden="1" x14ac:dyDescent="0.25">
      <c r="A172" s="392"/>
      <c r="B172" s="221"/>
      <c r="C172" s="221"/>
      <c r="D172" s="224"/>
      <c r="E172" s="221"/>
      <c r="F172" s="70">
        <f t="shared" si="3"/>
        <v>0</v>
      </c>
      <c r="G172" s="101" t="s">
        <v>179</v>
      </c>
      <c r="I172" s="101"/>
    </row>
    <row r="173" spans="1:9" s="89" customFormat="1" hidden="1" x14ac:dyDescent="0.25">
      <c r="A173" s="392"/>
      <c r="B173" s="221"/>
      <c r="C173" s="221"/>
      <c r="D173" s="224"/>
      <c r="E173" s="221"/>
      <c r="F173" s="70">
        <f t="shared" si="3"/>
        <v>0</v>
      </c>
      <c r="G173" s="101" t="s">
        <v>179</v>
      </c>
      <c r="I173" s="101"/>
    </row>
    <row r="174" spans="1:9" s="89" customFormat="1" hidden="1" x14ac:dyDescent="0.25">
      <c r="A174" s="392"/>
      <c r="B174" s="221"/>
      <c r="C174" s="221"/>
      <c r="D174" s="224"/>
      <c r="E174" s="221"/>
      <c r="F174" s="70">
        <f t="shared" si="3"/>
        <v>0</v>
      </c>
      <c r="G174" s="101" t="s">
        <v>179</v>
      </c>
      <c r="I174" s="101"/>
    </row>
    <row r="175" spans="1:9" s="89" customFormat="1" hidden="1" x14ac:dyDescent="0.25">
      <c r="A175" s="392"/>
      <c r="B175" s="221"/>
      <c r="C175" s="221"/>
      <c r="D175" s="224"/>
      <c r="E175" s="221"/>
      <c r="F175" s="70">
        <f t="shared" si="3"/>
        <v>0</v>
      </c>
      <c r="G175" s="101" t="s">
        <v>179</v>
      </c>
      <c r="I175" s="101"/>
    </row>
    <row r="176" spans="1:9" s="89" customFormat="1" hidden="1" x14ac:dyDescent="0.25">
      <c r="A176" s="392"/>
      <c r="B176" s="221"/>
      <c r="C176" s="221"/>
      <c r="D176" s="224"/>
      <c r="E176" s="221"/>
      <c r="F176" s="70">
        <f t="shared" si="3"/>
        <v>0</v>
      </c>
      <c r="G176" s="101" t="s">
        <v>179</v>
      </c>
      <c r="I176" s="101"/>
    </row>
    <row r="177" spans="1:9" s="89" customFormat="1" hidden="1" x14ac:dyDescent="0.25">
      <c r="A177" s="392"/>
      <c r="B177" s="221"/>
      <c r="C177" s="221"/>
      <c r="D177" s="224"/>
      <c r="E177" s="221"/>
      <c r="F177" s="70">
        <f t="shared" si="3"/>
        <v>0</v>
      </c>
      <c r="G177" s="101" t="s">
        <v>179</v>
      </c>
      <c r="I177" s="101"/>
    </row>
    <row r="178" spans="1:9" s="89" customFormat="1" hidden="1" x14ac:dyDescent="0.25">
      <c r="A178" s="392"/>
      <c r="B178" s="221"/>
      <c r="C178" s="221"/>
      <c r="D178" s="224"/>
      <c r="E178" s="221"/>
      <c r="F178" s="70">
        <f t="shared" si="3"/>
        <v>0</v>
      </c>
      <c r="G178" s="101" t="s">
        <v>179</v>
      </c>
      <c r="I178" s="101"/>
    </row>
    <row r="179" spans="1:9" s="89" customFormat="1" hidden="1" x14ac:dyDescent="0.25">
      <c r="A179" s="392"/>
      <c r="B179" s="221"/>
      <c r="C179" s="221"/>
      <c r="D179" s="224"/>
      <c r="E179" s="221"/>
      <c r="F179" s="70">
        <f t="shared" si="3"/>
        <v>0</v>
      </c>
      <c r="G179" s="101" t="s">
        <v>179</v>
      </c>
      <c r="I179" s="101"/>
    </row>
    <row r="180" spans="1:9" s="89" customFormat="1" hidden="1" x14ac:dyDescent="0.25">
      <c r="A180" s="392"/>
      <c r="B180" s="221"/>
      <c r="C180" s="221"/>
      <c r="D180" s="224"/>
      <c r="E180" s="221"/>
      <c r="F180" s="70">
        <f t="shared" si="3"/>
        <v>0</v>
      </c>
      <c r="G180" s="101" t="s">
        <v>179</v>
      </c>
      <c r="I180" s="101"/>
    </row>
    <row r="181" spans="1:9" s="89" customFormat="1" hidden="1" x14ac:dyDescent="0.25">
      <c r="A181" s="392"/>
      <c r="B181" s="221"/>
      <c r="C181" s="221"/>
      <c r="D181" s="224"/>
      <c r="E181" s="221"/>
      <c r="F181" s="70">
        <f t="shared" si="3"/>
        <v>0</v>
      </c>
      <c r="G181" s="101" t="s">
        <v>179</v>
      </c>
      <c r="I181" s="101"/>
    </row>
    <row r="182" spans="1:9" s="89" customFormat="1" hidden="1" x14ac:dyDescent="0.25">
      <c r="A182" s="392"/>
      <c r="B182" s="221"/>
      <c r="C182" s="221"/>
      <c r="D182" s="224"/>
      <c r="E182" s="221"/>
      <c r="F182" s="70">
        <f t="shared" si="3"/>
        <v>0</v>
      </c>
      <c r="G182" s="101" t="s">
        <v>179</v>
      </c>
      <c r="I182" s="101"/>
    </row>
    <row r="183" spans="1:9" s="89" customFormat="1" hidden="1" x14ac:dyDescent="0.25">
      <c r="A183" s="392"/>
      <c r="B183" s="221"/>
      <c r="C183" s="221"/>
      <c r="D183" s="224"/>
      <c r="E183" s="221"/>
      <c r="F183" s="70">
        <f t="shared" si="3"/>
        <v>0</v>
      </c>
      <c r="G183" s="101" t="s">
        <v>179</v>
      </c>
      <c r="I183" s="101"/>
    </row>
    <row r="184" spans="1:9" s="89" customFormat="1" hidden="1" x14ac:dyDescent="0.25">
      <c r="A184" s="392"/>
      <c r="B184" s="221"/>
      <c r="C184" s="221"/>
      <c r="D184" s="224"/>
      <c r="E184" s="221"/>
      <c r="F184" s="70">
        <f t="shared" si="3"/>
        <v>0</v>
      </c>
      <c r="G184" s="101" t="s">
        <v>179</v>
      </c>
      <c r="I184" s="101"/>
    </row>
    <row r="185" spans="1:9" s="89" customFormat="1" hidden="1" x14ac:dyDescent="0.25">
      <c r="A185" s="392"/>
      <c r="B185" s="221"/>
      <c r="C185" s="221"/>
      <c r="D185" s="224"/>
      <c r="E185" s="221"/>
      <c r="F185" s="70">
        <f t="shared" si="3"/>
        <v>0</v>
      </c>
      <c r="G185" s="101" t="s">
        <v>179</v>
      </c>
      <c r="I185" s="101"/>
    </row>
    <row r="186" spans="1:9" s="89" customFormat="1" hidden="1" x14ac:dyDescent="0.25">
      <c r="A186" s="392"/>
      <c r="B186" s="221"/>
      <c r="C186" s="221"/>
      <c r="D186" s="224"/>
      <c r="E186" s="221"/>
      <c r="F186" s="70">
        <f t="shared" si="3"/>
        <v>0</v>
      </c>
      <c r="G186" s="101" t="s">
        <v>179</v>
      </c>
      <c r="I186" s="101"/>
    </row>
    <row r="187" spans="1:9" s="89" customFormat="1" hidden="1" x14ac:dyDescent="0.25">
      <c r="A187" s="392"/>
      <c r="B187" s="221"/>
      <c r="C187" s="221"/>
      <c r="D187" s="224"/>
      <c r="E187" s="221"/>
      <c r="F187" s="70">
        <f t="shared" si="3"/>
        <v>0</v>
      </c>
      <c r="G187" s="101" t="s">
        <v>179</v>
      </c>
      <c r="I187" s="101"/>
    </row>
    <row r="188" spans="1:9" s="89" customFormat="1" hidden="1" x14ac:dyDescent="0.25">
      <c r="A188" s="392"/>
      <c r="B188" s="221"/>
      <c r="C188" s="221"/>
      <c r="D188" s="224"/>
      <c r="E188" s="221"/>
      <c r="F188" s="70">
        <f t="shared" si="3"/>
        <v>0</v>
      </c>
      <c r="G188" s="101" t="s">
        <v>179</v>
      </c>
      <c r="I188" s="101"/>
    </row>
    <row r="189" spans="1:9" s="89" customFormat="1" hidden="1" x14ac:dyDescent="0.25">
      <c r="A189" s="392"/>
      <c r="B189" s="221"/>
      <c r="C189" s="221"/>
      <c r="D189" s="224"/>
      <c r="E189" s="221"/>
      <c r="F189" s="70">
        <f t="shared" si="3"/>
        <v>0</v>
      </c>
      <c r="G189" s="101" t="s">
        <v>179</v>
      </c>
      <c r="I189" s="101"/>
    </row>
    <row r="190" spans="1:9" s="89" customFormat="1" hidden="1" x14ac:dyDescent="0.25">
      <c r="A190" s="392"/>
      <c r="B190" s="221"/>
      <c r="C190" s="221"/>
      <c r="D190" s="224"/>
      <c r="E190" s="221"/>
      <c r="F190" s="70">
        <f t="shared" si="3"/>
        <v>0</v>
      </c>
      <c r="G190" s="101" t="s">
        <v>179</v>
      </c>
      <c r="I190" s="101"/>
    </row>
    <row r="191" spans="1:9" s="89" customFormat="1" hidden="1" x14ac:dyDescent="0.25">
      <c r="A191" s="392"/>
      <c r="B191" s="221"/>
      <c r="C191" s="221"/>
      <c r="D191" s="224"/>
      <c r="E191" s="221"/>
      <c r="F191" s="70">
        <f t="shared" si="3"/>
        <v>0</v>
      </c>
      <c r="G191" s="101" t="s">
        <v>179</v>
      </c>
      <c r="I191" s="101"/>
    </row>
    <row r="192" spans="1:9" s="89" customFormat="1" hidden="1" x14ac:dyDescent="0.25">
      <c r="A192" s="392"/>
      <c r="B192" s="221"/>
      <c r="C192" s="221"/>
      <c r="D192" s="224"/>
      <c r="E192" s="221"/>
      <c r="F192" s="70">
        <f t="shared" si="3"/>
        <v>0</v>
      </c>
      <c r="G192" s="101" t="s">
        <v>179</v>
      </c>
      <c r="I192" s="101"/>
    </row>
    <row r="193" spans="1:9" s="89" customFormat="1" hidden="1" x14ac:dyDescent="0.25">
      <c r="A193" s="392"/>
      <c r="B193" s="221"/>
      <c r="C193" s="221"/>
      <c r="D193" s="224"/>
      <c r="E193" s="221"/>
      <c r="F193" s="70">
        <f t="shared" si="3"/>
        <v>0</v>
      </c>
      <c r="G193" s="101" t="s">
        <v>179</v>
      </c>
      <c r="I193" s="101"/>
    </row>
    <row r="194" spans="1:9" s="89" customFormat="1" hidden="1" x14ac:dyDescent="0.25">
      <c r="A194" s="392"/>
      <c r="B194" s="221"/>
      <c r="C194" s="221"/>
      <c r="D194" s="224"/>
      <c r="E194" s="221"/>
      <c r="F194" s="70">
        <f t="shared" si="3"/>
        <v>0</v>
      </c>
      <c r="G194" s="101" t="s">
        <v>179</v>
      </c>
      <c r="I194" s="101"/>
    </row>
    <row r="195" spans="1:9" s="89" customFormat="1" hidden="1" x14ac:dyDescent="0.25">
      <c r="A195" s="392"/>
      <c r="B195" s="221"/>
      <c r="C195" s="221"/>
      <c r="D195" s="224"/>
      <c r="E195" s="221"/>
      <c r="F195" s="70">
        <f t="shared" si="3"/>
        <v>0</v>
      </c>
      <c r="G195" s="101" t="s">
        <v>179</v>
      </c>
      <c r="I195" s="101"/>
    </row>
    <row r="196" spans="1:9" s="89" customFormat="1" hidden="1" x14ac:dyDescent="0.25">
      <c r="A196" s="392"/>
      <c r="B196" s="221"/>
      <c r="C196" s="221"/>
      <c r="D196" s="224"/>
      <c r="E196" s="221"/>
      <c r="F196" s="70">
        <f t="shared" si="3"/>
        <v>0</v>
      </c>
      <c r="G196" s="101" t="s">
        <v>179</v>
      </c>
      <c r="I196" s="101"/>
    </row>
    <row r="197" spans="1:9" s="89" customFormat="1" hidden="1" x14ac:dyDescent="0.25">
      <c r="A197" s="392"/>
      <c r="B197" s="221"/>
      <c r="C197" s="221"/>
      <c r="D197" s="224"/>
      <c r="E197" s="221"/>
      <c r="F197" s="70">
        <f t="shared" si="3"/>
        <v>0</v>
      </c>
      <c r="G197" s="101" t="s">
        <v>179</v>
      </c>
      <c r="I197" s="101"/>
    </row>
    <row r="198" spans="1:9" s="89" customFormat="1" hidden="1" x14ac:dyDescent="0.25">
      <c r="A198" s="392"/>
      <c r="B198" s="221"/>
      <c r="C198" s="221"/>
      <c r="D198" s="224"/>
      <c r="E198" s="221"/>
      <c r="F198" s="70">
        <f t="shared" si="3"/>
        <v>0</v>
      </c>
      <c r="G198" s="101" t="s">
        <v>179</v>
      </c>
      <c r="I198" s="101"/>
    </row>
    <row r="199" spans="1:9" s="89" customFormat="1" hidden="1" x14ac:dyDescent="0.25">
      <c r="A199" s="392"/>
      <c r="B199" s="221"/>
      <c r="C199" s="221"/>
      <c r="D199" s="224"/>
      <c r="E199" s="221"/>
      <c r="F199" s="70">
        <f t="shared" si="3"/>
        <v>0</v>
      </c>
      <c r="G199" s="101" t="s">
        <v>179</v>
      </c>
      <c r="I199" s="101"/>
    </row>
    <row r="200" spans="1:9" s="89" customFormat="1" hidden="1" x14ac:dyDescent="0.25">
      <c r="A200" s="392"/>
      <c r="B200" s="221"/>
      <c r="C200" s="221"/>
      <c r="D200" s="224"/>
      <c r="E200" s="221"/>
      <c r="F200" s="70">
        <f t="shared" si="3"/>
        <v>0</v>
      </c>
      <c r="G200" s="101" t="s">
        <v>179</v>
      </c>
      <c r="I200" s="101"/>
    </row>
    <row r="201" spans="1:9" s="89" customFormat="1" hidden="1" x14ac:dyDescent="0.25">
      <c r="A201" s="392"/>
      <c r="B201" s="221"/>
      <c r="C201" s="221"/>
      <c r="D201" s="224"/>
      <c r="E201" s="221"/>
      <c r="F201" s="70">
        <f t="shared" si="3"/>
        <v>0</v>
      </c>
      <c r="G201" s="101" t="s">
        <v>179</v>
      </c>
      <c r="I201" s="101"/>
    </row>
    <row r="202" spans="1:9" s="89" customFormat="1" hidden="1" x14ac:dyDescent="0.25">
      <c r="A202" s="392"/>
      <c r="B202" s="221"/>
      <c r="C202" s="221"/>
      <c r="D202" s="224"/>
      <c r="E202" s="221"/>
      <c r="F202" s="70">
        <f t="shared" si="3"/>
        <v>0</v>
      </c>
      <c r="G202" s="101" t="s">
        <v>179</v>
      </c>
      <c r="I202" s="101"/>
    </row>
    <row r="203" spans="1:9" s="89" customFormat="1" hidden="1" x14ac:dyDescent="0.25">
      <c r="A203" s="392"/>
      <c r="B203" s="221"/>
      <c r="C203" s="221"/>
      <c r="D203" s="224"/>
      <c r="E203" s="221"/>
      <c r="F203" s="70">
        <f t="shared" si="3"/>
        <v>0</v>
      </c>
      <c r="G203" s="101" t="s">
        <v>179</v>
      </c>
      <c r="I203" s="101"/>
    </row>
    <row r="204" spans="1:9" s="89" customFormat="1" hidden="1" x14ac:dyDescent="0.25">
      <c r="A204" s="392"/>
      <c r="B204" s="221"/>
      <c r="C204" s="221"/>
      <c r="D204" s="224"/>
      <c r="E204" s="221"/>
      <c r="F204" s="70">
        <f t="shared" si="3"/>
        <v>0</v>
      </c>
      <c r="G204" s="101" t="s">
        <v>179</v>
      </c>
      <c r="I204" s="101"/>
    </row>
    <row r="205" spans="1:9" s="89" customFormat="1" hidden="1" x14ac:dyDescent="0.25">
      <c r="A205" s="392"/>
      <c r="B205" s="221"/>
      <c r="C205" s="221"/>
      <c r="D205" s="224"/>
      <c r="E205" s="221"/>
      <c r="F205" s="70">
        <f t="shared" si="3"/>
        <v>0</v>
      </c>
      <c r="G205" s="101" t="s">
        <v>179</v>
      </c>
      <c r="I205" s="101"/>
    </row>
    <row r="206" spans="1:9" s="89" customFormat="1" hidden="1" x14ac:dyDescent="0.25">
      <c r="A206" s="392"/>
      <c r="B206" s="221"/>
      <c r="C206" s="221"/>
      <c r="D206" s="224"/>
      <c r="E206" s="221"/>
      <c r="F206" s="70">
        <f t="shared" si="3"/>
        <v>0</v>
      </c>
      <c r="G206" s="101" t="s">
        <v>179</v>
      </c>
      <c r="I206" s="101"/>
    </row>
    <row r="207" spans="1:9" s="89" customFormat="1" hidden="1" x14ac:dyDescent="0.25">
      <c r="A207" s="392"/>
      <c r="B207" s="221"/>
      <c r="C207" s="221"/>
      <c r="D207" s="224"/>
      <c r="E207" s="221"/>
      <c r="F207" s="70">
        <f t="shared" si="3"/>
        <v>0</v>
      </c>
      <c r="G207" s="101" t="s">
        <v>179</v>
      </c>
      <c r="I207" s="101"/>
    </row>
    <row r="208" spans="1:9" s="89" customFormat="1" hidden="1" x14ac:dyDescent="0.25">
      <c r="A208" s="392"/>
      <c r="B208" s="221"/>
      <c r="C208" s="221"/>
      <c r="D208" s="224"/>
      <c r="E208" s="221"/>
      <c r="F208" s="70">
        <f t="shared" si="3"/>
        <v>0</v>
      </c>
      <c r="G208" s="101" t="s">
        <v>179</v>
      </c>
      <c r="I208" s="101"/>
    </row>
    <row r="209" spans="1:9" s="89" customFormat="1" hidden="1" x14ac:dyDescent="0.25">
      <c r="A209" s="392"/>
      <c r="B209" s="221"/>
      <c r="C209" s="221"/>
      <c r="D209" s="224"/>
      <c r="E209" s="221"/>
      <c r="F209" s="70">
        <f t="shared" si="3"/>
        <v>0</v>
      </c>
      <c r="G209" s="101" t="s">
        <v>179</v>
      </c>
      <c r="I209" s="101"/>
    </row>
    <row r="210" spans="1:9" s="89" customFormat="1" hidden="1" x14ac:dyDescent="0.25">
      <c r="A210" s="392"/>
      <c r="B210" s="221"/>
      <c r="C210" s="221"/>
      <c r="D210" s="224"/>
      <c r="E210" s="221"/>
      <c r="F210" s="70">
        <f t="shared" si="3"/>
        <v>0</v>
      </c>
      <c r="G210" s="101" t="s">
        <v>179</v>
      </c>
      <c r="I210" s="101"/>
    </row>
    <row r="211" spans="1:9" s="89" customFormat="1" hidden="1" x14ac:dyDescent="0.25">
      <c r="A211" s="392"/>
      <c r="B211" s="221"/>
      <c r="C211" s="221"/>
      <c r="D211" s="224"/>
      <c r="E211" s="221"/>
      <c r="F211" s="70">
        <f t="shared" si="3"/>
        <v>0</v>
      </c>
      <c r="G211" s="101" t="s">
        <v>179</v>
      </c>
      <c r="I211" s="101"/>
    </row>
    <row r="212" spans="1:9" s="89" customFormat="1" hidden="1" x14ac:dyDescent="0.25">
      <c r="A212" s="392"/>
      <c r="B212" s="221"/>
      <c r="C212" s="221"/>
      <c r="D212" s="224"/>
      <c r="E212" s="221"/>
      <c r="F212" s="70">
        <f t="shared" si="3"/>
        <v>0</v>
      </c>
      <c r="G212" s="101" t="s">
        <v>179</v>
      </c>
      <c r="I212" s="101"/>
    </row>
    <row r="213" spans="1:9" s="89" customFormat="1" hidden="1" x14ac:dyDescent="0.25">
      <c r="A213" s="392"/>
      <c r="B213" s="221"/>
      <c r="C213" s="221"/>
      <c r="D213" s="224"/>
      <c r="E213" s="221"/>
      <c r="F213" s="70">
        <f t="shared" si="3"/>
        <v>0</v>
      </c>
      <c r="G213" s="101" t="s">
        <v>179</v>
      </c>
      <c r="I213" s="101"/>
    </row>
    <row r="214" spans="1:9" s="89" customFormat="1" hidden="1" x14ac:dyDescent="0.25">
      <c r="A214" s="392"/>
      <c r="B214" s="221"/>
      <c r="C214" s="221"/>
      <c r="D214" s="224"/>
      <c r="E214" s="221"/>
      <c r="F214" s="70">
        <f t="shared" si="3"/>
        <v>0</v>
      </c>
      <c r="G214" s="101" t="s">
        <v>179</v>
      </c>
      <c r="I214" s="101"/>
    </row>
    <row r="215" spans="1:9" s="89" customFormat="1" hidden="1" x14ac:dyDescent="0.25">
      <c r="A215" s="392"/>
      <c r="B215" s="221"/>
      <c r="C215" s="221"/>
      <c r="D215" s="224"/>
      <c r="E215" s="221"/>
      <c r="F215" s="70">
        <f t="shared" si="3"/>
        <v>0</v>
      </c>
      <c r="G215" s="101" t="s">
        <v>179</v>
      </c>
      <c r="I215" s="101"/>
    </row>
    <row r="216" spans="1:9" s="89" customFormat="1" hidden="1" x14ac:dyDescent="0.25">
      <c r="A216" s="392"/>
      <c r="B216" s="221"/>
      <c r="C216" s="221"/>
      <c r="D216" s="224"/>
      <c r="E216" s="221"/>
      <c r="F216" s="70">
        <f t="shared" si="3"/>
        <v>0</v>
      </c>
      <c r="G216" s="101" t="s">
        <v>179</v>
      </c>
      <c r="I216" s="101"/>
    </row>
    <row r="217" spans="1:9" s="89" customFormat="1" hidden="1" x14ac:dyDescent="0.25">
      <c r="A217" s="392"/>
      <c r="B217" s="221"/>
      <c r="C217" s="221"/>
      <c r="D217" s="224"/>
      <c r="E217" s="221"/>
      <c r="F217" s="70">
        <f t="shared" si="3"/>
        <v>0</v>
      </c>
      <c r="G217" s="101" t="s">
        <v>179</v>
      </c>
      <c r="I217" s="101"/>
    </row>
    <row r="218" spans="1:9" s="89" customFormat="1" hidden="1" x14ac:dyDescent="0.25">
      <c r="A218" s="392"/>
      <c r="B218" s="221"/>
      <c r="C218" s="221"/>
      <c r="D218" s="224"/>
      <c r="E218" s="221"/>
      <c r="F218" s="70">
        <f t="shared" si="3"/>
        <v>0</v>
      </c>
      <c r="G218" s="101" t="s">
        <v>179</v>
      </c>
      <c r="I218" s="101"/>
    </row>
    <row r="219" spans="1:9" s="89" customFormat="1" hidden="1" x14ac:dyDescent="0.25">
      <c r="A219" s="392"/>
      <c r="B219" s="221"/>
      <c r="C219" s="221"/>
      <c r="D219" s="224"/>
      <c r="E219" s="221"/>
      <c r="F219" s="70">
        <f t="shared" si="3"/>
        <v>0</v>
      </c>
      <c r="G219" s="101" t="s">
        <v>179</v>
      </c>
      <c r="I219" s="101"/>
    </row>
    <row r="220" spans="1:9" s="89" customFormat="1" hidden="1" x14ac:dyDescent="0.25">
      <c r="A220" s="392"/>
      <c r="B220" s="221"/>
      <c r="C220" s="221"/>
      <c r="D220" s="224"/>
      <c r="E220" s="221"/>
      <c r="F220" s="70">
        <f t="shared" si="3"/>
        <v>0</v>
      </c>
      <c r="G220" s="101" t="s">
        <v>179</v>
      </c>
      <c r="I220" s="101"/>
    </row>
    <row r="221" spans="1:9" s="89" customFormat="1" hidden="1" x14ac:dyDescent="0.25">
      <c r="A221" s="392"/>
      <c r="B221" s="221"/>
      <c r="C221" s="221"/>
      <c r="D221" s="224"/>
      <c r="E221" s="221"/>
      <c r="F221" s="70">
        <f t="shared" si="3"/>
        <v>0</v>
      </c>
      <c r="G221" s="101" t="s">
        <v>179</v>
      </c>
      <c r="I221" s="101"/>
    </row>
    <row r="222" spans="1:9" s="89" customFormat="1" hidden="1" x14ac:dyDescent="0.25">
      <c r="A222" s="392"/>
      <c r="B222" s="221"/>
      <c r="C222" s="221"/>
      <c r="D222" s="224"/>
      <c r="E222" s="221"/>
      <c r="F222" s="70">
        <f t="shared" si="3"/>
        <v>0</v>
      </c>
      <c r="G222" s="101" t="s">
        <v>179</v>
      </c>
      <c r="I222" s="101"/>
    </row>
    <row r="223" spans="1:9" s="89" customFormat="1" hidden="1" x14ac:dyDescent="0.25">
      <c r="A223" s="392"/>
      <c r="B223" s="221"/>
      <c r="C223" s="221"/>
      <c r="D223" s="224"/>
      <c r="E223" s="221"/>
      <c r="F223" s="70">
        <f t="shared" si="3"/>
        <v>0</v>
      </c>
      <c r="G223" s="101" t="s">
        <v>179</v>
      </c>
      <c r="I223" s="101"/>
    </row>
    <row r="224" spans="1:9" s="89" customFormat="1" hidden="1" x14ac:dyDescent="0.25">
      <c r="A224" s="392"/>
      <c r="B224" s="221"/>
      <c r="C224" s="221"/>
      <c r="D224" s="224"/>
      <c r="E224" s="221"/>
      <c r="F224" s="70">
        <f t="shared" si="3"/>
        <v>0</v>
      </c>
      <c r="G224" s="101" t="s">
        <v>179</v>
      </c>
      <c r="I224" s="101"/>
    </row>
    <row r="225" spans="1:9" s="89" customFormat="1" hidden="1" x14ac:dyDescent="0.25">
      <c r="A225" s="392"/>
      <c r="B225" s="221"/>
      <c r="C225" s="221"/>
      <c r="D225" s="224"/>
      <c r="E225" s="221"/>
      <c r="F225" s="70">
        <f t="shared" si="3"/>
        <v>0</v>
      </c>
      <c r="G225" s="101" t="s">
        <v>179</v>
      </c>
      <c r="I225" s="101"/>
    </row>
    <row r="226" spans="1:9" s="89" customFormat="1" hidden="1" x14ac:dyDescent="0.25">
      <c r="A226" s="392"/>
      <c r="B226" s="221"/>
      <c r="C226" s="221"/>
      <c r="D226" s="224"/>
      <c r="E226" s="221"/>
      <c r="F226" s="70">
        <f t="shared" si="3"/>
        <v>0</v>
      </c>
      <c r="G226" s="101" t="s">
        <v>179</v>
      </c>
      <c r="I226" s="101"/>
    </row>
    <row r="227" spans="1:9" s="89" customFormat="1" hidden="1" x14ac:dyDescent="0.25">
      <c r="A227" s="392"/>
      <c r="B227" s="221"/>
      <c r="C227" s="221"/>
      <c r="D227" s="224"/>
      <c r="E227" s="221"/>
      <c r="F227" s="70">
        <f t="shared" si="3"/>
        <v>0</v>
      </c>
      <c r="G227" s="101" t="s">
        <v>179</v>
      </c>
      <c r="I227" s="101"/>
    </row>
    <row r="228" spans="1:9" s="89" customFormat="1" hidden="1" x14ac:dyDescent="0.25">
      <c r="A228" s="392"/>
      <c r="B228" s="221"/>
      <c r="C228" s="221"/>
      <c r="D228" s="224"/>
      <c r="E228" s="221"/>
      <c r="F228" s="70">
        <f t="shared" si="3"/>
        <v>0</v>
      </c>
      <c r="G228" s="101" t="s">
        <v>179</v>
      </c>
      <c r="I228" s="101"/>
    </row>
    <row r="229" spans="1:9" s="89" customFormat="1" hidden="1" x14ac:dyDescent="0.25">
      <c r="A229" s="392"/>
      <c r="B229" s="221"/>
      <c r="C229" s="221"/>
      <c r="D229" s="224"/>
      <c r="E229" s="221"/>
      <c r="F229" s="70">
        <f t="shared" si="3"/>
        <v>0</v>
      </c>
      <c r="G229" s="101" t="s">
        <v>179</v>
      </c>
      <c r="I229" s="101"/>
    </row>
    <row r="230" spans="1:9" s="89" customFormat="1" hidden="1" x14ac:dyDescent="0.25">
      <c r="A230" s="392"/>
      <c r="B230" s="221"/>
      <c r="C230" s="221"/>
      <c r="D230" s="224"/>
      <c r="E230" s="221"/>
      <c r="F230" s="70">
        <f t="shared" si="3"/>
        <v>0</v>
      </c>
      <c r="G230" s="101" t="s">
        <v>179</v>
      </c>
      <c r="I230" s="101"/>
    </row>
    <row r="231" spans="1:9" s="89" customFormat="1" hidden="1" x14ac:dyDescent="0.25">
      <c r="A231" s="392"/>
      <c r="B231" s="221"/>
      <c r="C231" s="221"/>
      <c r="D231" s="224"/>
      <c r="E231" s="221"/>
      <c r="F231" s="70">
        <f t="shared" si="3"/>
        <v>0</v>
      </c>
      <c r="G231" s="101" t="s">
        <v>179</v>
      </c>
      <c r="I231" s="101"/>
    </row>
    <row r="232" spans="1:9" s="89" customFormat="1" hidden="1" x14ac:dyDescent="0.25">
      <c r="A232" s="392"/>
      <c r="B232" s="221"/>
      <c r="C232" s="221"/>
      <c r="D232" s="224"/>
      <c r="E232" s="221"/>
      <c r="F232" s="70">
        <f t="shared" si="3"/>
        <v>0</v>
      </c>
      <c r="G232" s="101" t="s">
        <v>179</v>
      </c>
      <c r="I232" s="101"/>
    </row>
    <row r="233" spans="1:9" s="89" customFormat="1" hidden="1" x14ac:dyDescent="0.25">
      <c r="A233" s="392"/>
      <c r="B233" s="221"/>
      <c r="C233" s="221"/>
      <c r="D233" s="224"/>
      <c r="E233" s="221"/>
      <c r="F233" s="70">
        <f t="shared" si="3"/>
        <v>0</v>
      </c>
      <c r="G233" s="101" t="s">
        <v>179</v>
      </c>
      <c r="I233" s="101"/>
    </row>
    <row r="234" spans="1:9" s="89" customFormat="1" hidden="1" x14ac:dyDescent="0.25">
      <c r="A234" s="392"/>
      <c r="B234" s="221"/>
      <c r="C234" s="221"/>
      <c r="D234" s="224"/>
      <c r="E234" s="221"/>
      <c r="F234" s="70">
        <f t="shared" si="3"/>
        <v>0</v>
      </c>
      <c r="G234" s="101" t="s">
        <v>179</v>
      </c>
      <c r="I234" s="101"/>
    </row>
    <row r="235" spans="1:9" s="89" customFormat="1" hidden="1" x14ac:dyDescent="0.25">
      <c r="A235" s="392"/>
      <c r="B235" s="221"/>
      <c r="C235" s="221"/>
      <c r="D235" s="224"/>
      <c r="E235" s="221"/>
      <c r="F235" s="70">
        <f t="shared" si="3"/>
        <v>0</v>
      </c>
      <c r="G235" s="101" t="s">
        <v>179</v>
      </c>
      <c r="I235" s="101"/>
    </row>
    <row r="236" spans="1:9" s="89" customFormat="1" hidden="1" x14ac:dyDescent="0.25">
      <c r="A236" s="392"/>
      <c r="B236" s="221"/>
      <c r="C236" s="221"/>
      <c r="D236" s="224"/>
      <c r="E236" s="221"/>
      <c r="F236" s="70">
        <f t="shared" si="3"/>
        <v>0</v>
      </c>
      <c r="G236" s="101" t="s">
        <v>179</v>
      </c>
      <c r="I236" s="101"/>
    </row>
    <row r="237" spans="1:9" s="89" customFormat="1" hidden="1" x14ac:dyDescent="0.25">
      <c r="A237" s="392"/>
      <c r="B237" s="221"/>
      <c r="C237" s="221"/>
      <c r="D237" s="224"/>
      <c r="E237" s="221"/>
      <c r="F237" s="70">
        <f t="shared" si="3"/>
        <v>0</v>
      </c>
      <c r="G237" s="101" t="s">
        <v>179</v>
      </c>
      <c r="I237" s="101"/>
    </row>
    <row r="238" spans="1:9" s="89" customFormat="1" hidden="1" x14ac:dyDescent="0.25">
      <c r="A238" s="392"/>
      <c r="B238" s="221"/>
      <c r="C238" s="221"/>
      <c r="D238" s="224"/>
      <c r="E238" s="221"/>
      <c r="F238" s="70">
        <f t="shared" si="3"/>
        <v>0</v>
      </c>
      <c r="G238" s="101" t="s">
        <v>179</v>
      </c>
      <c r="I238" s="101"/>
    </row>
    <row r="239" spans="1:9" s="89" customFormat="1" hidden="1" x14ac:dyDescent="0.25">
      <c r="A239" s="392"/>
      <c r="B239" s="221"/>
      <c r="C239" s="221"/>
      <c r="D239" s="224"/>
      <c r="E239" s="221"/>
      <c r="F239" s="70">
        <f t="shared" si="3"/>
        <v>0</v>
      </c>
      <c r="G239" s="101" t="s">
        <v>179</v>
      </c>
      <c r="I239" s="101"/>
    </row>
    <row r="240" spans="1:9" s="89" customFormat="1" hidden="1" x14ac:dyDescent="0.25">
      <c r="A240" s="392"/>
      <c r="B240" s="221"/>
      <c r="C240" s="221"/>
      <c r="D240" s="224"/>
      <c r="E240" s="221"/>
      <c r="F240" s="70">
        <f t="shared" si="3"/>
        <v>0</v>
      </c>
      <c r="G240" s="101" t="s">
        <v>179</v>
      </c>
      <c r="I240" s="101"/>
    </row>
    <row r="241" spans="1:9" s="89" customFormat="1" hidden="1" x14ac:dyDescent="0.25">
      <c r="A241" s="392"/>
      <c r="B241" s="221"/>
      <c r="C241" s="221"/>
      <c r="D241" s="224"/>
      <c r="E241" s="221"/>
      <c r="F241" s="70">
        <f t="shared" si="3"/>
        <v>0</v>
      </c>
      <c r="G241" s="101" t="s">
        <v>179</v>
      </c>
      <c r="I241" s="101"/>
    </row>
    <row r="242" spans="1:9" s="89" customFormat="1" hidden="1" x14ac:dyDescent="0.25">
      <c r="A242" s="392"/>
      <c r="B242" s="221"/>
      <c r="C242" s="221"/>
      <c r="D242" s="224"/>
      <c r="E242" s="221"/>
      <c r="F242" s="70">
        <f t="shared" si="3"/>
        <v>0</v>
      </c>
      <c r="G242" s="101" t="s">
        <v>179</v>
      </c>
      <c r="I242" s="101"/>
    </row>
    <row r="243" spans="1:9" s="89" customFormat="1" hidden="1" x14ac:dyDescent="0.25">
      <c r="A243" s="392"/>
      <c r="B243" s="221"/>
      <c r="C243" s="221"/>
      <c r="D243" s="224"/>
      <c r="E243" s="221"/>
      <c r="F243" s="70">
        <f t="shared" si="3"/>
        <v>0</v>
      </c>
      <c r="G243" s="101" t="s">
        <v>179</v>
      </c>
      <c r="I243" s="101"/>
    </row>
    <row r="244" spans="1:9" s="89" customFormat="1" hidden="1" x14ac:dyDescent="0.25">
      <c r="A244" s="392"/>
      <c r="B244" s="221"/>
      <c r="C244" s="221"/>
      <c r="D244" s="224"/>
      <c r="E244" s="221"/>
      <c r="F244" s="70">
        <f t="shared" si="3"/>
        <v>0</v>
      </c>
      <c r="G244" s="101" t="s">
        <v>179</v>
      </c>
      <c r="I244" s="101"/>
    </row>
    <row r="245" spans="1:9" s="89" customFormat="1" hidden="1" x14ac:dyDescent="0.25">
      <c r="A245" s="392"/>
      <c r="B245" s="221"/>
      <c r="C245" s="221"/>
      <c r="D245" s="224"/>
      <c r="E245" s="221"/>
      <c r="F245" s="70">
        <f t="shared" si="3"/>
        <v>0</v>
      </c>
      <c r="G245" s="101" t="s">
        <v>179</v>
      </c>
      <c r="I245" s="101"/>
    </row>
    <row r="246" spans="1:9" s="89" customFormat="1" hidden="1" x14ac:dyDescent="0.25">
      <c r="A246" s="392"/>
      <c r="B246" s="221"/>
      <c r="C246" s="221"/>
      <c r="D246" s="224"/>
      <c r="E246" s="221"/>
      <c r="F246" s="70">
        <f t="shared" si="3"/>
        <v>0</v>
      </c>
      <c r="G246" s="101" t="s">
        <v>179</v>
      </c>
      <c r="I246" s="101"/>
    </row>
    <row r="247" spans="1:9" s="89" customFormat="1" hidden="1" x14ac:dyDescent="0.25">
      <c r="A247" s="392"/>
      <c r="B247" s="221"/>
      <c r="C247" s="221"/>
      <c r="D247" s="224"/>
      <c r="E247" s="221"/>
      <c r="F247" s="70">
        <f t="shared" si="3"/>
        <v>0</v>
      </c>
      <c r="G247" s="101" t="s">
        <v>179</v>
      </c>
      <c r="I247" s="101"/>
    </row>
    <row r="248" spans="1:9" s="89" customFormat="1" hidden="1" x14ac:dyDescent="0.25">
      <c r="A248" s="392"/>
      <c r="B248" s="221"/>
      <c r="C248" s="221"/>
      <c r="D248" s="224"/>
      <c r="E248" s="221"/>
      <c r="F248" s="70">
        <f t="shared" si="3"/>
        <v>0</v>
      </c>
      <c r="G248" s="101" t="s">
        <v>179</v>
      </c>
      <c r="I248" s="101"/>
    </row>
    <row r="249" spans="1:9" s="89" customFormat="1" hidden="1" x14ac:dyDescent="0.25">
      <c r="A249" s="392"/>
      <c r="B249" s="221"/>
      <c r="C249" s="221"/>
      <c r="D249" s="224"/>
      <c r="E249" s="221"/>
      <c r="F249" s="70">
        <f t="shared" si="3"/>
        <v>0</v>
      </c>
      <c r="G249" s="101" t="s">
        <v>179</v>
      </c>
      <c r="I249" s="101"/>
    </row>
    <row r="250" spans="1:9" s="89" customFormat="1" hidden="1" x14ac:dyDescent="0.25">
      <c r="A250" s="392"/>
      <c r="B250" s="221"/>
      <c r="C250" s="221"/>
      <c r="D250" s="224"/>
      <c r="E250" s="221"/>
      <c r="F250" s="70">
        <f t="shared" si="3"/>
        <v>0</v>
      </c>
      <c r="G250" s="101" t="s">
        <v>179</v>
      </c>
      <c r="I250" s="101"/>
    </row>
    <row r="251" spans="1:9" s="89" customFormat="1" hidden="1" x14ac:dyDescent="0.25">
      <c r="A251" s="392"/>
      <c r="B251" s="221"/>
      <c r="C251" s="221"/>
      <c r="D251" s="224"/>
      <c r="E251" s="221"/>
      <c r="F251" s="70">
        <f t="shared" si="3"/>
        <v>0</v>
      </c>
      <c r="G251" s="101" t="s">
        <v>179</v>
      </c>
      <c r="I251" s="101"/>
    </row>
    <row r="252" spans="1:9" s="89" customFormat="1" hidden="1" x14ac:dyDescent="0.25">
      <c r="A252" s="392"/>
      <c r="B252" s="221"/>
      <c r="C252" s="221"/>
      <c r="D252" s="224"/>
      <c r="E252" s="221"/>
      <c r="F252" s="70">
        <f t="shared" si="3"/>
        <v>0</v>
      </c>
      <c r="G252" s="101" t="s">
        <v>179</v>
      </c>
      <c r="I252" s="101"/>
    </row>
    <row r="253" spans="1:9" s="89" customFormat="1" hidden="1" x14ac:dyDescent="0.25">
      <c r="A253" s="392"/>
      <c r="B253" s="221"/>
      <c r="C253" s="221"/>
      <c r="D253" s="224"/>
      <c r="E253" s="221"/>
      <c r="F253" s="70">
        <f t="shared" si="3"/>
        <v>0</v>
      </c>
      <c r="G253" s="101" t="s">
        <v>179</v>
      </c>
      <c r="I253" s="101"/>
    </row>
    <row r="254" spans="1:9" s="89" customFormat="1" hidden="1" x14ac:dyDescent="0.25">
      <c r="A254" s="392"/>
      <c r="B254" s="221"/>
      <c r="C254" s="221"/>
      <c r="D254" s="224"/>
      <c r="E254" s="221"/>
      <c r="F254" s="70">
        <f t="shared" si="3"/>
        <v>0</v>
      </c>
      <c r="G254" s="101" t="s">
        <v>179</v>
      </c>
      <c r="I254" s="101"/>
    </row>
    <row r="255" spans="1:9" s="89" customFormat="1" hidden="1" x14ac:dyDescent="0.25">
      <c r="A255" s="392"/>
      <c r="B255" s="221"/>
      <c r="C255" s="221"/>
      <c r="D255" s="224"/>
      <c r="E255" s="221"/>
      <c r="F255" s="70">
        <f t="shared" si="3"/>
        <v>0</v>
      </c>
      <c r="G255" s="101" t="s">
        <v>179</v>
      </c>
      <c r="I255" s="101"/>
    </row>
    <row r="256" spans="1:9" s="89" customFormat="1" hidden="1" x14ac:dyDescent="0.25">
      <c r="A256" s="392"/>
      <c r="B256" s="221"/>
      <c r="C256" s="221"/>
      <c r="D256" s="224"/>
      <c r="E256" s="221"/>
      <c r="F256" s="70">
        <f t="shared" si="3"/>
        <v>0</v>
      </c>
      <c r="G256" s="101" t="s">
        <v>179</v>
      </c>
      <c r="I256" s="101"/>
    </row>
    <row r="257" spans="1:9" s="89" customFormat="1" hidden="1" x14ac:dyDescent="0.25">
      <c r="A257" s="392"/>
      <c r="B257" s="221"/>
      <c r="C257" s="221"/>
      <c r="D257" s="224"/>
      <c r="E257" s="221"/>
      <c r="F257" s="70">
        <f t="shared" si="3"/>
        <v>0</v>
      </c>
      <c r="G257" s="101" t="s">
        <v>179</v>
      </c>
      <c r="I257" s="101"/>
    </row>
    <row r="258" spans="1:9" s="89" customFormat="1" hidden="1" x14ac:dyDescent="0.25">
      <c r="A258" s="392"/>
      <c r="B258" s="221"/>
      <c r="C258" s="221"/>
      <c r="D258" s="224"/>
      <c r="E258" s="221"/>
      <c r="F258" s="70">
        <f t="shared" si="3"/>
        <v>0</v>
      </c>
      <c r="G258" s="101" t="s">
        <v>179</v>
      </c>
      <c r="I258" s="101"/>
    </row>
    <row r="259" spans="1:9" s="89" customFormat="1" hidden="1" x14ac:dyDescent="0.25">
      <c r="A259" s="392"/>
      <c r="B259" s="221"/>
      <c r="C259" s="221"/>
      <c r="D259" s="224"/>
      <c r="E259" s="221"/>
      <c r="F259" s="70">
        <f t="shared" si="3"/>
        <v>0</v>
      </c>
      <c r="G259" s="101" t="s">
        <v>179</v>
      </c>
      <c r="I259" s="101"/>
    </row>
    <row r="260" spans="1:9" s="89" customFormat="1" hidden="1" x14ac:dyDescent="0.25">
      <c r="A260" s="392"/>
      <c r="B260" s="221"/>
      <c r="C260" s="221"/>
      <c r="D260" s="224"/>
      <c r="E260" s="221"/>
      <c r="F260" s="70">
        <f t="shared" si="3"/>
        <v>0</v>
      </c>
      <c r="G260" s="101" t="s">
        <v>179</v>
      </c>
      <c r="I260" s="101"/>
    </row>
    <row r="261" spans="1:9" s="89" customFormat="1" hidden="1" x14ac:dyDescent="0.25">
      <c r="A261" s="392"/>
      <c r="B261" s="221"/>
      <c r="C261" s="221"/>
      <c r="D261" s="224"/>
      <c r="E261" s="221"/>
      <c r="F261" s="70">
        <f t="shared" si="3"/>
        <v>0</v>
      </c>
      <c r="G261" s="101" t="s">
        <v>179</v>
      </c>
      <c r="I261" s="101"/>
    </row>
    <row r="262" spans="1:9" s="89" customFormat="1" hidden="1" x14ac:dyDescent="0.25">
      <c r="A262" s="392"/>
      <c r="B262" s="221"/>
      <c r="C262" s="221"/>
      <c r="D262" s="224"/>
      <c r="E262" s="221"/>
      <c r="F262" s="70">
        <f t="shared" si="3"/>
        <v>0</v>
      </c>
      <c r="G262" s="101" t="s">
        <v>179</v>
      </c>
      <c r="I262" s="101"/>
    </row>
    <row r="263" spans="1:9" s="89" customFormat="1" hidden="1" x14ac:dyDescent="0.25">
      <c r="A263" s="392"/>
      <c r="B263" s="221"/>
      <c r="C263" s="221"/>
      <c r="D263" s="224"/>
      <c r="E263" s="221"/>
      <c r="F263" s="70">
        <f t="shared" si="3"/>
        <v>0</v>
      </c>
      <c r="G263" s="101" t="s">
        <v>179</v>
      </c>
      <c r="I263" s="101"/>
    </row>
    <row r="264" spans="1:9" s="89" customFormat="1" hidden="1" x14ac:dyDescent="0.25">
      <c r="A264" s="392"/>
      <c r="B264" s="221"/>
      <c r="C264" s="221"/>
      <c r="D264" s="224"/>
      <c r="E264" s="221"/>
      <c r="F264" s="70">
        <f t="shared" si="3"/>
        <v>0</v>
      </c>
      <c r="G264" s="101" t="s">
        <v>179</v>
      </c>
      <c r="I264" s="101"/>
    </row>
    <row r="265" spans="1:9" s="89" customFormat="1" hidden="1" x14ac:dyDescent="0.25">
      <c r="A265" s="392"/>
      <c r="B265" s="221"/>
      <c r="C265" s="221"/>
      <c r="D265" s="224"/>
      <c r="E265" s="221"/>
      <c r="F265" s="70">
        <f t="shared" si="3"/>
        <v>0</v>
      </c>
      <c r="G265" s="101" t="s">
        <v>179</v>
      </c>
      <c r="I265" s="101"/>
    </row>
    <row r="266" spans="1:9" s="89" customFormat="1" hidden="1" x14ac:dyDescent="0.25">
      <c r="A266" s="392"/>
      <c r="B266" s="221"/>
      <c r="C266" s="221"/>
      <c r="D266" s="224"/>
      <c r="E266" s="221"/>
      <c r="F266" s="70">
        <f t="shared" si="3"/>
        <v>0</v>
      </c>
      <c r="G266" s="101" t="s">
        <v>179</v>
      </c>
      <c r="I266" s="101"/>
    </row>
    <row r="267" spans="1:9" s="89" customFormat="1" x14ac:dyDescent="0.25">
      <c r="A267" s="392" t="s">
        <v>294</v>
      </c>
      <c r="B267" s="221">
        <v>3</v>
      </c>
      <c r="C267" s="221" t="s">
        <v>291</v>
      </c>
      <c r="D267" s="224">
        <f t="shared" ref="D267" ca="1" si="4">RAND()*400000</f>
        <v>65659.433433570681</v>
      </c>
      <c r="E267" s="221">
        <v>7</v>
      </c>
      <c r="F267" s="242">
        <f ca="1">ROUND(+B267*D267*E267,2)</f>
        <v>1378848.1</v>
      </c>
      <c r="G267" s="101" t="s">
        <v>179</v>
      </c>
    </row>
    <row r="268" spans="1:9" s="89" customFormat="1" x14ac:dyDescent="0.25">
      <c r="A268" s="391"/>
      <c r="B268" s="78"/>
      <c r="C268" s="78"/>
      <c r="D268" s="174"/>
      <c r="E268" s="178" t="s">
        <v>180</v>
      </c>
      <c r="F268" s="70">
        <f ca="1">ROUND(SUBTOTAL(109,F137:F267),2)</f>
        <v>12369035.359999999</v>
      </c>
      <c r="G268" s="101" t="s">
        <v>179</v>
      </c>
      <c r="I268" s="359" t="s">
        <v>193</v>
      </c>
    </row>
    <row r="269" spans="1:9" x14ac:dyDescent="0.25">
      <c r="F269" s="244"/>
      <c r="G269" s="101" t="s">
        <v>181</v>
      </c>
    </row>
    <row r="270" spans="1:9" x14ac:dyDescent="0.25">
      <c r="C270" s="550" t="str">
        <f>"Total "&amp;B2</f>
        <v>Total GRANT EXCLUSIVE LINE ITEM</v>
      </c>
      <c r="D270" s="550"/>
      <c r="E270" s="550"/>
      <c r="F270" s="70">
        <f ca="1">+F268+F136</f>
        <v>24043741.75</v>
      </c>
      <c r="G270" s="101" t="s">
        <v>181</v>
      </c>
      <c r="I270" s="124" t="s">
        <v>183</v>
      </c>
    </row>
    <row r="271" spans="1:9" s="89" customFormat="1" x14ac:dyDescent="0.25">
      <c r="A271" s="196"/>
      <c r="B271" s="78"/>
      <c r="C271" s="78"/>
      <c r="D271" s="78"/>
      <c r="E271" s="78"/>
      <c r="F271" s="113"/>
      <c r="G271" s="101" t="s">
        <v>181</v>
      </c>
    </row>
    <row r="272" spans="1:9" s="89" customFormat="1" x14ac:dyDescent="0.25">
      <c r="A272" s="201" t="str">
        <f>B2&amp;" Narrative (State):"</f>
        <v>GRANT EXCLUSIVE LINE ITEM Narrative (State):</v>
      </c>
      <c r="B272" s="94"/>
      <c r="C272" s="94"/>
      <c r="D272" s="94"/>
      <c r="E272" s="94"/>
      <c r="F272" s="95"/>
      <c r="G272" s="101" t="s">
        <v>176</v>
      </c>
      <c r="I272" s="125" t="s">
        <v>185</v>
      </c>
    </row>
    <row r="273" spans="1:17" s="89" customFormat="1" ht="45" customHeight="1" x14ac:dyDescent="0.25">
      <c r="A273" s="525" t="s">
        <v>295</v>
      </c>
      <c r="B273" s="526"/>
      <c r="C273" s="526"/>
      <c r="D273" s="526"/>
      <c r="E273" s="526"/>
      <c r="F273" s="527"/>
      <c r="G273" s="89" t="s">
        <v>176</v>
      </c>
      <c r="I273" s="523" t="s">
        <v>186</v>
      </c>
      <c r="J273" s="523"/>
      <c r="K273" s="523"/>
      <c r="L273" s="523"/>
      <c r="M273" s="523"/>
      <c r="N273" s="523"/>
      <c r="O273" s="523"/>
      <c r="P273" s="523"/>
      <c r="Q273" s="523"/>
    </row>
    <row r="274" spans="1:17" x14ac:dyDescent="0.25">
      <c r="G274" s="233" t="s">
        <v>179</v>
      </c>
      <c r="I274"/>
    </row>
    <row r="275" spans="1:17" s="89" customFormat="1" x14ac:dyDescent="0.25">
      <c r="A275" s="201" t="str">
        <f>B2&amp;" Narrative (Non-State) i.e. Match or Other Funding"</f>
        <v>GRANT EXCLUSIVE LINE ITEM Narrative (Non-State) i.e. Match or Other Funding</v>
      </c>
      <c r="B275" s="98"/>
      <c r="C275" s="98"/>
      <c r="D275" s="98"/>
      <c r="E275" s="98"/>
      <c r="F275" s="99"/>
      <c r="G275" s="89" t="s">
        <v>179</v>
      </c>
      <c r="I275" s="125" t="s">
        <v>185</v>
      </c>
    </row>
    <row r="276" spans="1:17" s="89" customFormat="1" ht="45" customHeight="1" x14ac:dyDescent="0.25">
      <c r="A276" s="525" t="s">
        <v>296</v>
      </c>
      <c r="B276" s="526"/>
      <c r="C276" s="526"/>
      <c r="D276" s="526"/>
      <c r="E276" s="526"/>
      <c r="F276" s="527"/>
      <c r="G276" s="233" t="s">
        <v>179</v>
      </c>
      <c r="I276" s="523" t="s">
        <v>186</v>
      </c>
      <c r="J276" s="523"/>
      <c r="K276" s="523"/>
      <c r="L276" s="523"/>
      <c r="M276" s="523"/>
      <c r="N276" s="523"/>
      <c r="O276" s="523"/>
      <c r="P276" s="523"/>
      <c r="Q276" s="523"/>
    </row>
    <row r="278" spans="1:17" x14ac:dyDescent="0.25">
      <c r="D278" s="19"/>
    </row>
  </sheetData>
  <sheetProtection algorithmName="SHA-512" hashValue="Vv6oVW9cXLlrZl3ot49Z9tB2yBFz3HvuKA8l5T+StgrIDw4V2Aa1dICQR5nr+BzWspqw5xI3zqYiRG73QiRQNw==" saltValue="JeSKx8Zh1YDkQPtRb3Hsb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670C7404-A107-4DCB-812C-ED015BC44F1A}">
            <xm:f>Categories!$A$35=FALSE</xm:f>
            <x14:dxf>
              <fill>
                <patternFill>
                  <bgColor theme="0" tint="-0.34998626667073579"/>
                </patternFill>
              </fill>
            </x14:dxf>
          </x14:cfRule>
          <xm:sqref>A1:F276</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4289A-C511-4EC0-9993-AA71CDC435D5}">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49" t="s">
        <v>165</v>
      </c>
      <c r="B1" s="549"/>
      <c r="C1" s="549"/>
      <c r="D1" s="549"/>
      <c r="E1" s="549"/>
      <c r="F1" s="240">
        <f>+'Section A'!B2</f>
        <v>0</v>
      </c>
      <c r="G1" s="47" t="s">
        <v>174</v>
      </c>
    </row>
    <row r="2" spans="1:9" s="240" customFormat="1" ht="20.25" customHeight="1" x14ac:dyDescent="0.25">
      <c r="A2" s="241" t="s">
        <v>305</v>
      </c>
      <c r="B2" s="551" t="s">
        <v>288</v>
      </c>
      <c r="C2" s="551"/>
      <c r="D2" s="551"/>
      <c r="E2" s="551"/>
      <c r="F2" s="551"/>
      <c r="G2" s="348"/>
    </row>
    <row r="3" spans="1:9" s="240" customFormat="1" ht="42" customHeight="1" x14ac:dyDescent="0.25">
      <c r="A3" s="451" t="s">
        <v>289</v>
      </c>
      <c r="B3" s="451"/>
      <c r="C3" s="451"/>
      <c r="D3" s="451"/>
      <c r="E3" s="451"/>
      <c r="F3" s="451"/>
      <c r="G3" s="240" t="s">
        <v>181</v>
      </c>
    </row>
    <row r="4" spans="1:9" x14ac:dyDescent="0.25">
      <c r="A4" s="8"/>
      <c r="B4" s="8"/>
      <c r="C4" s="8"/>
      <c r="D4" s="8"/>
      <c r="E4" s="8"/>
      <c r="F4" s="8"/>
      <c r="G4" t="s">
        <v>181</v>
      </c>
    </row>
    <row r="5" spans="1:9" x14ac:dyDescent="0.25">
      <c r="A5" s="198" t="s">
        <v>256</v>
      </c>
      <c r="B5" s="198" t="s">
        <v>203</v>
      </c>
      <c r="C5" s="198" t="s">
        <v>202</v>
      </c>
      <c r="D5" s="198" t="s">
        <v>219</v>
      </c>
      <c r="E5" s="198" t="s">
        <v>172</v>
      </c>
      <c r="F5" s="250" t="s">
        <v>290</v>
      </c>
      <c r="G5" s="232" t="s">
        <v>181</v>
      </c>
      <c r="I5" s="125" t="s">
        <v>175</v>
      </c>
    </row>
    <row r="6" spans="1:9" s="89" customFormat="1" x14ac:dyDescent="0.25">
      <c r="A6" s="194" t="s">
        <v>256</v>
      </c>
      <c r="B6" s="221">
        <v>3</v>
      </c>
      <c r="C6" s="221" t="s">
        <v>291</v>
      </c>
      <c r="D6" s="224">
        <f ca="1">RAND()*400000</f>
        <v>134184.50768362745</v>
      </c>
      <c r="E6" s="221">
        <v>7</v>
      </c>
      <c r="F6" s="70">
        <f t="shared" ref="F6:F134" ca="1" si="0">ROUND(+B6*D6*E6,2)</f>
        <v>2817874.66</v>
      </c>
      <c r="G6" s="101" t="s">
        <v>176</v>
      </c>
      <c r="I6" s="101"/>
    </row>
    <row r="7" spans="1:9" s="89" customFormat="1" x14ac:dyDescent="0.25">
      <c r="A7" s="392" t="s">
        <v>292</v>
      </c>
      <c r="B7" s="221">
        <v>3</v>
      </c>
      <c r="C7" s="221" t="s">
        <v>291</v>
      </c>
      <c r="D7" s="224">
        <f t="shared" ref="D7:D8" ca="1" si="1">RAND()*400000</f>
        <v>13840.92753378523</v>
      </c>
      <c r="E7" s="221">
        <v>7</v>
      </c>
      <c r="F7" s="70">
        <f t="shared" ca="1" si="0"/>
        <v>290659.48</v>
      </c>
      <c r="G7" s="101" t="s">
        <v>176</v>
      </c>
      <c r="I7" s="101"/>
    </row>
    <row r="8" spans="1:9" s="89" customFormat="1" x14ac:dyDescent="0.25">
      <c r="A8" s="392" t="s">
        <v>293</v>
      </c>
      <c r="B8" s="221">
        <v>3</v>
      </c>
      <c r="C8" s="221" t="s">
        <v>291</v>
      </c>
      <c r="D8" s="224">
        <f t="shared" ca="1" si="1"/>
        <v>68511.424208005948</v>
      </c>
      <c r="E8" s="221">
        <v>7</v>
      </c>
      <c r="F8" s="70">
        <f t="shared" ca="1" si="0"/>
        <v>1438739.91</v>
      </c>
      <c r="G8" s="101" t="s">
        <v>176</v>
      </c>
      <c r="I8" s="101"/>
    </row>
    <row r="9" spans="1:9" s="89" customFormat="1" hidden="1" x14ac:dyDescent="0.25">
      <c r="A9" s="392"/>
      <c r="B9" s="221"/>
      <c r="C9" s="221"/>
      <c r="D9" s="224"/>
      <c r="E9" s="221"/>
      <c r="F9" s="70">
        <f t="shared" si="0"/>
        <v>0</v>
      </c>
      <c r="G9" s="101" t="s">
        <v>176</v>
      </c>
      <c r="I9" s="101"/>
    </row>
    <row r="10" spans="1:9" s="89" customFormat="1" hidden="1" x14ac:dyDescent="0.25">
      <c r="A10" s="392"/>
      <c r="B10" s="221"/>
      <c r="C10" s="221"/>
      <c r="D10" s="224"/>
      <c r="E10" s="221"/>
      <c r="F10" s="70">
        <f t="shared" si="0"/>
        <v>0</v>
      </c>
      <c r="G10" s="101" t="s">
        <v>176</v>
      </c>
      <c r="I10" s="101"/>
    </row>
    <row r="11" spans="1:9" s="89" customFormat="1" hidden="1" x14ac:dyDescent="0.25">
      <c r="A11" s="392"/>
      <c r="B11" s="221"/>
      <c r="C11" s="221"/>
      <c r="D11" s="224"/>
      <c r="E11" s="221"/>
      <c r="F11" s="70">
        <f t="shared" si="0"/>
        <v>0</v>
      </c>
      <c r="G11" s="101" t="s">
        <v>176</v>
      </c>
      <c r="I11" s="101"/>
    </row>
    <row r="12" spans="1:9" s="89" customFormat="1" hidden="1" x14ac:dyDescent="0.25">
      <c r="A12" s="392"/>
      <c r="B12" s="221"/>
      <c r="C12" s="221"/>
      <c r="D12" s="224"/>
      <c r="E12" s="221"/>
      <c r="F12" s="70">
        <f t="shared" si="0"/>
        <v>0</v>
      </c>
      <c r="G12" s="101" t="s">
        <v>176</v>
      </c>
      <c r="I12" s="101"/>
    </row>
    <row r="13" spans="1:9" s="89" customFormat="1" hidden="1" x14ac:dyDescent="0.25">
      <c r="A13" s="392"/>
      <c r="B13" s="221"/>
      <c r="C13" s="221"/>
      <c r="D13" s="224"/>
      <c r="E13" s="221"/>
      <c r="F13" s="70">
        <f t="shared" si="0"/>
        <v>0</v>
      </c>
      <c r="G13" s="101" t="s">
        <v>176</v>
      </c>
      <c r="I13" s="101"/>
    </row>
    <row r="14" spans="1:9" s="89" customFormat="1" hidden="1" x14ac:dyDescent="0.25">
      <c r="A14" s="392"/>
      <c r="B14" s="221"/>
      <c r="C14" s="221"/>
      <c r="D14" s="224"/>
      <c r="E14" s="221"/>
      <c r="F14" s="70">
        <f t="shared" si="0"/>
        <v>0</v>
      </c>
      <c r="G14" s="101" t="s">
        <v>176</v>
      </c>
      <c r="I14" s="101"/>
    </row>
    <row r="15" spans="1:9" s="89" customFormat="1" hidden="1" x14ac:dyDescent="0.25">
      <c r="A15" s="392"/>
      <c r="B15" s="221"/>
      <c r="C15" s="221"/>
      <c r="D15" s="224"/>
      <c r="E15" s="221"/>
      <c r="F15" s="70">
        <f t="shared" si="0"/>
        <v>0</v>
      </c>
      <c r="G15" s="101" t="s">
        <v>176</v>
      </c>
      <c r="I15" s="101"/>
    </row>
    <row r="16" spans="1:9" s="89" customFormat="1" hidden="1" x14ac:dyDescent="0.25">
      <c r="A16" s="392"/>
      <c r="B16" s="221"/>
      <c r="C16" s="221"/>
      <c r="D16" s="224"/>
      <c r="E16" s="221"/>
      <c r="F16" s="70">
        <f t="shared" si="0"/>
        <v>0</v>
      </c>
      <c r="G16" s="101" t="s">
        <v>176</v>
      </c>
      <c r="I16" s="101"/>
    </row>
    <row r="17" spans="1:9" s="89" customFormat="1" hidden="1" x14ac:dyDescent="0.25">
      <c r="A17" s="392"/>
      <c r="B17" s="221"/>
      <c r="C17" s="221"/>
      <c r="D17" s="224"/>
      <c r="E17" s="221"/>
      <c r="F17" s="70">
        <f t="shared" si="0"/>
        <v>0</v>
      </c>
      <c r="G17" s="101" t="s">
        <v>176</v>
      </c>
      <c r="I17" s="101"/>
    </row>
    <row r="18" spans="1:9" s="89" customFormat="1" hidden="1" x14ac:dyDescent="0.25">
      <c r="A18" s="392"/>
      <c r="B18" s="221"/>
      <c r="C18" s="221"/>
      <c r="D18" s="224"/>
      <c r="E18" s="221"/>
      <c r="F18" s="70">
        <f t="shared" si="0"/>
        <v>0</v>
      </c>
      <c r="G18" s="101" t="s">
        <v>176</v>
      </c>
      <c r="I18" s="101"/>
    </row>
    <row r="19" spans="1:9" s="89" customFormat="1" hidden="1" x14ac:dyDescent="0.25">
      <c r="A19" s="392"/>
      <c r="B19" s="221"/>
      <c r="C19" s="221"/>
      <c r="D19" s="224"/>
      <c r="E19" s="221"/>
      <c r="F19" s="70">
        <f t="shared" si="0"/>
        <v>0</v>
      </c>
      <c r="G19" s="101" t="s">
        <v>176</v>
      </c>
      <c r="I19" s="101"/>
    </row>
    <row r="20" spans="1:9" s="89" customFormat="1" hidden="1" x14ac:dyDescent="0.25">
      <c r="A20" s="392"/>
      <c r="B20" s="221"/>
      <c r="C20" s="221"/>
      <c r="D20" s="224"/>
      <c r="E20" s="221"/>
      <c r="F20" s="70">
        <f t="shared" si="0"/>
        <v>0</v>
      </c>
      <c r="G20" s="101" t="s">
        <v>176</v>
      </c>
      <c r="I20" s="101"/>
    </row>
    <row r="21" spans="1:9" s="89" customFormat="1" hidden="1" x14ac:dyDescent="0.25">
      <c r="A21" s="392"/>
      <c r="B21" s="221"/>
      <c r="C21" s="221"/>
      <c r="D21" s="224"/>
      <c r="E21" s="221"/>
      <c r="F21" s="70">
        <f t="shared" si="0"/>
        <v>0</v>
      </c>
      <c r="G21" s="101" t="s">
        <v>176</v>
      </c>
      <c r="I21" s="101"/>
    </row>
    <row r="22" spans="1:9" s="89" customFormat="1" hidden="1" x14ac:dyDescent="0.25">
      <c r="A22" s="392"/>
      <c r="B22" s="221"/>
      <c r="C22" s="221"/>
      <c r="D22" s="224"/>
      <c r="E22" s="221"/>
      <c r="F22" s="70">
        <f t="shared" si="0"/>
        <v>0</v>
      </c>
      <c r="G22" s="101" t="s">
        <v>176</v>
      </c>
      <c r="I22" s="101"/>
    </row>
    <row r="23" spans="1:9" s="89" customFormat="1" hidden="1" x14ac:dyDescent="0.25">
      <c r="A23" s="392"/>
      <c r="B23" s="221"/>
      <c r="C23" s="221"/>
      <c r="D23" s="224"/>
      <c r="E23" s="221"/>
      <c r="F23" s="70">
        <f t="shared" si="0"/>
        <v>0</v>
      </c>
      <c r="G23" s="101" t="s">
        <v>176</v>
      </c>
      <c r="I23" s="101"/>
    </row>
    <row r="24" spans="1:9" s="89" customFormat="1" hidden="1" x14ac:dyDescent="0.25">
      <c r="A24" s="392"/>
      <c r="B24" s="221"/>
      <c r="C24" s="221"/>
      <c r="D24" s="224"/>
      <c r="E24" s="221"/>
      <c r="F24" s="70">
        <f t="shared" si="0"/>
        <v>0</v>
      </c>
      <c r="G24" s="101" t="s">
        <v>176</v>
      </c>
      <c r="I24" s="101"/>
    </row>
    <row r="25" spans="1:9" s="89" customFormat="1" hidden="1" x14ac:dyDescent="0.25">
      <c r="A25" s="392"/>
      <c r="B25" s="221"/>
      <c r="C25" s="221"/>
      <c r="D25" s="224"/>
      <c r="E25" s="221"/>
      <c r="F25" s="70">
        <f t="shared" si="0"/>
        <v>0</v>
      </c>
      <c r="G25" s="101" t="s">
        <v>176</v>
      </c>
      <c r="I25" s="101"/>
    </row>
    <row r="26" spans="1:9" s="89" customFormat="1" hidden="1" x14ac:dyDescent="0.25">
      <c r="A26" s="392"/>
      <c r="B26" s="221"/>
      <c r="C26" s="221"/>
      <c r="D26" s="224"/>
      <c r="E26" s="221"/>
      <c r="F26" s="70">
        <f t="shared" si="0"/>
        <v>0</v>
      </c>
      <c r="G26" s="101" t="s">
        <v>176</v>
      </c>
      <c r="I26" s="101"/>
    </row>
    <row r="27" spans="1:9" s="89" customFormat="1" hidden="1" x14ac:dyDescent="0.25">
      <c r="A27" s="392"/>
      <c r="B27" s="221"/>
      <c r="C27" s="221"/>
      <c r="D27" s="224"/>
      <c r="E27" s="221"/>
      <c r="F27" s="70">
        <f t="shared" si="0"/>
        <v>0</v>
      </c>
      <c r="G27" s="101" t="s">
        <v>176</v>
      </c>
      <c r="I27" s="101"/>
    </row>
    <row r="28" spans="1:9" s="89" customFormat="1" hidden="1" x14ac:dyDescent="0.25">
      <c r="A28" s="392"/>
      <c r="B28" s="221"/>
      <c r="C28" s="221"/>
      <c r="D28" s="224"/>
      <c r="E28" s="221"/>
      <c r="F28" s="70">
        <f t="shared" si="0"/>
        <v>0</v>
      </c>
      <c r="G28" s="101" t="s">
        <v>176</v>
      </c>
      <c r="I28" s="101"/>
    </row>
    <row r="29" spans="1:9" s="89" customFormat="1" hidden="1" x14ac:dyDescent="0.25">
      <c r="A29" s="392"/>
      <c r="B29" s="221"/>
      <c r="C29" s="221"/>
      <c r="D29" s="224"/>
      <c r="E29" s="221"/>
      <c r="F29" s="70">
        <f t="shared" si="0"/>
        <v>0</v>
      </c>
      <c r="G29" s="101" t="s">
        <v>176</v>
      </c>
      <c r="I29" s="101"/>
    </row>
    <row r="30" spans="1:9" s="89" customFormat="1" hidden="1" x14ac:dyDescent="0.25">
      <c r="A30" s="392"/>
      <c r="B30" s="221"/>
      <c r="C30" s="221"/>
      <c r="D30" s="224"/>
      <c r="E30" s="221"/>
      <c r="F30" s="70">
        <f t="shared" si="0"/>
        <v>0</v>
      </c>
      <c r="G30" s="101" t="s">
        <v>176</v>
      </c>
      <c r="I30" s="101"/>
    </row>
    <row r="31" spans="1:9" s="89" customFormat="1" hidden="1" x14ac:dyDescent="0.25">
      <c r="A31" s="392"/>
      <c r="B31" s="221"/>
      <c r="C31" s="221"/>
      <c r="D31" s="224"/>
      <c r="E31" s="221"/>
      <c r="F31" s="70">
        <f t="shared" si="0"/>
        <v>0</v>
      </c>
      <c r="G31" s="101" t="s">
        <v>176</v>
      </c>
      <c r="I31" s="101"/>
    </row>
    <row r="32" spans="1:9" s="89" customFormat="1" hidden="1" x14ac:dyDescent="0.25">
      <c r="A32" s="392"/>
      <c r="B32" s="221"/>
      <c r="C32" s="221"/>
      <c r="D32" s="224"/>
      <c r="E32" s="221"/>
      <c r="F32" s="70">
        <f t="shared" si="0"/>
        <v>0</v>
      </c>
      <c r="G32" s="101" t="s">
        <v>176</v>
      </c>
      <c r="I32" s="101"/>
    </row>
    <row r="33" spans="1:9" s="89" customFormat="1" hidden="1" x14ac:dyDescent="0.25">
      <c r="A33" s="392"/>
      <c r="B33" s="221"/>
      <c r="C33" s="221"/>
      <c r="D33" s="224"/>
      <c r="E33" s="221"/>
      <c r="F33" s="70">
        <f t="shared" si="0"/>
        <v>0</v>
      </c>
      <c r="G33" s="101" t="s">
        <v>176</v>
      </c>
      <c r="I33" s="101"/>
    </row>
    <row r="34" spans="1:9" s="89" customFormat="1" hidden="1" x14ac:dyDescent="0.25">
      <c r="A34" s="392"/>
      <c r="B34" s="221"/>
      <c r="C34" s="221"/>
      <c r="D34" s="224"/>
      <c r="E34" s="221"/>
      <c r="F34" s="70">
        <f t="shared" si="0"/>
        <v>0</v>
      </c>
      <c r="G34" s="101" t="s">
        <v>176</v>
      </c>
      <c r="I34" s="101"/>
    </row>
    <row r="35" spans="1:9" s="89" customFormat="1" hidden="1" x14ac:dyDescent="0.25">
      <c r="A35" s="392"/>
      <c r="B35" s="221"/>
      <c r="C35" s="221"/>
      <c r="D35" s="224"/>
      <c r="E35" s="221"/>
      <c r="F35" s="70">
        <f t="shared" si="0"/>
        <v>0</v>
      </c>
      <c r="G35" s="101" t="s">
        <v>176</v>
      </c>
      <c r="I35" s="101"/>
    </row>
    <row r="36" spans="1:9" s="89" customFormat="1" hidden="1" x14ac:dyDescent="0.25">
      <c r="A36" s="392"/>
      <c r="B36" s="221"/>
      <c r="C36" s="221"/>
      <c r="D36" s="224"/>
      <c r="E36" s="221"/>
      <c r="F36" s="70">
        <f t="shared" si="0"/>
        <v>0</v>
      </c>
      <c r="G36" s="101" t="s">
        <v>176</v>
      </c>
      <c r="I36" s="101"/>
    </row>
    <row r="37" spans="1:9" s="89" customFormat="1" hidden="1" x14ac:dyDescent="0.25">
      <c r="A37" s="392"/>
      <c r="B37" s="221"/>
      <c r="C37" s="221"/>
      <c r="D37" s="224"/>
      <c r="E37" s="221"/>
      <c r="F37" s="70">
        <f t="shared" si="0"/>
        <v>0</v>
      </c>
      <c r="G37" s="101" t="s">
        <v>176</v>
      </c>
      <c r="I37" s="101"/>
    </row>
    <row r="38" spans="1:9" s="89" customFormat="1" hidden="1" x14ac:dyDescent="0.25">
      <c r="A38" s="392"/>
      <c r="B38" s="221"/>
      <c r="C38" s="221"/>
      <c r="D38" s="224"/>
      <c r="E38" s="221"/>
      <c r="F38" s="70">
        <f t="shared" si="0"/>
        <v>0</v>
      </c>
      <c r="G38" s="101" t="s">
        <v>176</v>
      </c>
      <c r="I38" s="101"/>
    </row>
    <row r="39" spans="1:9" s="89" customFormat="1" hidden="1" x14ac:dyDescent="0.25">
      <c r="A39" s="392"/>
      <c r="B39" s="221"/>
      <c r="C39" s="221"/>
      <c r="D39" s="224"/>
      <c r="E39" s="221"/>
      <c r="F39" s="70">
        <f t="shared" si="0"/>
        <v>0</v>
      </c>
      <c r="G39" s="101" t="s">
        <v>176</v>
      </c>
      <c r="I39" s="101"/>
    </row>
    <row r="40" spans="1:9" s="89" customFormat="1" hidden="1" x14ac:dyDescent="0.25">
      <c r="A40" s="392"/>
      <c r="B40" s="221"/>
      <c r="C40" s="221"/>
      <c r="D40" s="224"/>
      <c r="E40" s="221"/>
      <c r="F40" s="70">
        <f t="shared" si="0"/>
        <v>0</v>
      </c>
      <c r="G40" s="101" t="s">
        <v>176</v>
      </c>
      <c r="I40" s="101"/>
    </row>
    <row r="41" spans="1:9" s="89" customFormat="1" hidden="1" x14ac:dyDescent="0.25">
      <c r="A41" s="392"/>
      <c r="B41" s="221"/>
      <c r="C41" s="221"/>
      <c r="D41" s="224"/>
      <c r="E41" s="221"/>
      <c r="F41" s="70">
        <f t="shared" si="0"/>
        <v>0</v>
      </c>
      <c r="G41" s="101" t="s">
        <v>176</v>
      </c>
      <c r="I41" s="101"/>
    </row>
    <row r="42" spans="1:9" s="89" customFormat="1" hidden="1" x14ac:dyDescent="0.25">
      <c r="A42" s="392"/>
      <c r="B42" s="221"/>
      <c r="C42" s="221"/>
      <c r="D42" s="224"/>
      <c r="E42" s="221"/>
      <c r="F42" s="70">
        <f t="shared" si="0"/>
        <v>0</v>
      </c>
      <c r="G42" s="101" t="s">
        <v>176</v>
      </c>
      <c r="I42" s="101"/>
    </row>
    <row r="43" spans="1:9" s="89" customFormat="1" hidden="1" x14ac:dyDescent="0.25">
      <c r="A43" s="392"/>
      <c r="B43" s="221"/>
      <c r="C43" s="221"/>
      <c r="D43" s="224"/>
      <c r="E43" s="221"/>
      <c r="F43" s="70">
        <f t="shared" si="0"/>
        <v>0</v>
      </c>
      <c r="G43" s="101" t="s">
        <v>176</v>
      </c>
      <c r="I43" s="101"/>
    </row>
    <row r="44" spans="1:9" s="89" customFormat="1" hidden="1" x14ac:dyDescent="0.25">
      <c r="A44" s="392"/>
      <c r="B44" s="221"/>
      <c r="C44" s="221"/>
      <c r="D44" s="224"/>
      <c r="E44" s="221"/>
      <c r="F44" s="70">
        <f t="shared" si="0"/>
        <v>0</v>
      </c>
      <c r="G44" s="101" t="s">
        <v>176</v>
      </c>
      <c r="I44" s="101"/>
    </row>
    <row r="45" spans="1:9" s="89" customFormat="1" hidden="1" x14ac:dyDescent="0.25">
      <c r="A45" s="392"/>
      <c r="B45" s="221"/>
      <c r="C45" s="221"/>
      <c r="D45" s="224"/>
      <c r="E45" s="221"/>
      <c r="F45" s="70">
        <f t="shared" si="0"/>
        <v>0</v>
      </c>
      <c r="G45" s="101" t="s">
        <v>176</v>
      </c>
      <c r="I45" s="101"/>
    </row>
    <row r="46" spans="1:9" s="89" customFormat="1" hidden="1" x14ac:dyDescent="0.25">
      <c r="A46" s="392"/>
      <c r="B46" s="221"/>
      <c r="C46" s="221"/>
      <c r="D46" s="224"/>
      <c r="E46" s="221"/>
      <c r="F46" s="70">
        <f t="shared" si="0"/>
        <v>0</v>
      </c>
      <c r="G46" s="101" t="s">
        <v>176</v>
      </c>
      <c r="I46" s="101"/>
    </row>
    <row r="47" spans="1:9" s="89" customFormat="1" hidden="1" x14ac:dyDescent="0.25">
      <c r="A47" s="392"/>
      <c r="B47" s="221"/>
      <c r="C47" s="221"/>
      <c r="D47" s="224"/>
      <c r="E47" s="221"/>
      <c r="F47" s="70">
        <f t="shared" si="0"/>
        <v>0</v>
      </c>
      <c r="G47" s="101" t="s">
        <v>176</v>
      </c>
      <c r="I47" s="101"/>
    </row>
    <row r="48" spans="1:9" s="89" customFormat="1" hidden="1" x14ac:dyDescent="0.25">
      <c r="A48" s="392"/>
      <c r="B48" s="221"/>
      <c r="C48" s="221"/>
      <c r="D48" s="224"/>
      <c r="E48" s="221"/>
      <c r="F48" s="70">
        <f t="shared" si="0"/>
        <v>0</v>
      </c>
      <c r="G48" s="101" t="s">
        <v>176</v>
      </c>
      <c r="I48" s="101"/>
    </row>
    <row r="49" spans="1:9" s="89" customFormat="1" hidden="1" x14ac:dyDescent="0.25">
      <c r="A49" s="392"/>
      <c r="B49" s="221"/>
      <c r="C49" s="221"/>
      <c r="D49" s="224"/>
      <c r="E49" s="221"/>
      <c r="F49" s="70">
        <f t="shared" si="0"/>
        <v>0</v>
      </c>
      <c r="G49" s="101" t="s">
        <v>176</v>
      </c>
      <c r="I49" s="101"/>
    </row>
    <row r="50" spans="1:9" s="89" customFormat="1" hidden="1" x14ac:dyDescent="0.25">
      <c r="A50" s="392"/>
      <c r="B50" s="221"/>
      <c r="C50" s="221"/>
      <c r="D50" s="224"/>
      <c r="E50" s="221"/>
      <c r="F50" s="70">
        <f t="shared" si="0"/>
        <v>0</v>
      </c>
      <c r="G50" s="101" t="s">
        <v>176</v>
      </c>
      <c r="I50" s="101"/>
    </row>
    <row r="51" spans="1:9" s="89" customFormat="1" hidden="1" x14ac:dyDescent="0.25">
      <c r="A51" s="392"/>
      <c r="B51" s="221"/>
      <c r="C51" s="221"/>
      <c r="D51" s="224"/>
      <c r="E51" s="221"/>
      <c r="F51" s="70">
        <f t="shared" si="0"/>
        <v>0</v>
      </c>
      <c r="G51" s="101" t="s">
        <v>176</v>
      </c>
      <c r="I51" s="101"/>
    </row>
    <row r="52" spans="1:9" s="89" customFormat="1" hidden="1" x14ac:dyDescent="0.25">
      <c r="A52" s="392"/>
      <c r="B52" s="221"/>
      <c r="C52" s="221"/>
      <c r="D52" s="224"/>
      <c r="E52" s="221"/>
      <c r="F52" s="70">
        <f t="shared" si="0"/>
        <v>0</v>
      </c>
      <c r="G52" s="101" t="s">
        <v>176</v>
      </c>
      <c r="I52" s="101"/>
    </row>
    <row r="53" spans="1:9" s="89" customFormat="1" hidden="1" x14ac:dyDescent="0.25">
      <c r="A53" s="392"/>
      <c r="B53" s="221"/>
      <c r="C53" s="221"/>
      <c r="D53" s="224"/>
      <c r="E53" s="221"/>
      <c r="F53" s="70">
        <f t="shared" si="0"/>
        <v>0</v>
      </c>
      <c r="G53" s="101" t="s">
        <v>176</v>
      </c>
      <c r="I53" s="101"/>
    </row>
    <row r="54" spans="1:9" s="89" customFormat="1" hidden="1" x14ac:dyDescent="0.25">
      <c r="A54" s="392"/>
      <c r="B54" s="221"/>
      <c r="C54" s="221"/>
      <c r="D54" s="224"/>
      <c r="E54" s="221"/>
      <c r="F54" s="70">
        <f t="shared" si="0"/>
        <v>0</v>
      </c>
      <c r="G54" s="101" t="s">
        <v>176</v>
      </c>
      <c r="I54" s="101"/>
    </row>
    <row r="55" spans="1:9" s="89" customFormat="1" hidden="1" x14ac:dyDescent="0.25">
      <c r="A55" s="392"/>
      <c r="B55" s="221"/>
      <c r="C55" s="221"/>
      <c r="D55" s="224"/>
      <c r="E55" s="221"/>
      <c r="F55" s="70">
        <f t="shared" si="0"/>
        <v>0</v>
      </c>
      <c r="G55" s="101" t="s">
        <v>176</v>
      </c>
      <c r="I55" s="101"/>
    </row>
    <row r="56" spans="1:9" s="89" customFormat="1" hidden="1" x14ac:dyDescent="0.25">
      <c r="A56" s="392"/>
      <c r="B56" s="221"/>
      <c r="C56" s="221"/>
      <c r="D56" s="224"/>
      <c r="E56" s="221"/>
      <c r="F56" s="70">
        <f t="shared" si="0"/>
        <v>0</v>
      </c>
      <c r="G56" s="101" t="s">
        <v>176</v>
      </c>
      <c r="I56" s="101"/>
    </row>
    <row r="57" spans="1:9" s="89" customFormat="1" hidden="1" x14ac:dyDescent="0.25">
      <c r="A57" s="392"/>
      <c r="B57" s="221"/>
      <c r="C57" s="221"/>
      <c r="D57" s="224"/>
      <c r="E57" s="221"/>
      <c r="F57" s="70">
        <f t="shared" si="0"/>
        <v>0</v>
      </c>
      <c r="G57" s="101" t="s">
        <v>176</v>
      </c>
      <c r="I57" s="101"/>
    </row>
    <row r="58" spans="1:9" s="89" customFormat="1" hidden="1" x14ac:dyDescent="0.25">
      <c r="A58" s="392"/>
      <c r="B58" s="221"/>
      <c r="C58" s="221"/>
      <c r="D58" s="224"/>
      <c r="E58" s="221"/>
      <c r="F58" s="70">
        <f t="shared" si="0"/>
        <v>0</v>
      </c>
      <c r="G58" s="101" t="s">
        <v>176</v>
      </c>
      <c r="I58" s="101"/>
    </row>
    <row r="59" spans="1:9" s="89" customFormat="1" hidden="1" x14ac:dyDescent="0.25">
      <c r="A59" s="392"/>
      <c r="B59" s="221"/>
      <c r="C59" s="221"/>
      <c r="D59" s="224"/>
      <c r="E59" s="221"/>
      <c r="F59" s="70">
        <f t="shared" si="0"/>
        <v>0</v>
      </c>
      <c r="G59" s="101" t="s">
        <v>176</v>
      </c>
      <c r="I59" s="101"/>
    </row>
    <row r="60" spans="1:9" s="89" customFormat="1" hidden="1" x14ac:dyDescent="0.25">
      <c r="A60" s="392"/>
      <c r="B60" s="221"/>
      <c r="C60" s="221"/>
      <c r="D60" s="224"/>
      <c r="E60" s="221"/>
      <c r="F60" s="70">
        <f t="shared" si="0"/>
        <v>0</v>
      </c>
      <c r="G60" s="101" t="s">
        <v>176</v>
      </c>
      <c r="I60" s="101"/>
    </row>
    <row r="61" spans="1:9" s="89" customFormat="1" hidden="1" x14ac:dyDescent="0.25">
      <c r="A61" s="392"/>
      <c r="B61" s="221"/>
      <c r="C61" s="221"/>
      <c r="D61" s="224"/>
      <c r="E61" s="221"/>
      <c r="F61" s="70">
        <f t="shared" si="0"/>
        <v>0</v>
      </c>
      <c r="G61" s="101" t="s">
        <v>176</v>
      </c>
      <c r="I61" s="101"/>
    </row>
    <row r="62" spans="1:9" s="89" customFormat="1" hidden="1" x14ac:dyDescent="0.25">
      <c r="A62" s="392"/>
      <c r="B62" s="221"/>
      <c r="C62" s="221"/>
      <c r="D62" s="224"/>
      <c r="E62" s="221"/>
      <c r="F62" s="70">
        <f t="shared" si="0"/>
        <v>0</v>
      </c>
      <c r="G62" s="101" t="s">
        <v>176</v>
      </c>
      <c r="I62" s="101"/>
    </row>
    <row r="63" spans="1:9" s="89" customFormat="1" hidden="1" x14ac:dyDescent="0.25">
      <c r="A63" s="392"/>
      <c r="B63" s="221"/>
      <c r="C63" s="221"/>
      <c r="D63" s="224"/>
      <c r="E63" s="221"/>
      <c r="F63" s="70">
        <f t="shared" si="0"/>
        <v>0</v>
      </c>
      <c r="G63" s="101" t="s">
        <v>176</v>
      </c>
      <c r="I63" s="101"/>
    </row>
    <row r="64" spans="1:9" s="89" customFormat="1" hidden="1" x14ac:dyDescent="0.25">
      <c r="A64" s="392"/>
      <c r="B64" s="221"/>
      <c r="C64" s="221"/>
      <c r="D64" s="224"/>
      <c r="E64" s="221"/>
      <c r="F64" s="70">
        <f t="shared" si="0"/>
        <v>0</v>
      </c>
      <c r="G64" s="101" t="s">
        <v>176</v>
      </c>
      <c r="I64" s="101"/>
    </row>
    <row r="65" spans="1:9" s="89" customFormat="1" hidden="1" x14ac:dyDescent="0.25">
      <c r="A65" s="392"/>
      <c r="B65" s="221"/>
      <c r="C65" s="221"/>
      <c r="D65" s="224"/>
      <c r="E65" s="221"/>
      <c r="F65" s="70">
        <f t="shared" si="0"/>
        <v>0</v>
      </c>
      <c r="G65" s="101" t="s">
        <v>176</v>
      </c>
      <c r="I65" s="101"/>
    </row>
    <row r="66" spans="1:9" s="89" customFormat="1" hidden="1" x14ac:dyDescent="0.25">
      <c r="A66" s="392"/>
      <c r="B66" s="221"/>
      <c r="C66" s="221"/>
      <c r="D66" s="224"/>
      <c r="E66" s="221"/>
      <c r="F66" s="70">
        <f t="shared" si="0"/>
        <v>0</v>
      </c>
      <c r="G66" s="101" t="s">
        <v>176</v>
      </c>
      <c r="I66" s="101"/>
    </row>
    <row r="67" spans="1:9" s="89" customFormat="1" hidden="1" x14ac:dyDescent="0.25">
      <c r="A67" s="392"/>
      <c r="B67" s="221"/>
      <c r="C67" s="221"/>
      <c r="D67" s="224"/>
      <c r="E67" s="221"/>
      <c r="F67" s="70">
        <f t="shared" si="0"/>
        <v>0</v>
      </c>
      <c r="G67" s="101" t="s">
        <v>176</v>
      </c>
      <c r="I67" s="101"/>
    </row>
    <row r="68" spans="1:9" s="89" customFormat="1" hidden="1" x14ac:dyDescent="0.25">
      <c r="A68" s="392"/>
      <c r="B68" s="221"/>
      <c r="C68" s="221"/>
      <c r="D68" s="224"/>
      <c r="E68" s="221"/>
      <c r="F68" s="70">
        <f t="shared" si="0"/>
        <v>0</v>
      </c>
      <c r="G68" s="101" t="s">
        <v>176</v>
      </c>
      <c r="I68" s="101"/>
    </row>
    <row r="69" spans="1:9" s="89" customFormat="1" hidden="1" x14ac:dyDescent="0.25">
      <c r="A69" s="392"/>
      <c r="B69" s="221"/>
      <c r="C69" s="221"/>
      <c r="D69" s="224"/>
      <c r="E69" s="221"/>
      <c r="F69" s="70">
        <f t="shared" si="0"/>
        <v>0</v>
      </c>
      <c r="G69" s="101" t="s">
        <v>176</v>
      </c>
      <c r="I69" s="101"/>
    </row>
    <row r="70" spans="1:9" s="89" customFormat="1" hidden="1" x14ac:dyDescent="0.25">
      <c r="A70" s="392"/>
      <c r="B70" s="221"/>
      <c r="C70" s="221"/>
      <c r="D70" s="224"/>
      <c r="E70" s="221"/>
      <c r="F70" s="70">
        <f t="shared" si="0"/>
        <v>0</v>
      </c>
      <c r="G70" s="101" t="s">
        <v>176</v>
      </c>
      <c r="I70" s="101"/>
    </row>
    <row r="71" spans="1:9" s="89" customFormat="1" hidden="1" x14ac:dyDescent="0.25">
      <c r="A71" s="392"/>
      <c r="B71" s="221"/>
      <c r="C71" s="221"/>
      <c r="D71" s="224"/>
      <c r="E71" s="221"/>
      <c r="F71" s="70">
        <f t="shared" si="0"/>
        <v>0</v>
      </c>
      <c r="G71" s="101" t="s">
        <v>176</v>
      </c>
      <c r="I71" s="101"/>
    </row>
    <row r="72" spans="1:9" s="89" customFormat="1" hidden="1" x14ac:dyDescent="0.25">
      <c r="A72" s="392"/>
      <c r="B72" s="221"/>
      <c r="C72" s="221"/>
      <c r="D72" s="224"/>
      <c r="E72" s="221"/>
      <c r="F72" s="70">
        <f t="shared" si="0"/>
        <v>0</v>
      </c>
      <c r="G72" s="101" t="s">
        <v>176</v>
      </c>
      <c r="I72" s="101"/>
    </row>
    <row r="73" spans="1:9" s="89" customFormat="1" hidden="1" x14ac:dyDescent="0.25">
      <c r="A73" s="392"/>
      <c r="B73" s="221"/>
      <c r="C73" s="221"/>
      <c r="D73" s="224"/>
      <c r="E73" s="221"/>
      <c r="F73" s="70">
        <f t="shared" si="0"/>
        <v>0</v>
      </c>
      <c r="G73" s="101" t="s">
        <v>176</v>
      </c>
      <c r="I73" s="101"/>
    </row>
    <row r="74" spans="1:9" s="89" customFormat="1" hidden="1" x14ac:dyDescent="0.25">
      <c r="A74" s="392"/>
      <c r="B74" s="221"/>
      <c r="C74" s="221"/>
      <c r="D74" s="224"/>
      <c r="E74" s="221"/>
      <c r="F74" s="70">
        <f t="shared" si="0"/>
        <v>0</v>
      </c>
      <c r="G74" s="101" t="s">
        <v>176</v>
      </c>
      <c r="I74" s="101"/>
    </row>
    <row r="75" spans="1:9" s="89" customFormat="1" hidden="1" x14ac:dyDescent="0.25">
      <c r="A75" s="392"/>
      <c r="B75" s="221"/>
      <c r="C75" s="221"/>
      <c r="D75" s="224"/>
      <c r="E75" s="221"/>
      <c r="F75" s="70">
        <f t="shared" si="0"/>
        <v>0</v>
      </c>
      <c r="G75" s="101" t="s">
        <v>176</v>
      </c>
      <c r="I75" s="101"/>
    </row>
    <row r="76" spans="1:9" s="89" customFormat="1" hidden="1" x14ac:dyDescent="0.25">
      <c r="A76" s="392"/>
      <c r="B76" s="221"/>
      <c r="C76" s="221"/>
      <c r="D76" s="224"/>
      <c r="E76" s="221"/>
      <c r="F76" s="70">
        <f t="shared" si="0"/>
        <v>0</v>
      </c>
      <c r="G76" s="101" t="s">
        <v>176</v>
      </c>
      <c r="I76" s="101"/>
    </row>
    <row r="77" spans="1:9" s="89" customFormat="1" hidden="1" x14ac:dyDescent="0.25">
      <c r="A77" s="392"/>
      <c r="B77" s="221"/>
      <c r="C77" s="221"/>
      <c r="D77" s="224"/>
      <c r="E77" s="221"/>
      <c r="F77" s="70">
        <f t="shared" si="0"/>
        <v>0</v>
      </c>
      <c r="G77" s="101" t="s">
        <v>176</v>
      </c>
      <c r="I77" s="101"/>
    </row>
    <row r="78" spans="1:9" s="89" customFormat="1" hidden="1" x14ac:dyDescent="0.25">
      <c r="A78" s="392"/>
      <c r="B78" s="221"/>
      <c r="C78" s="221"/>
      <c r="D78" s="224"/>
      <c r="E78" s="221"/>
      <c r="F78" s="70">
        <f t="shared" si="0"/>
        <v>0</v>
      </c>
      <c r="G78" s="101" t="s">
        <v>176</v>
      </c>
      <c r="I78" s="101"/>
    </row>
    <row r="79" spans="1:9" s="89" customFormat="1" hidden="1" x14ac:dyDescent="0.25">
      <c r="A79" s="392"/>
      <c r="B79" s="221"/>
      <c r="C79" s="221"/>
      <c r="D79" s="224"/>
      <c r="E79" s="221"/>
      <c r="F79" s="70">
        <f t="shared" si="0"/>
        <v>0</v>
      </c>
      <c r="G79" s="101" t="s">
        <v>176</v>
      </c>
      <c r="I79" s="101"/>
    </row>
    <row r="80" spans="1:9" s="89" customFormat="1" hidden="1" x14ac:dyDescent="0.25">
      <c r="A80" s="392"/>
      <c r="B80" s="221"/>
      <c r="C80" s="221"/>
      <c r="D80" s="224"/>
      <c r="E80" s="221"/>
      <c r="F80" s="70">
        <f t="shared" si="0"/>
        <v>0</v>
      </c>
      <c r="G80" s="101" t="s">
        <v>176</v>
      </c>
      <c r="I80" s="101"/>
    </row>
    <row r="81" spans="1:9" s="89" customFormat="1" hidden="1" x14ac:dyDescent="0.25">
      <c r="A81" s="392"/>
      <c r="B81" s="221"/>
      <c r="C81" s="221"/>
      <c r="D81" s="224"/>
      <c r="E81" s="221"/>
      <c r="F81" s="70">
        <f t="shared" si="0"/>
        <v>0</v>
      </c>
      <c r="G81" s="101" t="s">
        <v>176</v>
      </c>
      <c r="I81" s="101"/>
    </row>
    <row r="82" spans="1:9" s="89" customFormat="1" hidden="1" x14ac:dyDescent="0.25">
      <c r="A82" s="392"/>
      <c r="B82" s="221"/>
      <c r="C82" s="221"/>
      <c r="D82" s="224"/>
      <c r="E82" s="221"/>
      <c r="F82" s="70">
        <f t="shared" si="0"/>
        <v>0</v>
      </c>
      <c r="G82" s="101" t="s">
        <v>176</v>
      </c>
      <c r="I82" s="101"/>
    </row>
    <row r="83" spans="1:9" s="89" customFormat="1" hidden="1" x14ac:dyDescent="0.25">
      <c r="A83" s="392"/>
      <c r="B83" s="221"/>
      <c r="C83" s="221"/>
      <c r="D83" s="224"/>
      <c r="E83" s="221"/>
      <c r="F83" s="70">
        <f t="shared" si="0"/>
        <v>0</v>
      </c>
      <c r="G83" s="101" t="s">
        <v>176</v>
      </c>
      <c r="I83" s="101"/>
    </row>
    <row r="84" spans="1:9" s="89" customFormat="1" hidden="1" x14ac:dyDescent="0.25">
      <c r="A84" s="392"/>
      <c r="B84" s="221"/>
      <c r="C84" s="221"/>
      <c r="D84" s="224"/>
      <c r="E84" s="221"/>
      <c r="F84" s="70">
        <f t="shared" si="0"/>
        <v>0</v>
      </c>
      <c r="G84" s="101" t="s">
        <v>176</v>
      </c>
      <c r="I84" s="101"/>
    </row>
    <row r="85" spans="1:9" s="89" customFormat="1" hidden="1" x14ac:dyDescent="0.25">
      <c r="A85" s="392"/>
      <c r="B85" s="221"/>
      <c r="C85" s="221"/>
      <c r="D85" s="224"/>
      <c r="E85" s="221"/>
      <c r="F85" s="70">
        <f t="shared" si="0"/>
        <v>0</v>
      </c>
      <c r="G85" s="101" t="s">
        <v>176</v>
      </c>
      <c r="I85" s="101"/>
    </row>
    <row r="86" spans="1:9" s="89" customFormat="1" hidden="1" x14ac:dyDescent="0.25">
      <c r="A86" s="392"/>
      <c r="B86" s="221"/>
      <c r="C86" s="221"/>
      <c r="D86" s="224"/>
      <c r="E86" s="221"/>
      <c r="F86" s="70">
        <f t="shared" si="0"/>
        <v>0</v>
      </c>
      <c r="G86" s="101" t="s">
        <v>176</v>
      </c>
      <c r="I86" s="101"/>
    </row>
    <row r="87" spans="1:9" s="89" customFormat="1" hidden="1" x14ac:dyDescent="0.25">
      <c r="A87" s="392"/>
      <c r="B87" s="221"/>
      <c r="C87" s="221"/>
      <c r="D87" s="224"/>
      <c r="E87" s="221"/>
      <c r="F87" s="70">
        <f t="shared" si="0"/>
        <v>0</v>
      </c>
      <c r="G87" s="101" t="s">
        <v>176</v>
      </c>
      <c r="I87" s="101"/>
    </row>
    <row r="88" spans="1:9" s="89" customFormat="1" hidden="1" x14ac:dyDescent="0.25">
      <c r="A88" s="392"/>
      <c r="B88" s="221"/>
      <c r="C88" s="221"/>
      <c r="D88" s="224"/>
      <c r="E88" s="221"/>
      <c r="F88" s="70">
        <f t="shared" si="0"/>
        <v>0</v>
      </c>
      <c r="G88" s="101" t="s">
        <v>176</v>
      </c>
      <c r="I88" s="101"/>
    </row>
    <row r="89" spans="1:9" s="89" customFormat="1" hidden="1" x14ac:dyDescent="0.25">
      <c r="A89" s="392"/>
      <c r="B89" s="221"/>
      <c r="C89" s="221"/>
      <c r="D89" s="224"/>
      <c r="E89" s="221"/>
      <c r="F89" s="70">
        <f t="shared" si="0"/>
        <v>0</v>
      </c>
      <c r="G89" s="101" t="s">
        <v>176</v>
      </c>
      <c r="I89" s="101"/>
    </row>
    <row r="90" spans="1:9" s="89" customFormat="1" hidden="1" x14ac:dyDescent="0.25">
      <c r="A90" s="392"/>
      <c r="B90" s="221"/>
      <c r="C90" s="221"/>
      <c r="D90" s="224"/>
      <c r="E90" s="221"/>
      <c r="F90" s="70">
        <f t="shared" si="0"/>
        <v>0</v>
      </c>
      <c r="G90" s="101" t="s">
        <v>176</v>
      </c>
      <c r="I90" s="101"/>
    </row>
    <row r="91" spans="1:9" s="89" customFormat="1" hidden="1" x14ac:dyDescent="0.25">
      <c r="A91" s="392"/>
      <c r="B91" s="221"/>
      <c r="C91" s="221"/>
      <c r="D91" s="224"/>
      <c r="E91" s="221"/>
      <c r="F91" s="70">
        <f t="shared" si="0"/>
        <v>0</v>
      </c>
      <c r="G91" s="101" t="s">
        <v>176</v>
      </c>
      <c r="I91" s="101"/>
    </row>
    <row r="92" spans="1:9" s="89" customFormat="1" hidden="1" x14ac:dyDescent="0.25">
      <c r="A92" s="392"/>
      <c r="B92" s="221"/>
      <c r="C92" s="221"/>
      <c r="D92" s="224"/>
      <c r="E92" s="221"/>
      <c r="F92" s="70">
        <f t="shared" si="0"/>
        <v>0</v>
      </c>
      <c r="G92" s="101" t="s">
        <v>176</v>
      </c>
      <c r="I92" s="101"/>
    </row>
    <row r="93" spans="1:9" s="89" customFormat="1" hidden="1" x14ac:dyDescent="0.25">
      <c r="A93" s="392"/>
      <c r="B93" s="221"/>
      <c r="C93" s="221"/>
      <c r="D93" s="224"/>
      <c r="E93" s="221"/>
      <c r="F93" s="70">
        <f t="shared" si="0"/>
        <v>0</v>
      </c>
      <c r="G93" s="101" t="s">
        <v>176</v>
      </c>
      <c r="I93" s="101"/>
    </row>
    <row r="94" spans="1:9" s="89" customFormat="1" hidden="1" x14ac:dyDescent="0.25">
      <c r="A94" s="392"/>
      <c r="B94" s="221"/>
      <c r="C94" s="221"/>
      <c r="D94" s="224"/>
      <c r="E94" s="221"/>
      <c r="F94" s="70">
        <f t="shared" si="0"/>
        <v>0</v>
      </c>
      <c r="G94" s="101" t="s">
        <v>176</v>
      </c>
      <c r="I94" s="101"/>
    </row>
    <row r="95" spans="1:9" s="89" customFormat="1" hidden="1" x14ac:dyDescent="0.25">
      <c r="A95" s="392"/>
      <c r="B95" s="221"/>
      <c r="C95" s="221"/>
      <c r="D95" s="224"/>
      <c r="E95" s="221"/>
      <c r="F95" s="70">
        <f t="shared" si="0"/>
        <v>0</v>
      </c>
      <c r="G95" s="101" t="s">
        <v>176</v>
      </c>
      <c r="I95" s="101"/>
    </row>
    <row r="96" spans="1:9" s="89" customFormat="1" hidden="1" x14ac:dyDescent="0.25">
      <c r="A96" s="392"/>
      <c r="B96" s="221"/>
      <c r="C96" s="221"/>
      <c r="D96" s="224"/>
      <c r="E96" s="221"/>
      <c r="F96" s="70">
        <f t="shared" si="0"/>
        <v>0</v>
      </c>
      <c r="G96" s="101" t="s">
        <v>176</v>
      </c>
      <c r="I96" s="101"/>
    </row>
    <row r="97" spans="1:9" s="89" customFormat="1" hidden="1" x14ac:dyDescent="0.25">
      <c r="A97" s="392"/>
      <c r="B97" s="221"/>
      <c r="C97" s="221"/>
      <c r="D97" s="224"/>
      <c r="E97" s="221"/>
      <c r="F97" s="70">
        <f t="shared" si="0"/>
        <v>0</v>
      </c>
      <c r="G97" s="101" t="s">
        <v>176</v>
      </c>
      <c r="I97" s="101"/>
    </row>
    <row r="98" spans="1:9" s="89" customFormat="1" hidden="1" x14ac:dyDescent="0.25">
      <c r="A98" s="392"/>
      <c r="B98" s="221"/>
      <c r="C98" s="221"/>
      <c r="D98" s="224"/>
      <c r="E98" s="221"/>
      <c r="F98" s="70">
        <f t="shared" si="0"/>
        <v>0</v>
      </c>
      <c r="G98" s="101" t="s">
        <v>176</v>
      </c>
      <c r="I98" s="101"/>
    </row>
    <row r="99" spans="1:9" s="89" customFormat="1" hidden="1" x14ac:dyDescent="0.25">
      <c r="A99" s="392"/>
      <c r="B99" s="221"/>
      <c r="C99" s="221"/>
      <c r="D99" s="224"/>
      <c r="E99" s="221"/>
      <c r="F99" s="70">
        <f t="shared" si="0"/>
        <v>0</v>
      </c>
      <c r="G99" s="101" t="s">
        <v>176</v>
      </c>
      <c r="I99" s="101"/>
    </row>
    <row r="100" spans="1:9" s="89" customFormat="1" hidden="1" x14ac:dyDescent="0.25">
      <c r="A100" s="392"/>
      <c r="B100" s="221"/>
      <c r="C100" s="221"/>
      <c r="D100" s="224"/>
      <c r="E100" s="221"/>
      <c r="F100" s="70">
        <f t="shared" si="0"/>
        <v>0</v>
      </c>
      <c r="G100" s="101" t="s">
        <v>176</v>
      </c>
      <c r="I100" s="101"/>
    </row>
    <row r="101" spans="1:9" s="89" customFormat="1" hidden="1" x14ac:dyDescent="0.25">
      <c r="A101" s="392"/>
      <c r="B101" s="221"/>
      <c r="C101" s="221"/>
      <c r="D101" s="224"/>
      <c r="E101" s="221"/>
      <c r="F101" s="70">
        <f t="shared" si="0"/>
        <v>0</v>
      </c>
      <c r="G101" s="101" t="s">
        <v>176</v>
      </c>
      <c r="I101" s="101"/>
    </row>
    <row r="102" spans="1:9" s="89" customFormat="1" hidden="1" x14ac:dyDescent="0.25">
      <c r="A102" s="392"/>
      <c r="B102" s="221"/>
      <c r="C102" s="221"/>
      <c r="D102" s="224"/>
      <c r="E102" s="221"/>
      <c r="F102" s="70">
        <f t="shared" si="0"/>
        <v>0</v>
      </c>
      <c r="G102" s="101" t="s">
        <v>176</v>
      </c>
      <c r="I102" s="101"/>
    </row>
    <row r="103" spans="1:9" s="89" customFormat="1" hidden="1" x14ac:dyDescent="0.25">
      <c r="A103" s="392"/>
      <c r="B103" s="221"/>
      <c r="C103" s="221"/>
      <c r="D103" s="224"/>
      <c r="E103" s="221"/>
      <c r="F103" s="70">
        <f t="shared" si="0"/>
        <v>0</v>
      </c>
      <c r="G103" s="101" t="s">
        <v>176</v>
      </c>
      <c r="I103" s="101"/>
    </row>
    <row r="104" spans="1:9" s="89" customFormat="1" hidden="1" x14ac:dyDescent="0.25">
      <c r="A104" s="392"/>
      <c r="B104" s="221"/>
      <c r="C104" s="221"/>
      <c r="D104" s="224"/>
      <c r="E104" s="221"/>
      <c r="F104" s="70">
        <f t="shared" si="0"/>
        <v>0</v>
      </c>
      <c r="G104" s="101" t="s">
        <v>176</v>
      </c>
      <c r="I104" s="101"/>
    </row>
    <row r="105" spans="1:9" s="89" customFormat="1" hidden="1" x14ac:dyDescent="0.25">
      <c r="A105" s="392"/>
      <c r="B105" s="221"/>
      <c r="C105" s="221"/>
      <c r="D105" s="224"/>
      <c r="E105" s="221"/>
      <c r="F105" s="70">
        <f t="shared" si="0"/>
        <v>0</v>
      </c>
      <c r="G105" s="101" t="s">
        <v>176</v>
      </c>
      <c r="I105" s="101"/>
    </row>
    <row r="106" spans="1:9" s="89" customFormat="1" hidden="1" x14ac:dyDescent="0.25">
      <c r="A106" s="392"/>
      <c r="B106" s="221"/>
      <c r="C106" s="221"/>
      <c r="D106" s="224"/>
      <c r="E106" s="221"/>
      <c r="F106" s="70">
        <f t="shared" si="0"/>
        <v>0</v>
      </c>
      <c r="G106" s="101" t="s">
        <v>176</v>
      </c>
      <c r="I106" s="101"/>
    </row>
    <row r="107" spans="1:9" s="89" customFormat="1" hidden="1" x14ac:dyDescent="0.25">
      <c r="A107" s="392"/>
      <c r="B107" s="221"/>
      <c r="C107" s="221"/>
      <c r="D107" s="224"/>
      <c r="E107" s="221"/>
      <c r="F107" s="70">
        <f t="shared" si="0"/>
        <v>0</v>
      </c>
      <c r="G107" s="101" t="s">
        <v>176</v>
      </c>
      <c r="I107" s="101"/>
    </row>
    <row r="108" spans="1:9" s="89" customFormat="1" hidden="1" x14ac:dyDescent="0.25">
      <c r="A108" s="392"/>
      <c r="B108" s="221"/>
      <c r="C108" s="221"/>
      <c r="D108" s="224"/>
      <c r="E108" s="221"/>
      <c r="F108" s="70">
        <f t="shared" si="0"/>
        <v>0</v>
      </c>
      <c r="G108" s="101" t="s">
        <v>176</v>
      </c>
      <c r="I108" s="101"/>
    </row>
    <row r="109" spans="1:9" s="89" customFormat="1" hidden="1" x14ac:dyDescent="0.25">
      <c r="A109" s="392"/>
      <c r="B109" s="221"/>
      <c r="C109" s="221"/>
      <c r="D109" s="224"/>
      <c r="E109" s="221"/>
      <c r="F109" s="70">
        <f t="shared" si="0"/>
        <v>0</v>
      </c>
      <c r="G109" s="101" t="s">
        <v>176</v>
      </c>
      <c r="I109" s="101"/>
    </row>
    <row r="110" spans="1:9" s="89" customFormat="1" hidden="1" x14ac:dyDescent="0.25">
      <c r="A110" s="392"/>
      <c r="B110" s="221"/>
      <c r="C110" s="221"/>
      <c r="D110" s="224"/>
      <c r="E110" s="221"/>
      <c r="F110" s="70">
        <f t="shared" si="0"/>
        <v>0</v>
      </c>
      <c r="G110" s="101" t="s">
        <v>176</v>
      </c>
      <c r="I110" s="101"/>
    </row>
    <row r="111" spans="1:9" s="89" customFormat="1" hidden="1" x14ac:dyDescent="0.25">
      <c r="A111" s="392"/>
      <c r="B111" s="221"/>
      <c r="C111" s="221"/>
      <c r="D111" s="224"/>
      <c r="E111" s="221"/>
      <c r="F111" s="70">
        <f t="shared" si="0"/>
        <v>0</v>
      </c>
      <c r="G111" s="101" t="s">
        <v>176</v>
      </c>
      <c r="I111" s="101"/>
    </row>
    <row r="112" spans="1:9" s="89" customFormat="1" hidden="1" x14ac:dyDescent="0.25">
      <c r="A112" s="392"/>
      <c r="B112" s="221"/>
      <c r="C112" s="221"/>
      <c r="D112" s="224"/>
      <c r="E112" s="221"/>
      <c r="F112" s="70">
        <f t="shared" si="0"/>
        <v>0</v>
      </c>
      <c r="G112" s="101" t="s">
        <v>176</v>
      </c>
      <c r="I112" s="101"/>
    </row>
    <row r="113" spans="1:9" s="89" customFormat="1" hidden="1" x14ac:dyDescent="0.25">
      <c r="A113" s="392"/>
      <c r="B113" s="221"/>
      <c r="C113" s="221"/>
      <c r="D113" s="224"/>
      <c r="E113" s="221"/>
      <c r="F113" s="70">
        <f t="shared" si="0"/>
        <v>0</v>
      </c>
      <c r="G113" s="101" t="s">
        <v>176</v>
      </c>
      <c r="I113" s="101"/>
    </row>
    <row r="114" spans="1:9" s="89" customFormat="1" hidden="1" x14ac:dyDescent="0.25">
      <c r="A114" s="392"/>
      <c r="B114" s="221"/>
      <c r="C114" s="221"/>
      <c r="D114" s="224"/>
      <c r="E114" s="221"/>
      <c r="F114" s="70">
        <f t="shared" si="0"/>
        <v>0</v>
      </c>
      <c r="G114" s="101" t="s">
        <v>176</v>
      </c>
      <c r="I114" s="101"/>
    </row>
    <row r="115" spans="1:9" s="89" customFormat="1" hidden="1" x14ac:dyDescent="0.25">
      <c r="A115" s="392"/>
      <c r="B115" s="221"/>
      <c r="C115" s="221"/>
      <c r="D115" s="224"/>
      <c r="E115" s="221"/>
      <c r="F115" s="70">
        <f t="shared" si="0"/>
        <v>0</v>
      </c>
      <c r="G115" s="101" t="s">
        <v>176</v>
      </c>
      <c r="I115" s="101"/>
    </row>
    <row r="116" spans="1:9" s="89" customFormat="1" hidden="1" x14ac:dyDescent="0.25">
      <c r="A116" s="392"/>
      <c r="B116" s="221"/>
      <c r="C116" s="221"/>
      <c r="D116" s="224"/>
      <c r="E116" s="221"/>
      <c r="F116" s="70">
        <f t="shared" si="0"/>
        <v>0</v>
      </c>
      <c r="G116" s="101" t="s">
        <v>176</v>
      </c>
      <c r="I116" s="101"/>
    </row>
    <row r="117" spans="1:9" s="89" customFormat="1" hidden="1" x14ac:dyDescent="0.25">
      <c r="A117" s="392"/>
      <c r="B117" s="221"/>
      <c r="C117" s="221"/>
      <c r="D117" s="224"/>
      <c r="E117" s="221"/>
      <c r="F117" s="70">
        <f t="shared" si="0"/>
        <v>0</v>
      </c>
      <c r="G117" s="101" t="s">
        <v>176</v>
      </c>
      <c r="I117" s="101"/>
    </row>
    <row r="118" spans="1:9" s="89" customFormat="1" hidden="1" x14ac:dyDescent="0.25">
      <c r="A118" s="392"/>
      <c r="B118" s="221"/>
      <c r="C118" s="221"/>
      <c r="D118" s="224"/>
      <c r="E118" s="221"/>
      <c r="F118" s="70">
        <f t="shared" si="0"/>
        <v>0</v>
      </c>
      <c r="G118" s="101" t="s">
        <v>176</v>
      </c>
      <c r="I118" s="101"/>
    </row>
    <row r="119" spans="1:9" s="89" customFormat="1" hidden="1" x14ac:dyDescent="0.25">
      <c r="A119" s="392"/>
      <c r="B119" s="221"/>
      <c r="C119" s="221"/>
      <c r="D119" s="224"/>
      <c r="E119" s="221"/>
      <c r="F119" s="70">
        <f t="shared" si="0"/>
        <v>0</v>
      </c>
      <c r="G119" s="101" t="s">
        <v>176</v>
      </c>
      <c r="I119" s="101"/>
    </row>
    <row r="120" spans="1:9" s="89" customFormat="1" hidden="1" x14ac:dyDescent="0.25">
      <c r="A120" s="392"/>
      <c r="B120" s="221"/>
      <c r="C120" s="221"/>
      <c r="D120" s="224"/>
      <c r="E120" s="221"/>
      <c r="F120" s="70">
        <f t="shared" si="0"/>
        <v>0</v>
      </c>
      <c r="G120" s="101" t="s">
        <v>176</v>
      </c>
      <c r="I120" s="101"/>
    </row>
    <row r="121" spans="1:9" s="89" customFormat="1" hidden="1" x14ac:dyDescent="0.25">
      <c r="A121" s="392"/>
      <c r="B121" s="221"/>
      <c r="C121" s="221"/>
      <c r="D121" s="224"/>
      <c r="E121" s="221"/>
      <c r="F121" s="70">
        <f t="shared" si="0"/>
        <v>0</v>
      </c>
      <c r="G121" s="101" t="s">
        <v>176</v>
      </c>
      <c r="I121" s="101"/>
    </row>
    <row r="122" spans="1:9" s="89" customFormat="1" hidden="1" x14ac:dyDescent="0.25">
      <c r="A122" s="392"/>
      <c r="B122" s="221"/>
      <c r="C122" s="221"/>
      <c r="D122" s="224"/>
      <c r="E122" s="221"/>
      <c r="F122" s="70">
        <f t="shared" si="0"/>
        <v>0</v>
      </c>
      <c r="G122" s="101" t="s">
        <v>176</v>
      </c>
      <c r="I122" s="101"/>
    </row>
    <row r="123" spans="1:9" s="89" customFormat="1" hidden="1" x14ac:dyDescent="0.25">
      <c r="A123" s="392"/>
      <c r="B123" s="221"/>
      <c r="C123" s="221"/>
      <c r="D123" s="224"/>
      <c r="E123" s="221"/>
      <c r="F123" s="70">
        <f t="shared" si="0"/>
        <v>0</v>
      </c>
      <c r="G123" s="101" t="s">
        <v>176</v>
      </c>
      <c r="I123" s="101"/>
    </row>
    <row r="124" spans="1:9" s="89" customFormat="1" hidden="1" x14ac:dyDescent="0.25">
      <c r="A124" s="392"/>
      <c r="B124" s="221"/>
      <c r="C124" s="221"/>
      <c r="D124" s="224"/>
      <c r="E124" s="221"/>
      <c r="F124" s="70">
        <f t="shared" si="0"/>
        <v>0</v>
      </c>
      <c r="G124" s="101" t="s">
        <v>176</v>
      </c>
      <c r="I124" s="101"/>
    </row>
    <row r="125" spans="1:9" s="89" customFormat="1" hidden="1" x14ac:dyDescent="0.25">
      <c r="A125" s="392"/>
      <c r="B125" s="221"/>
      <c r="C125" s="221"/>
      <c r="D125" s="224"/>
      <c r="E125" s="221"/>
      <c r="F125" s="70">
        <f t="shared" si="0"/>
        <v>0</v>
      </c>
      <c r="G125" s="101" t="s">
        <v>176</v>
      </c>
      <c r="I125" s="101"/>
    </row>
    <row r="126" spans="1:9" s="89" customFormat="1" hidden="1" x14ac:dyDescent="0.25">
      <c r="A126" s="392"/>
      <c r="B126" s="221"/>
      <c r="C126" s="221"/>
      <c r="D126" s="224"/>
      <c r="E126" s="221"/>
      <c r="F126" s="70">
        <f t="shared" si="0"/>
        <v>0</v>
      </c>
      <c r="G126" s="101" t="s">
        <v>176</v>
      </c>
      <c r="I126" s="101"/>
    </row>
    <row r="127" spans="1:9" s="89" customFormat="1" hidden="1" x14ac:dyDescent="0.25">
      <c r="A127" s="392"/>
      <c r="B127" s="221"/>
      <c r="C127" s="221"/>
      <c r="D127" s="224"/>
      <c r="E127" s="221"/>
      <c r="F127" s="70">
        <f t="shared" si="0"/>
        <v>0</v>
      </c>
      <c r="G127" s="101" t="s">
        <v>176</v>
      </c>
      <c r="I127" s="101"/>
    </row>
    <row r="128" spans="1:9" s="89" customFormat="1" hidden="1" x14ac:dyDescent="0.25">
      <c r="A128" s="392"/>
      <c r="B128" s="221"/>
      <c r="C128" s="221"/>
      <c r="D128" s="224"/>
      <c r="E128" s="221"/>
      <c r="F128" s="70">
        <f t="shared" si="0"/>
        <v>0</v>
      </c>
      <c r="G128" s="101" t="s">
        <v>176</v>
      </c>
      <c r="I128" s="101"/>
    </row>
    <row r="129" spans="1:9" s="89" customFormat="1" hidden="1" x14ac:dyDescent="0.25">
      <c r="A129" s="392"/>
      <c r="B129" s="221"/>
      <c r="C129" s="221"/>
      <c r="D129" s="224"/>
      <c r="E129" s="221"/>
      <c r="F129" s="70">
        <f t="shared" si="0"/>
        <v>0</v>
      </c>
      <c r="G129" s="101" t="s">
        <v>176</v>
      </c>
      <c r="I129" s="101"/>
    </row>
    <row r="130" spans="1:9" s="89" customFormat="1" hidden="1" x14ac:dyDescent="0.25">
      <c r="A130" s="392"/>
      <c r="B130" s="221"/>
      <c r="C130" s="221"/>
      <c r="D130" s="224"/>
      <c r="E130" s="221"/>
      <c r="F130" s="70">
        <f t="shared" si="0"/>
        <v>0</v>
      </c>
      <c r="G130" s="101" t="s">
        <v>176</v>
      </c>
      <c r="I130" s="101"/>
    </row>
    <row r="131" spans="1:9" s="89" customFormat="1" hidden="1" x14ac:dyDescent="0.25">
      <c r="A131" s="392"/>
      <c r="B131" s="221"/>
      <c r="C131" s="221"/>
      <c r="D131" s="224"/>
      <c r="E131" s="221"/>
      <c r="F131" s="70">
        <f t="shared" si="0"/>
        <v>0</v>
      </c>
      <c r="G131" s="101" t="s">
        <v>176</v>
      </c>
      <c r="I131" s="101"/>
    </row>
    <row r="132" spans="1:9" s="89" customFormat="1" hidden="1" x14ac:dyDescent="0.25">
      <c r="A132" s="392"/>
      <c r="B132" s="221"/>
      <c r="C132" s="221"/>
      <c r="D132" s="224"/>
      <c r="E132" s="221"/>
      <c r="F132" s="70">
        <f t="shared" si="0"/>
        <v>0</v>
      </c>
      <c r="G132" s="101" t="s">
        <v>176</v>
      </c>
      <c r="I132" s="101"/>
    </row>
    <row r="133" spans="1:9" s="89" customFormat="1" hidden="1" x14ac:dyDescent="0.25">
      <c r="A133" s="392"/>
      <c r="B133" s="221"/>
      <c r="C133" s="221"/>
      <c r="D133" s="224"/>
      <c r="E133" s="221"/>
      <c r="F133" s="70">
        <f t="shared" si="0"/>
        <v>0</v>
      </c>
      <c r="G133" s="101" t="s">
        <v>176</v>
      </c>
      <c r="I133" s="101"/>
    </row>
    <row r="134" spans="1:9" s="89" customFormat="1" hidden="1" x14ac:dyDescent="0.25">
      <c r="A134" s="392"/>
      <c r="B134" s="221"/>
      <c r="C134" s="221"/>
      <c r="D134" s="224"/>
      <c r="E134" s="221"/>
      <c r="F134" s="70">
        <f t="shared" si="0"/>
        <v>0</v>
      </c>
      <c r="G134" s="101" t="s">
        <v>176</v>
      </c>
      <c r="I134" s="101"/>
    </row>
    <row r="135" spans="1:9" s="89" customFormat="1" x14ac:dyDescent="0.25">
      <c r="A135" s="392" t="s">
        <v>256</v>
      </c>
      <c r="B135" s="221">
        <v>3</v>
      </c>
      <c r="C135" s="221" t="s">
        <v>291</v>
      </c>
      <c r="D135" s="224">
        <f t="shared" ref="D135:D140" ca="1" si="2">RAND()*400000</f>
        <v>10321.640365851126</v>
      </c>
      <c r="E135" s="221">
        <v>7</v>
      </c>
      <c r="F135" s="242">
        <f ca="1">ROUND(+B135*D135*E135,2)</f>
        <v>216754.45</v>
      </c>
      <c r="G135" s="101" t="s">
        <v>176</v>
      </c>
      <c r="I135" s="101"/>
    </row>
    <row r="136" spans="1:9" s="89" customFormat="1" x14ac:dyDescent="0.25">
      <c r="A136" s="391"/>
      <c r="B136" s="78"/>
      <c r="C136" s="78"/>
      <c r="D136" s="119"/>
      <c r="E136" s="179" t="s">
        <v>177</v>
      </c>
      <c r="F136" s="255">
        <f ca="1">ROUND(SUBTOTAL(109,F6:F135),2)</f>
        <v>4764028.5</v>
      </c>
      <c r="G136" s="101" t="s">
        <v>176</v>
      </c>
      <c r="I136" s="359" t="s">
        <v>193</v>
      </c>
    </row>
    <row r="137" spans="1:9" s="89" customFormat="1" x14ac:dyDescent="0.25">
      <c r="A137" s="391"/>
      <c r="B137" s="78"/>
      <c r="C137" s="78"/>
      <c r="D137" s="119"/>
      <c r="E137" s="78"/>
      <c r="F137" s="243"/>
      <c r="G137" s="101" t="s">
        <v>179</v>
      </c>
    </row>
    <row r="138" spans="1:9" s="89" customFormat="1" x14ac:dyDescent="0.25">
      <c r="A138" s="392" t="s">
        <v>294</v>
      </c>
      <c r="B138" s="221">
        <v>3</v>
      </c>
      <c r="C138" s="221" t="s">
        <v>291</v>
      </c>
      <c r="D138" s="224">
        <f t="shared" ca="1" si="2"/>
        <v>111620.46521661755</v>
      </c>
      <c r="E138" s="221">
        <v>7</v>
      </c>
      <c r="F138" s="70">
        <f ca="1">ROUND(+B138*D138*E138,2)</f>
        <v>2344029.77</v>
      </c>
      <c r="G138" s="101" t="s">
        <v>179</v>
      </c>
    </row>
    <row r="139" spans="1:9" s="89" customFormat="1" x14ac:dyDescent="0.25">
      <c r="A139" s="392" t="s">
        <v>292</v>
      </c>
      <c r="B139" s="221">
        <v>3</v>
      </c>
      <c r="C139" s="221" t="s">
        <v>291</v>
      </c>
      <c r="D139" s="224">
        <f t="shared" ca="1" si="2"/>
        <v>66361.455642947578</v>
      </c>
      <c r="E139" s="221">
        <v>7</v>
      </c>
      <c r="F139" s="70">
        <f t="shared" ref="F139:F266" ca="1" si="3">ROUND(+B139*D139*E139,2)</f>
        <v>1393590.57</v>
      </c>
      <c r="G139" s="101" t="s">
        <v>179</v>
      </c>
      <c r="I139" s="101"/>
    </row>
    <row r="140" spans="1:9" s="89" customFormat="1" x14ac:dyDescent="0.25">
      <c r="A140" s="392" t="s">
        <v>293</v>
      </c>
      <c r="B140" s="221">
        <v>3</v>
      </c>
      <c r="C140" s="221" t="s">
        <v>291</v>
      </c>
      <c r="D140" s="224">
        <f t="shared" ca="1" si="2"/>
        <v>312666.15639446053</v>
      </c>
      <c r="E140" s="221">
        <v>7</v>
      </c>
      <c r="F140" s="70">
        <f t="shared" ca="1" si="3"/>
        <v>6565989.2800000003</v>
      </c>
      <c r="G140" s="101" t="s">
        <v>179</v>
      </c>
      <c r="I140" s="101"/>
    </row>
    <row r="141" spans="1:9" s="89" customFormat="1" hidden="1" x14ac:dyDescent="0.25">
      <c r="A141" s="392"/>
      <c r="B141" s="221"/>
      <c r="C141" s="221"/>
      <c r="D141" s="224"/>
      <c r="E141" s="221"/>
      <c r="F141" s="70">
        <f t="shared" si="3"/>
        <v>0</v>
      </c>
      <c r="G141" s="101" t="s">
        <v>179</v>
      </c>
      <c r="I141" s="101"/>
    </row>
    <row r="142" spans="1:9" s="89" customFormat="1" hidden="1" x14ac:dyDescent="0.25">
      <c r="A142" s="392"/>
      <c r="B142" s="221"/>
      <c r="C142" s="221"/>
      <c r="D142" s="224"/>
      <c r="E142" s="221"/>
      <c r="F142" s="70">
        <f t="shared" si="3"/>
        <v>0</v>
      </c>
      <c r="G142" s="101" t="s">
        <v>179</v>
      </c>
      <c r="I142" s="101"/>
    </row>
    <row r="143" spans="1:9" s="89" customFormat="1" hidden="1" x14ac:dyDescent="0.25">
      <c r="A143" s="392"/>
      <c r="B143" s="221"/>
      <c r="C143" s="221"/>
      <c r="D143" s="224"/>
      <c r="E143" s="221"/>
      <c r="F143" s="70">
        <f t="shared" si="3"/>
        <v>0</v>
      </c>
      <c r="G143" s="101" t="s">
        <v>179</v>
      </c>
      <c r="I143" s="101"/>
    </row>
    <row r="144" spans="1:9" s="89" customFormat="1" hidden="1" x14ac:dyDescent="0.25">
      <c r="A144" s="392"/>
      <c r="B144" s="221"/>
      <c r="C144" s="221"/>
      <c r="D144" s="224"/>
      <c r="E144" s="221"/>
      <c r="F144" s="70">
        <f t="shared" si="3"/>
        <v>0</v>
      </c>
      <c r="G144" s="101" t="s">
        <v>179</v>
      </c>
      <c r="I144" s="101"/>
    </row>
    <row r="145" spans="1:9" s="89" customFormat="1" hidden="1" x14ac:dyDescent="0.25">
      <c r="A145" s="392"/>
      <c r="B145" s="221"/>
      <c r="C145" s="221"/>
      <c r="D145" s="224"/>
      <c r="E145" s="221"/>
      <c r="F145" s="70">
        <f t="shared" si="3"/>
        <v>0</v>
      </c>
      <c r="G145" s="101" t="s">
        <v>179</v>
      </c>
      <c r="I145" s="101"/>
    </row>
    <row r="146" spans="1:9" s="89" customFormat="1" hidden="1" x14ac:dyDescent="0.25">
      <c r="A146" s="392"/>
      <c r="B146" s="221"/>
      <c r="C146" s="221"/>
      <c r="D146" s="224"/>
      <c r="E146" s="221"/>
      <c r="F146" s="70">
        <f t="shared" si="3"/>
        <v>0</v>
      </c>
      <c r="G146" s="101" t="s">
        <v>179</v>
      </c>
      <c r="I146" s="101"/>
    </row>
    <row r="147" spans="1:9" s="89" customFormat="1" hidden="1" x14ac:dyDescent="0.25">
      <c r="A147" s="392"/>
      <c r="B147" s="221"/>
      <c r="C147" s="221"/>
      <c r="D147" s="224"/>
      <c r="E147" s="221"/>
      <c r="F147" s="70">
        <f t="shared" si="3"/>
        <v>0</v>
      </c>
      <c r="G147" s="101" t="s">
        <v>179</v>
      </c>
      <c r="I147" s="101"/>
    </row>
    <row r="148" spans="1:9" s="89" customFormat="1" hidden="1" x14ac:dyDescent="0.25">
      <c r="A148" s="392"/>
      <c r="B148" s="221"/>
      <c r="C148" s="221"/>
      <c r="D148" s="224"/>
      <c r="E148" s="221"/>
      <c r="F148" s="70">
        <f t="shared" si="3"/>
        <v>0</v>
      </c>
      <c r="G148" s="101" t="s">
        <v>179</v>
      </c>
      <c r="I148" s="101"/>
    </row>
    <row r="149" spans="1:9" s="89" customFormat="1" hidden="1" x14ac:dyDescent="0.25">
      <c r="A149" s="392"/>
      <c r="B149" s="221"/>
      <c r="C149" s="221"/>
      <c r="D149" s="224"/>
      <c r="E149" s="221"/>
      <c r="F149" s="70">
        <f t="shared" si="3"/>
        <v>0</v>
      </c>
      <c r="G149" s="101" t="s">
        <v>179</v>
      </c>
      <c r="I149" s="101"/>
    </row>
    <row r="150" spans="1:9" s="89" customFormat="1" hidden="1" x14ac:dyDescent="0.25">
      <c r="A150" s="392"/>
      <c r="B150" s="221"/>
      <c r="C150" s="221"/>
      <c r="D150" s="224"/>
      <c r="E150" s="221"/>
      <c r="F150" s="70">
        <f t="shared" si="3"/>
        <v>0</v>
      </c>
      <c r="G150" s="101" t="s">
        <v>179</v>
      </c>
      <c r="I150" s="101"/>
    </row>
    <row r="151" spans="1:9" s="89" customFormat="1" hidden="1" x14ac:dyDescent="0.25">
      <c r="A151" s="392"/>
      <c r="B151" s="221"/>
      <c r="C151" s="221"/>
      <c r="D151" s="224"/>
      <c r="E151" s="221"/>
      <c r="F151" s="70">
        <f t="shared" si="3"/>
        <v>0</v>
      </c>
      <c r="G151" s="101" t="s">
        <v>179</v>
      </c>
      <c r="I151" s="101"/>
    </row>
    <row r="152" spans="1:9" s="89" customFormat="1" hidden="1" x14ac:dyDescent="0.25">
      <c r="A152" s="392"/>
      <c r="B152" s="221"/>
      <c r="C152" s="221"/>
      <c r="D152" s="224"/>
      <c r="E152" s="221"/>
      <c r="F152" s="70">
        <f t="shared" si="3"/>
        <v>0</v>
      </c>
      <c r="G152" s="101" t="s">
        <v>179</v>
      </c>
      <c r="I152" s="101"/>
    </row>
    <row r="153" spans="1:9" s="89" customFormat="1" hidden="1" x14ac:dyDescent="0.25">
      <c r="A153" s="392"/>
      <c r="B153" s="221"/>
      <c r="C153" s="221"/>
      <c r="D153" s="224"/>
      <c r="E153" s="221"/>
      <c r="F153" s="70">
        <f t="shared" si="3"/>
        <v>0</v>
      </c>
      <c r="G153" s="101" t="s">
        <v>179</v>
      </c>
      <c r="I153" s="101"/>
    </row>
    <row r="154" spans="1:9" s="89" customFormat="1" hidden="1" x14ac:dyDescent="0.25">
      <c r="A154" s="392"/>
      <c r="B154" s="221"/>
      <c r="C154" s="221"/>
      <c r="D154" s="224"/>
      <c r="E154" s="221"/>
      <c r="F154" s="70">
        <f t="shared" si="3"/>
        <v>0</v>
      </c>
      <c r="G154" s="101" t="s">
        <v>179</v>
      </c>
      <c r="I154" s="101"/>
    </row>
    <row r="155" spans="1:9" s="89" customFormat="1" hidden="1" x14ac:dyDescent="0.25">
      <c r="A155" s="392"/>
      <c r="B155" s="221"/>
      <c r="C155" s="221"/>
      <c r="D155" s="224"/>
      <c r="E155" s="221"/>
      <c r="F155" s="70">
        <f t="shared" si="3"/>
        <v>0</v>
      </c>
      <c r="G155" s="101" t="s">
        <v>179</v>
      </c>
      <c r="I155" s="101"/>
    </row>
    <row r="156" spans="1:9" s="89" customFormat="1" hidden="1" x14ac:dyDescent="0.25">
      <c r="A156" s="392"/>
      <c r="B156" s="221"/>
      <c r="C156" s="221"/>
      <c r="D156" s="224"/>
      <c r="E156" s="221"/>
      <c r="F156" s="70">
        <f t="shared" si="3"/>
        <v>0</v>
      </c>
      <c r="G156" s="101" t="s">
        <v>179</v>
      </c>
      <c r="I156" s="101"/>
    </row>
    <row r="157" spans="1:9" s="89" customFormat="1" hidden="1" x14ac:dyDescent="0.25">
      <c r="A157" s="392"/>
      <c r="B157" s="221"/>
      <c r="C157" s="221"/>
      <c r="D157" s="224"/>
      <c r="E157" s="221"/>
      <c r="F157" s="70">
        <f t="shared" si="3"/>
        <v>0</v>
      </c>
      <c r="G157" s="101" t="s">
        <v>179</v>
      </c>
      <c r="I157" s="101"/>
    </row>
    <row r="158" spans="1:9" s="89" customFormat="1" hidden="1" x14ac:dyDescent="0.25">
      <c r="A158" s="392"/>
      <c r="B158" s="221"/>
      <c r="C158" s="221"/>
      <c r="D158" s="224"/>
      <c r="E158" s="221"/>
      <c r="F158" s="70">
        <f t="shared" si="3"/>
        <v>0</v>
      </c>
      <c r="G158" s="101" t="s">
        <v>179</v>
      </c>
      <c r="I158" s="101"/>
    </row>
    <row r="159" spans="1:9" s="89" customFormat="1" hidden="1" x14ac:dyDescent="0.25">
      <c r="A159" s="392"/>
      <c r="B159" s="221"/>
      <c r="C159" s="221"/>
      <c r="D159" s="224"/>
      <c r="E159" s="221"/>
      <c r="F159" s="70">
        <f t="shared" si="3"/>
        <v>0</v>
      </c>
      <c r="G159" s="101" t="s">
        <v>179</v>
      </c>
      <c r="I159" s="101"/>
    </row>
    <row r="160" spans="1:9" s="89" customFormat="1" hidden="1" x14ac:dyDescent="0.25">
      <c r="A160" s="392"/>
      <c r="B160" s="221"/>
      <c r="C160" s="221"/>
      <c r="D160" s="224"/>
      <c r="E160" s="221"/>
      <c r="F160" s="70">
        <f t="shared" si="3"/>
        <v>0</v>
      </c>
      <c r="G160" s="101" t="s">
        <v>179</v>
      </c>
      <c r="I160" s="101"/>
    </row>
    <row r="161" spans="1:9" s="89" customFormat="1" hidden="1" x14ac:dyDescent="0.25">
      <c r="A161" s="392"/>
      <c r="B161" s="221"/>
      <c r="C161" s="221"/>
      <c r="D161" s="224"/>
      <c r="E161" s="221"/>
      <c r="F161" s="70">
        <f t="shared" si="3"/>
        <v>0</v>
      </c>
      <c r="G161" s="101" t="s">
        <v>179</v>
      </c>
      <c r="I161" s="101"/>
    </row>
    <row r="162" spans="1:9" s="89" customFormat="1" hidden="1" x14ac:dyDescent="0.25">
      <c r="A162" s="392"/>
      <c r="B162" s="221"/>
      <c r="C162" s="221"/>
      <c r="D162" s="224"/>
      <c r="E162" s="221"/>
      <c r="F162" s="70">
        <f t="shared" si="3"/>
        <v>0</v>
      </c>
      <c r="G162" s="101" t="s">
        <v>179</v>
      </c>
      <c r="I162" s="101"/>
    </row>
    <row r="163" spans="1:9" s="89" customFormat="1" hidden="1" x14ac:dyDescent="0.25">
      <c r="A163" s="392"/>
      <c r="B163" s="221"/>
      <c r="C163" s="221"/>
      <c r="D163" s="224"/>
      <c r="E163" s="221"/>
      <c r="F163" s="70">
        <f t="shared" si="3"/>
        <v>0</v>
      </c>
      <c r="G163" s="101" t="s">
        <v>179</v>
      </c>
      <c r="I163" s="101"/>
    </row>
    <row r="164" spans="1:9" s="89" customFormat="1" hidden="1" x14ac:dyDescent="0.25">
      <c r="A164" s="392"/>
      <c r="B164" s="221"/>
      <c r="C164" s="221"/>
      <c r="D164" s="224"/>
      <c r="E164" s="221"/>
      <c r="F164" s="70">
        <f t="shared" si="3"/>
        <v>0</v>
      </c>
      <c r="G164" s="101" t="s">
        <v>179</v>
      </c>
      <c r="I164" s="101"/>
    </row>
    <row r="165" spans="1:9" s="89" customFormat="1" hidden="1" x14ac:dyDescent="0.25">
      <c r="A165" s="392"/>
      <c r="B165" s="221"/>
      <c r="C165" s="221"/>
      <c r="D165" s="224"/>
      <c r="E165" s="221"/>
      <c r="F165" s="70">
        <f t="shared" si="3"/>
        <v>0</v>
      </c>
      <c r="G165" s="101" t="s">
        <v>179</v>
      </c>
      <c r="I165" s="101"/>
    </row>
    <row r="166" spans="1:9" s="89" customFormat="1" hidden="1" x14ac:dyDescent="0.25">
      <c r="A166" s="392"/>
      <c r="B166" s="221"/>
      <c r="C166" s="221"/>
      <c r="D166" s="224"/>
      <c r="E166" s="221"/>
      <c r="F166" s="70">
        <f t="shared" si="3"/>
        <v>0</v>
      </c>
      <c r="G166" s="101" t="s">
        <v>179</v>
      </c>
      <c r="I166" s="101"/>
    </row>
    <row r="167" spans="1:9" s="89" customFormat="1" hidden="1" x14ac:dyDescent="0.25">
      <c r="A167" s="392"/>
      <c r="B167" s="221"/>
      <c r="C167" s="221"/>
      <c r="D167" s="224"/>
      <c r="E167" s="221"/>
      <c r="F167" s="70">
        <f t="shared" si="3"/>
        <v>0</v>
      </c>
      <c r="G167" s="101" t="s">
        <v>179</v>
      </c>
      <c r="I167" s="101"/>
    </row>
    <row r="168" spans="1:9" s="89" customFormat="1" hidden="1" x14ac:dyDescent="0.25">
      <c r="A168" s="392"/>
      <c r="B168" s="221"/>
      <c r="C168" s="221"/>
      <c r="D168" s="224"/>
      <c r="E168" s="221"/>
      <c r="F168" s="70">
        <f t="shared" si="3"/>
        <v>0</v>
      </c>
      <c r="G168" s="101" t="s">
        <v>179</v>
      </c>
      <c r="I168" s="101"/>
    </row>
    <row r="169" spans="1:9" s="89" customFormat="1" hidden="1" x14ac:dyDescent="0.25">
      <c r="A169" s="392"/>
      <c r="B169" s="221"/>
      <c r="C169" s="221"/>
      <c r="D169" s="224"/>
      <c r="E169" s="221"/>
      <c r="F169" s="70">
        <f t="shared" si="3"/>
        <v>0</v>
      </c>
      <c r="G169" s="101" t="s">
        <v>179</v>
      </c>
      <c r="I169" s="101"/>
    </row>
    <row r="170" spans="1:9" s="89" customFormat="1" hidden="1" x14ac:dyDescent="0.25">
      <c r="A170" s="392"/>
      <c r="B170" s="221"/>
      <c r="C170" s="221"/>
      <c r="D170" s="224"/>
      <c r="E170" s="221"/>
      <c r="F170" s="70">
        <f t="shared" si="3"/>
        <v>0</v>
      </c>
      <c r="G170" s="101" t="s">
        <v>179</v>
      </c>
      <c r="I170" s="101"/>
    </row>
    <row r="171" spans="1:9" s="89" customFormat="1" hidden="1" x14ac:dyDescent="0.25">
      <c r="A171" s="392"/>
      <c r="B171" s="221"/>
      <c r="C171" s="221"/>
      <c r="D171" s="224"/>
      <c r="E171" s="221"/>
      <c r="F171" s="70">
        <f t="shared" si="3"/>
        <v>0</v>
      </c>
      <c r="G171" s="101" t="s">
        <v>179</v>
      </c>
      <c r="I171" s="101"/>
    </row>
    <row r="172" spans="1:9" s="89" customFormat="1" hidden="1" x14ac:dyDescent="0.25">
      <c r="A172" s="392"/>
      <c r="B172" s="221"/>
      <c r="C172" s="221"/>
      <c r="D172" s="224"/>
      <c r="E172" s="221"/>
      <c r="F172" s="70">
        <f t="shared" si="3"/>
        <v>0</v>
      </c>
      <c r="G172" s="101" t="s">
        <v>179</v>
      </c>
      <c r="I172" s="101"/>
    </row>
    <row r="173" spans="1:9" s="89" customFormat="1" hidden="1" x14ac:dyDescent="0.25">
      <c r="A173" s="392"/>
      <c r="B173" s="221"/>
      <c r="C173" s="221"/>
      <c r="D173" s="224"/>
      <c r="E173" s="221"/>
      <c r="F173" s="70">
        <f t="shared" si="3"/>
        <v>0</v>
      </c>
      <c r="G173" s="101" t="s">
        <v>179</v>
      </c>
      <c r="I173" s="101"/>
    </row>
    <row r="174" spans="1:9" s="89" customFormat="1" hidden="1" x14ac:dyDescent="0.25">
      <c r="A174" s="392"/>
      <c r="B174" s="221"/>
      <c r="C174" s="221"/>
      <c r="D174" s="224"/>
      <c r="E174" s="221"/>
      <c r="F174" s="70">
        <f t="shared" si="3"/>
        <v>0</v>
      </c>
      <c r="G174" s="101" t="s">
        <v>179</v>
      </c>
      <c r="I174" s="101"/>
    </row>
    <row r="175" spans="1:9" s="89" customFormat="1" hidden="1" x14ac:dyDescent="0.25">
      <c r="A175" s="392"/>
      <c r="B175" s="221"/>
      <c r="C175" s="221"/>
      <c r="D175" s="224"/>
      <c r="E175" s="221"/>
      <c r="F175" s="70">
        <f t="shared" si="3"/>
        <v>0</v>
      </c>
      <c r="G175" s="101" t="s">
        <v>179</v>
      </c>
      <c r="I175" s="101"/>
    </row>
    <row r="176" spans="1:9" s="89" customFormat="1" hidden="1" x14ac:dyDescent="0.25">
      <c r="A176" s="392"/>
      <c r="B176" s="221"/>
      <c r="C176" s="221"/>
      <c r="D176" s="224"/>
      <c r="E176" s="221"/>
      <c r="F176" s="70">
        <f t="shared" si="3"/>
        <v>0</v>
      </c>
      <c r="G176" s="101" t="s">
        <v>179</v>
      </c>
      <c r="I176" s="101"/>
    </row>
    <row r="177" spans="1:9" s="89" customFormat="1" hidden="1" x14ac:dyDescent="0.25">
      <c r="A177" s="392"/>
      <c r="B177" s="221"/>
      <c r="C177" s="221"/>
      <c r="D177" s="224"/>
      <c r="E177" s="221"/>
      <c r="F177" s="70">
        <f t="shared" si="3"/>
        <v>0</v>
      </c>
      <c r="G177" s="101" t="s">
        <v>179</v>
      </c>
      <c r="I177" s="101"/>
    </row>
    <row r="178" spans="1:9" s="89" customFormat="1" hidden="1" x14ac:dyDescent="0.25">
      <c r="A178" s="392"/>
      <c r="B178" s="221"/>
      <c r="C178" s="221"/>
      <c r="D178" s="224"/>
      <c r="E178" s="221"/>
      <c r="F178" s="70">
        <f t="shared" si="3"/>
        <v>0</v>
      </c>
      <c r="G178" s="101" t="s">
        <v>179</v>
      </c>
      <c r="I178" s="101"/>
    </row>
    <row r="179" spans="1:9" s="89" customFormat="1" hidden="1" x14ac:dyDescent="0.25">
      <c r="A179" s="392"/>
      <c r="B179" s="221"/>
      <c r="C179" s="221"/>
      <c r="D179" s="224"/>
      <c r="E179" s="221"/>
      <c r="F179" s="70">
        <f t="shared" si="3"/>
        <v>0</v>
      </c>
      <c r="G179" s="101" t="s">
        <v>179</v>
      </c>
      <c r="I179" s="101"/>
    </row>
    <row r="180" spans="1:9" s="89" customFormat="1" hidden="1" x14ac:dyDescent="0.25">
      <c r="A180" s="392"/>
      <c r="B180" s="221"/>
      <c r="C180" s="221"/>
      <c r="D180" s="224"/>
      <c r="E180" s="221"/>
      <c r="F180" s="70">
        <f t="shared" si="3"/>
        <v>0</v>
      </c>
      <c r="G180" s="101" t="s">
        <v>179</v>
      </c>
      <c r="I180" s="101"/>
    </row>
    <row r="181" spans="1:9" s="89" customFormat="1" hidden="1" x14ac:dyDescent="0.25">
      <c r="A181" s="392"/>
      <c r="B181" s="221"/>
      <c r="C181" s="221"/>
      <c r="D181" s="224"/>
      <c r="E181" s="221"/>
      <c r="F181" s="70">
        <f t="shared" si="3"/>
        <v>0</v>
      </c>
      <c r="G181" s="101" t="s">
        <v>179</v>
      </c>
      <c r="I181" s="101"/>
    </row>
    <row r="182" spans="1:9" s="89" customFormat="1" hidden="1" x14ac:dyDescent="0.25">
      <c r="A182" s="392"/>
      <c r="B182" s="221"/>
      <c r="C182" s="221"/>
      <c r="D182" s="224"/>
      <c r="E182" s="221"/>
      <c r="F182" s="70">
        <f t="shared" si="3"/>
        <v>0</v>
      </c>
      <c r="G182" s="101" t="s">
        <v>179</v>
      </c>
      <c r="I182" s="101"/>
    </row>
    <row r="183" spans="1:9" s="89" customFormat="1" hidden="1" x14ac:dyDescent="0.25">
      <c r="A183" s="392"/>
      <c r="B183" s="221"/>
      <c r="C183" s="221"/>
      <c r="D183" s="224"/>
      <c r="E183" s="221"/>
      <c r="F183" s="70">
        <f t="shared" si="3"/>
        <v>0</v>
      </c>
      <c r="G183" s="101" t="s">
        <v>179</v>
      </c>
      <c r="I183" s="101"/>
    </row>
    <row r="184" spans="1:9" s="89" customFormat="1" hidden="1" x14ac:dyDescent="0.25">
      <c r="A184" s="392"/>
      <c r="B184" s="221"/>
      <c r="C184" s="221"/>
      <c r="D184" s="224"/>
      <c r="E184" s="221"/>
      <c r="F184" s="70">
        <f t="shared" si="3"/>
        <v>0</v>
      </c>
      <c r="G184" s="101" t="s">
        <v>179</v>
      </c>
      <c r="I184" s="101"/>
    </row>
    <row r="185" spans="1:9" s="89" customFormat="1" hidden="1" x14ac:dyDescent="0.25">
      <c r="A185" s="392"/>
      <c r="B185" s="221"/>
      <c r="C185" s="221"/>
      <c r="D185" s="224"/>
      <c r="E185" s="221"/>
      <c r="F185" s="70">
        <f t="shared" si="3"/>
        <v>0</v>
      </c>
      <c r="G185" s="101" t="s">
        <v>179</v>
      </c>
      <c r="I185" s="101"/>
    </row>
    <row r="186" spans="1:9" s="89" customFormat="1" hidden="1" x14ac:dyDescent="0.25">
      <c r="A186" s="392"/>
      <c r="B186" s="221"/>
      <c r="C186" s="221"/>
      <c r="D186" s="224"/>
      <c r="E186" s="221"/>
      <c r="F186" s="70">
        <f t="shared" si="3"/>
        <v>0</v>
      </c>
      <c r="G186" s="101" t="s">
        <v>179</v>
      </c>
      <c r="I186" s="101"/>
    </row>
    <row r="187" spans="1:9" s="89" customFormat="1" hidden="1" x14ac:dyDescent="0.25">
      <c r="A187" s="392"/>
      <c r="B187" s="221"/>
      <c r="C187" s="221"/>
      <c r="D187" s="224"/>
      <c r="E187" s="221"/>
      <c r="F187" s="70">
        <f t="shared" si="3"/>
        <v>0</v>
      </c>
      <c r="G187" s="101" t="s">
        <v>179</v>
      </c>
      <c r="I187" s="101"/>
    </row>
    <row r="188" spans="1:9" s="89" customFormat="1" hidden="1" x14ac:dyDescent="0.25">
      <c r="A188" s="392"/>
      <c r="B188" s="221"/>
      <c r="C188" s="221"/>
      <c r="D188" s="224"/>
      <c r="E188" s="221"/>
      <c r="F188" s="70">
        <f t="shared" si="3"/>
        <v>0</v>
      </c>
      <c r="G188" s="101" t="s">
        <v>179</v>
      </c>
      <c r="I188" s="101"/>
    </row>
    <row r="189" spans="1:9" s="89" customFormat="1" hidden="1" x14ac:dyDescent="0.25">
      <c r="A189" s="392"/>
      <c r="B189" s="221"/>
      <c r="C189" s="221"/>
      <c r="D189" s="224"/>
      <c r="E189" s="221"/>
      <c r="F189" s="70">
        <f t="shared" si="3"/>
        <v>0</v>
      </c>
      <c r="G189" s="101" t="s">
        <v>179</v>
      </c>
      <c r="I189" s="101"/>
    </row>
    <row r="190" spans="1:9" s="89" customFormat="1" hidden="1" x14ac:dyDescent="0.25">
      <c r="A190" s="392"/>
      <c r="B190" s="221"/>
      <c r="C190" s="221"/>
      <c r="D190" s="224"/>
      <c r="E190" s="221"/>
      <c r="F190" s="70">
        <f t="shared" si="3"/>
        <v>0</v>
      </c>
      <c r="G190" s="101" t="s">
        <v>179</v>
      </c>
      <c r="I190" s="101"/>
    </row>
    <row r="191" spans="1:9" s="89" customFormat="1" hidden="1" x14ac:dyDescent="0.25">
      <c r="A191" s="392"/>
      <c r="B191" s="221"/>
      <c r="C191" s="221"/>
      <c r="D191" s="224"/>
      <c r="E191" s="221"/>
      <c r="F191" s="70">
        <f t="shared" si="3"/>
        <v>0</v>
      </c>
      <c r="G191" s="101" t="s">
        <v>179</v>
      </c>
      <c r="I191" s="101"/>
    </row>
    <row r="192" spans="1:9" s="89" customFormat="1" hidden="1" x14ac:dyDescent="0.25">
      <c r="A192" s="392"/>
      <c r="B192" s="221"/>
      <c r="C192" s="221"/>
      <c r="D192" s="224"/>
      <c r="E192" s="221"/>
      <c r="F192" s="70">
        <f t="shared" si="3"/>
        <v>0</v>
      </c>
      <c r="G192" s="101" t="s">
        <v>179</v>
      </c>
      <c r="I192" s="101"/>
    </row>
    <row r="193" spans="1:9" s="89" customFormat="1" hidden="1" x14ac:dyDescent="0.25">
      <c r="A193" s="392"/>
      <c r="B193" s="221"/>
      <c r="C193" s="221"/>
      <c r="D193" s="224"/>
      <c r="E193" s="221"/>
      <c r="F193" s="70">
        <f t="shared" si="3"/>
        <v>0</v>
      </c>
      <c r="G193" s="101" t="s">
        <v>179</v>
      </c>
      <c r="I193" s="101"/>
    </row>
    <row r="194" spans="1:9" s="89" customFormat="1" hidden="1" x14ac:dyDescent="0.25">
      <c r="A194" s="392"/>
      <c r="B194" s="221"/>
      <c r="C194" s="221"/>
      <c r="D194" s="224"/>
      <c r="E194" s="221"/>
      <c r="F194" s="70">
        <f t="shared" si="3"/>
        <v>0</v>
      </c>
      <c r="G194" s="101" t="s">
        <v>179</v>
      </c>
      <c r="I194" s="101"/>
    </row>
    <row r="195" spans="1:9" s="89" customFormat="1" hidden="1" x14ac:dyDescent="0.25">
      <c r="A195" s="392"/>
      <c r="B195" s="221"/>
      <c r="C195" s="221"/>
      <c r="D195" s="224"/>
      <c r="E195" s="221"/>
      <c r="F195" s="70">
        <f t="shared" si="3"/>
        <v>0</v>
      </c>
      <c r="G195" s="101" t="s">
        <v>179</v>
      </c>
      <c r="I195" s="101"/>
    </row>
    <row r="196" spans="1:9" s="89" customFormat="1" hidden="1" x14ac:dyDescent="0.25">
      <c r="A196" s="392"/>
      <c r="B196" s="221"/>
      <c r="C196" s="221"/>
      <c r="D196" s="224"/>
      <c r="E196" s="221"/>
      <c r="F196" s="70">
        <f t="shared" si="3"/>
        <v>0</v>
      </c>
      <c r="G196" s="101" t="s">
        <v>179</v>
      </c>
      <c r="I196" s="101"/>
    </row>
    <row r="197" spans="1:9" s="89" customFormat="1" hidden="1" x14ac:dyDescent="0.25">
      <c r="A197" s="392"/>
      <c r="B197" s="221"/>
      <c r="C197" s="221"/>
      <c r="D197" s="224"/>
      <c r="E197" s="221"/>
      <c r="F197" s="70">
        <f t="shared" si="3"/>
        <v>0</v>
      </c>
      <c r="G197" s="101" t="s">
        <v>179</v>
      </c>
      <c r="I197" s="101"/>
    </row>
    <row r="198" spans="1:9" s="89" customFormat="1" hidden="1" x14ac:dyDescent="0.25">
      <c r="A198" s="392"/>
      <c r="B198" s="221"/>
      <c r="C198" s="221"/>
      <c r="D198" s="224"/>
      <c r="E198" s="221"/>
      <c r="F198" s="70">
        <f t="shared" si="3"/>
        <v>0</v>
      </c>
      <c r="G198" s="101" t="s">
        <v>179</v>
      </c>
      <c r="I198" s="101"/>
    </row>
    <row r="199" spans="1:9" s="89" customFormat="1" hidden="1" x14ac:dyDescent="0.25">
      <c r="A199" s="392"/>
      <c r="B199" s="221"/>
      <c r="C199" s="221"/>
      <c r="D199" s="224"/>
      <c r="E199" s="221"/>
      <c r="F199" s="70">
        <f t="shared" si="3"/>
        <v>0</v>
      </c>
      <c r="G199" s="101" t="s">
        <v>179</v>
      </c>
      <c r="I199" s="101"/>
    </row>
    <row r="200" spans="1:9" s="89" customFormat="1" hidden="1" x14ac:dyDescent="0.25">
      <c r="A200" s="392"/>
      <c r="B200" s="221"/>
      <c r="C200" s="221"/>
      <c r="D200" s="224"/>
      <c r="E200" s="221"/>
      <c r="F200" s="70">
        <f t="shared" si="3"/>
        <v>0</v>
      </c>
      <c r="G200" s="101" t="s">
        <v>179</v>
      </c>
      <c r="I200" s="101"/>
    </row>
    <row r="201" spans="1:9" s="89" customFormat="1" hidden="1" x14ac:dyDescent="0.25">
      <c r="A201" s="392"/>
      <c r="B201" s="221"/>
      <c r="C201" s="221"/>
      <c r="D201" s="224"/>
      <c r="E201" s="221"/>
      <c r="F201" s="70">
        <f t="shared" si="3"/>
        <v>0</v>
      </c>
      <c r="G201" s="101" t="s">
        <v>179</v>
      </c>
      <c r="I201" s="101"/>
    </row>
    <row r="202" spans="1:9" s="89" customFormat="1" hidden="1" x14ac:dyDescent="0.25">
      <c r="A202" s="392"/>
      <c r="B202" s="221"/>
      <c r="C202" s="221"/>
      <c r="D202" s="224"/>
      <c r="E202" s="221"/>
      <c r="F202" s="70">
        <f t="shared" si="3"/>
        <v>0</v>
      </c>
      <c r="G202" s="101" t="s">
        <v>179</v>
      </c>
      <c r="I202" s="101"/>
    </row>
    <row r="203" spans="1:9" s="89" customFormat="1" hidden="1" x14ac:dyDescent="0.25">
      <c r="A203" s="392"/>
      <c r="B203" s="221"/>
      <c r="C203" s="221"/>
      <c r="D203" s="224"/>
      <c r="E203" s="221"/>
      <c r="F203" s="70">
        <f t="shared" si="3"/>
        <v>0</v>
      </c>
      <c r="G203" s="101" t="s">
        <v>179</v>
      </c>
      <c r="I203" s="101"/>
    </row>
    <row r="204" spans="1:9" s="89" customFormat="1" hidden="1" x14ac:dyDescent="0.25">
      <c r="A204" s="392"/>
      <c r="B204" s="221"/>
      <c r="C204" s="221"/>
      <c r="D204" s="224"/>
      <c r="E204" s="221"/>
      <c r="F204" s="70">
        <f t="shared" si="3"/>
        <v>0</v>
      </c>
      <c r="G204" s="101" t="s">
        <v>179</v>
      </c>
      <c r="I204" s="101"/>
    </row>
    <row r="205" spans="1:9" s="89" customFormat="1" hidden="1" x14ac:dyDescent="0.25">
      <c r="A205" s="392"/>
      <c r="B205" s="221"/>
      <c r="C205" s="221"/>
      <c r="D205" s="224"/>
      <c r="E205" s="221"/>
      <c r="F205" s="70">
        <f t="shared" si="3"/>
        <v>0</v>
      </c>
      <c r="G205" s="101" t="s">
        <v>179</v>
      </c>
      <c r="I205" s="101"/>
    </row>
    <row r="206" spans="1:9" s="89" customFormat="1" hidden="1" x14ac:dyDescent="0.25">
      <c r="A206" s="392"/>
      <c r="B206" s="221"/>
      <c r="C206" s="221"/>
      <c r="D206" s="224"/>
      <c r="E206" s="221"/>
      <c r="F206" s="70">
        <f t="shared" si="3"/>
        <v>0</v>
      </c>
      <c r="G206" s="101" t="s">
        <v>179</v>
      </c>
      <c r="I206" s="101"/>
    </row>
    <row r="207" spans="1:9" s="89" customFormat="1" hidden="1" x14ac:dyDescent="0.25">
      <c r="A207" s="392"/>
      <c r="B207" s="221"/>
      <c r="C207" s="221"/>
      <c r="D207" s="224"/>
      <c r="E207" s="221"/>
      <c r="F207" s="70">
        <f t="shared" si="3"/>
        <v>0</v>
      </c>
      <c r="G207" s="101" t="s">
        <v>179</v>
      </c>
      <c r="I207" s="101"/>
    </row>
    <row r="208" spans="1:9" s="89" customFormat="1" hidden="1" x14ac:dyDescent="0.25">
      <c r="A208" s="392"/>
      <c r="B208" s="221"/>
      <c r="C208" s="221"/>
      <c r="D208" s="224"/>
      <c r="E208" s="221"/>
      <c r="F208" s="70">
        <f t="shared" si="3"/>
        <v>0</v>
      </c>
      <c r="G208" s="101" t="s">
        <v>179</v>
      </c>
      <c r="I208" s="101"/>
    </row>
    <row r="209" spans="1:9" s="89" customFormat="1" hidden="1" x14ac:dyDescent="0.25">
      <c r="A209" s="392"/>
      <c r="B209" s="221"/>
      <c r="C209" s="221"/>
      <c r="D209" s="224"/>
      <c r="E209" s="221"/>
      <c r="F209" s="70">
        <f t="shared" si="3"/>
        <v>0</v>
      </c>
      <c r="G209" s="101" t="s">
        <v>179</v>
      </c>
      <c r="I209" s="101"/>
    </row>
    <row r="210" spans="1:9" s="89" customFormat="1" hidden="1" x14ac:dyDescent="0.25">
      <c r="A210" s="392"/>
      <c r="B210" s="221"/>
      <c r="C210" s="221"/>
      <c r="D210" s="224"/>
      <c r="E210" s="221"/>
      <c r="F210" s="70">
        <f t="shared" si="3"/>
        <v>0</v>
      </c>
      <c r="G210" s="101" t="s">
        <v>179</v>
      </c>
      <c r="I210" s="101"/>
    </row>
    <row r="211" spans="1:9" s="89" customFormat="1" hidden="1" x14ac:dyDescent="0.25">
      <c r="A211" s="392"/>
      <c r="B211" s="221"/>
      <c r="C211" s="221"/>
      <c r="D211" s="224"/>
      <c r="E211" s="221"/>
      <c r="F211" s="70">
        <f t="shared" si="3"/>
        <v>0</v>
      </c>
      <c r="G211" s="101" t="s">
        <v>179</v>
      </c>
      <c r="I211" s="101"/>
    </row>
    <row r="212" spans="1:9" s="89" customFormat="1" hidden="1" x14ac:dyDescent="0.25">
      <c r="A212" s="392"/>
      <c r="B212" s="221"/>
      <c r="C212" s="221"/>
      <c r="D212" s="224"/>
      <c r="E212" s="221"/>
      <c r="F212" s="70">
        <f t="shared" si="3"/>
        <v>0</v>
      </c>
      <c r="G212" s="101" t="s">
        <v>179</v>
      </c>
      <c r="I212" s="101"/>
    </row>
    <row r="213" spans="1:9" s="89" customFormat="1" hidden="1" x14ac:dyDescent="0.25">
      <c r="A213" s="392"/>
      <c r="B213" s="221"/>
      <c r="C213" s="221"/>
      <c r="D213" s="224"/>
      <c r="E213" s="221"/>
      <c r="F213" s="70">
        <f t="shared" si="3"/>
        <v>0</v>
      </c>
      <c r="G213" s="101" t="s">
        <v>179</v>
      </c>
      <c r="I213" s="101"/>
    </row>
    <row r="214" spans="1:9" s="89" customFormat="1" hidden="1" x14ac:dyDescent="0.25">
      <c r="A214" s="392"/>
      <c r="B214" s="221"/>
      <c r="C214" s="221"/>
      <c r="D214" s="224"/>
      <c r="E214" s="221"/>
      <c r="F214" s="70">
        <f t="shared" si="3"/>
        <v>0</v>
      </c>
      <c r="G214" s="101" t="s">
        <v>179</v>
      </c>
      <c r="I214" s="101"/>
    </row>
    <row r="215" spans="1:9" s="89" customFormat="1" hidden="1" x14ac:dyDescent="0.25">
      <c r="A215" s="392"/>
      <c r="B215" s="221"/>
      <c r="C215" s="221"/>
      <c r="D215" s="224"/>
      <c r="E215" s="221"/>
      <c r="F215" s="70">
        <f t="shared" si="3"/>
        <v>0</v>
      </c>
      <c r="G215" s="101" t="s">
        <v>179</v>
      </c>
      <c r="I215" s="101"/>
    </row>
    <row r="216" spans="1:9" s="89" customFormat="1" hidden="1" x14ac:dyDescent="0.25">
      <c r="A216" s="392"/>
      <c r="B216" s="221"/>
      <c r="C216" s="221"/>
      <c r="D216" s="224"/>
      <c r="E216" s="221"/>
      <c r="F216" s="70">
        <f t="shared" si="3"/>
        <v>0</v>
      </c>
      <c r="G216" s="101" t="s">
        <v>179</v>
      </c>
      <c r="I216" s="101"/>
    </row>
    <row r="217" spans="1:9" s="89" customFormat="1" hidden="1" x14ac:dyDescent="0.25">
      <c r="A217" s="392"/>
      <c r="B217" s="221"/>
      <c r="C217" s="221"/>
      <c r="D217" s="224"/>
      <c r="E217" s="221"/>
      <c r="F217" s="70">
        <f t="shared" si="3"/>
        <v>0</v>
      </c>
      <c r="G217" s="101" t="s">
        <v>179</v>
      </c>
      <c r="I217" s="101"/>
    </row>
    <row r="218" spans="1:9" s="89" customFormat="1" hidden="1" x14ac:dyDescent="0.25">
      <c r="A218" s="392"/>
      <c r="B218" s="221"/>
      <c r="C218" s="221"/>
      <c r="D218" s="224"/>
      <c r="E218" s="221"/>
      <c r="F218" s="70">
        <f t="shared" si="3"/>
        <v>0</v>
      </c>
      <c r="G218" s="101" t="s">
        <v>179</v>
      </c>
      <c r="I218" s="101"/>
    </row>
    <row r="219" spans="1:9" s="89" customFormat="1" hidden="1" x14ac:dyDescent="0.25">
      <c r="A219" s="392"/>
      <c r="B219" s="221"/>
      <c r="C219" s="221"/>
      <c r="D219" s="224"/>
      <c r="E219" s="221"/>
      <c r="F219" s="70">
        <f t="shared" si="3"/>
        <v>0</v>
      </c>
      <c r="G219" s="101" t="s">
        <v>179</v>
      </c>
      <c r="I219" s="101"/>
    </row>
    <row r="220" spans="1:9" s="89" customFormat="1" hidden="1" x14ac:dyDescent="0.25">
      <c r="A220" s="392"/>
      <c r="B220" s="221"/>
      <c r="C220" s="221"/>
      <c r="D220" s="224"/>
      <c r="E220" s="221"/>
      <c r="F220" s="70">
        <f t="shared" si="3"/>
        <v>0</v>
      </c>
      <c r="G220" s="101" t="s">
        <v>179</v>
      </c>
      <c r="I220" s="101"/>
    </row>
    <row r="221" spans="1:9" s="89" customFormat="1" hidden="1" x14ac:dyDescent="0.25">
      <c r="A221" s="392"/>
      <c r="B221" s="221"/>
      <c r="C221" s="221"/>
      <c r="D221" s="224"/>
      <c r="E221" s="221"/>
      <c r="F221" s="70">
        <f t="shared" si="3"/>
        <v>0</v>
      </c>
      <c r="G221" s="101" t="s">
        <v>179</v>
      </c>
      <c r="I221" s="101"/>
    </row>
    <row r="222" spans="1:9" s="89" customFormat="1" hidden="1" x14ac:dyDescent="0.25">
      <c r="A222" s="392"/>
      <c r="B222" s="221"/>
      <c r="C222" s="221"/>
      <c r="D222" s="224"/>
      <c r="E222" s="221"/>
      <c r="F222" s="70">
        <f t="shared" si="3"/>
        <v>0</v>
      </c>
      <c r="G222" s="101" t="s">
        <v>179</v>
      </c>
      <c r="I222" s="101"/>
    </row>
    <row r="223" spans="1:9" s="89" customFormat="1" hidden="1" x14ac:dyDescent="0.25">
      <c r="A223" s="392"/>
      <c r="B223" s="221"/>
      <c r="C223" s="221"/>
      <c r="D223" s="224"/>
      <c r="E223" s="221"/>
      <c r="F223" s="70">
        <f t="shared" si="3"/>
        <v>0</v>
      </c>
      <c r="G223" s="101" t="s">
        <v>179</v>
      </c>
      <c r="I223" s="101"/>
    </row>
    <row r="224" spans="1:9" s="89" customFormat="1" hidden="1" x14ac:dyDescent="0.25">
      <c r="A224" s="392"/>
      <c r="B224" s="221"/>
      <c r="C224" s="221"/>
      <c r="D224" s="224"/>
      <c r="E224" s="221"/>
      <c r="F224" s="70">
        <f t="shared" si="3"/>
        <v>0</v>
      </c>
      <c r="G224" s="101" t="s">
        <v>179</v>
      </c>
      <c r="I224" s="101"/>
    </row>
    <row r="225" spans="1:9" s="89" customFormat="1" hidden="1" x14ac:dyDescent="0.25">
      <c r="A225" s="392"/>
      <c r="B225" s="221"/>
      <c r="C225" s="221"/>
      <c r="D225" s="224"/>
      <c r="E225" s="221"/>
      <c r="F225" s="70">
        <f t="shared" si="3"/>
        <v>0</v>
      </c>
      <c r="G225" s="101" t="s">
        <v>179</v>
      </c>
      <c r="I225" s="101"/>
    </row>
    <row r="226" spans="1:9" s="89" customFormat="1" hidden="1" x14ac:dyDescent="0.25">
      <c r="A226" s="392"/>
      <c r="B226" s="221"/>
      <c r="C226" s="221"/>
      <c r="D226" s="224"/>
      <c r="E226" s="221"/>
      <c r="F226" s="70">
        <f t="shared" si="3"/>
        <v>0</v>
      </c>
      <c r="G226" s="101" t="s">
        <v>179</v>
      </c>
      <c r="I226" s="101"/>
    </row>
    <row r="227" spans="1:9" s="89" customFormat="1" hidden="1" x14ac:dyDescent="0.25">
      <c r="A227" s="392"/>
      <c r="B227" s="221"/>
      <c r="C227" s="221"/>
      <c r="D227" s="224"/>
      <c r="E227" s="221"/>
      <c r="F227" s="70">
        <f t="shared" si="3"/>
        <v>0</v>
      </c>
      <c r="G227" s="101" t="s">
        <v>179</v>
      </c>
      <c r="I227" s="101"/>
    </row>
    <row r="228" spans="1:9" s="89" customFormat="1" hidden="1" x14ac:dyDescent="0.25">
      <c r="A228" s="392"/>
      <c r="B228" s="221"/>
      <c r="C228" s="221"/>
      <c r="D228" s="224"/>
      <c r="E228" s="221"/>
      <c r="F228" s="70">
        <f t="shared" si="3"/>
        <v>0</v>
      </c>
      <c r="G228" s="101" t="s">
        <v>179</v>
      </c>
      <c r="I228" s="101"/>
    </row>
    <row r="229" spans="1:9" s="89" customFormat="1" hidden="1" x14ac:dyDescent="0.25">
      <c r="A229" s="392"/>
      <c r="B229" s="221"/>
      <c r="C229" s="221"/>
      <c r="D229" s="224"/>
      <c r="E229" s="221"/>
      <c r="F229" s="70">
        <f t="shared" si="3"/>
        <v>0</v>
      </c>
      <c r="G229" s="101" t="s">
        <v>179</v>
      </c>
      <c r="I229" s="101"/>
    </row>
    <row r="230" spans="1:9" s="89" customFormat="1" hidden="1" x14ac:dyDescent="0.25">
      <c r="A230" s="392"/>
      <c r="B230" s="221"/>
      <c r="C230" s="221"/>
      <c r="D230" s="224"/>
      <c r="E230" s="221"/>
      <c r="F230" s="70">
        <f t="shared" si="3"/>
        <v>0</v>
      </c>
      <c r="G230" s="101" t="s">
        <v>179</v>
      </c>
      <c r="I230" s="101"/>
    </row>
    <row r="231" spans="1:9" s="89" customFormat="1" hidden="1" x14ac:dyDescent="0.25">
      <c r="A231" s="392"/>
      <c r="B231" s="221"/>
      <c r="C231" s="221"/>
      <c r="D231" s="224"/>
      <c r="E231" s="221"/>
      <c r="F231" s="70">
        <f t="shared" si="3"/>
        <v>0</v>
      </c>
      <c r="G231" s="101" t="s">
        <v>179</v>
      </c>
      <c r="I231" s="101"/>
    </row>
    <row r="232" spans="1:9" s="89" customFormat="1" hidden="1" x14ac:dyDescent="0.25">
      <c r="A232" s="392"/>
      <c r="B232" s="221"/>
      <c r="C232" s="221"/>
      <c r="D232" s="224"/>
      <c r="E232" s="221"/>
      <c r="F232" s="70">
        <f t="shared" si="3"/>
        <v>0</v>
      </c>
      <c r="G232" s="101" t="s">
        <v>179</v>
      </c>
      <c r="I232" s="101"/>
    </row>
    <row r="233" spans="1:9" s="89" customFormat="1" hidden="1" x14ac:dyDescent="0.25">
      <c r="A233" s="392"/>
      <c r="B233" s="221"/>
      <c r="C233" s="221"/>
      <c r="D233" s="224"/>
      <c r="E233" s="221"/>
      <c r="F233" s="70">
        <f t="shared" si="3"/>
        <v>0</v>
      </c>
      <c r="G233" s="101" t="s">
        <v>179</v>
      </c>
      <c r="I233" s="101"/>
    </row>
    <row r="234" spans="1:9" s="89" customFormat="1" hidden="1" x14ac:dyDescent="0.25">
      <c r="A234" s="392"/>
      <c r="B234" s="221"/>
      <c r="C234" s="221"/>
      <c r="D234" s="224"/>
      <c r="E234" s="221"/>
      <c r="F234" s="70">
        <f t="shared" si="3"/>
        <v>0</v>
      </c>
      <c r="G234" s="101" t="s">
        <v>179</v>
      </c>
      <c r="I234" s="101"/>
    </row>
    <row r="235" spans="1:9" s="89" customFormat="1" hidden="1" x14ac:dyDescent="0.25">
      <c r="A235" s="392"/>
      <c r="B235" s="221"/>
      <c r="C235" s="221"/>
      <c r="D235" s="224"/>
      <c r="E235" s="221"/>
      <c r="F235" s="70">
        <f t="shared" si="3"/>
        <v>0</v>
      </c>
      <c r="G235" s="101" t="s">
        <v>179</v>
      </c>
      <c r="I235" s="101"/>
    </row>
    <row r="236" spans="1:9" s="89" customFormat="1" hidden="1" x14ac:dyDescent="0.25">
      <c r="A236" s="392"/>
      <c r="B236" s="221"/>
      <c r="C236" s="221"/>
      <c r="D236" s="224"/>
      <c r="E236" s="221"/>
      <c r="F236" s="70">
        <f t="shared" si="3"/>
        <v>0</v>
      </c>
      <c r="G236" s="101" t="s">
        <v>179</v>
      </c>
      <c r="I236" s="101"/>
    </row>
    <row r="237" spans="1:9" s="89" customFormat="1" hidden="1" x14ac:dyDescent="0.25">
      <c r="A237" s="392"/>
      <c r="B237" s="221"/>
      <c r="C237" s="221"/>
      <c r="D237" s="224"/>
      <c r="E237" s="221"/>
      <c r="F237" s="70">
        <f t="shared" si="3"/>
        <v>0</v>
      </c>
      <c r="G237" s="101" t="s">
        <v>179</v>
      </c>
      <c r="I237" s="101"/>
    </row>
    <row r="238" spans="1:9" s="89" customFormat="1" hidden="1" x14ac:dyDescent="0.25">
      <c r="A238" s="392"/>
      <c r="B238" s="221"/>
      <c r="C238" s="221"/>
      <c r="D238" s="224"/>
      <c r="E238" s="221"/>
      <c r="F238" s="70">
        <f t="shared" si="3"/>
        <v>0</v>
      </c>
      <c r="G238" s="101" t="s">
        <v>179</v>
      </c>
      <c r="I238" s="101"/>
    </row>
    <row r="239" spans="1:9" s="89" customFormat="1" hidden="1" x14ac:dyDescent="0.25">
      <c r="A239" s="392"/>
      <c r="B239" s="221"/>
      <c r="C239" s="221"/>
      <c r="D239" s="224"/>
      <c r="E239" s="221"/>
      <c r="F239" s="70">
        <f t="shared" si="3"/>
        <v>0</v>
      </c>
      <c r="G239" s="101" t="s">
        <v>179</v>
      </c>
      <c r="I239" s="101"/>
    </row>
    <row r="240" spans="1:9" s="89" customFormat="1" hidden="1" x14ac:dyDescent="0.25">
      <c r="A240" s="392"/>
      <c r="B240" s="221"/>
      <c r="C240" s="221"/>
      <c r="D240" s="224"/>
      <c r="E240" s="221"/>
      <c r="F240" s="70">
        <f t="shared" si="3"/>
        <v>0</v>
      </c>
      <c r="G240" s="101" t="s">
        <v>179</v>
      </c>
      <c r="I240" s="101"/>
    </row>
    <row r="241" spans="1:9" s="89" customFormat="1" hidden="1" x14ac:dyDescent="0.25">
      <c r="A241" s="392"/>
      <c r="B241" s="221"/>
      <c r="C241" s="221"/>
      <c r="D241" s="224"/>
      <c r="E241" s="221"/>
      <c r="F241" s="70">
        <f t="shared" si="3"/>
        <v>0</v>
      </c>
      <c r="G241" s="101" t="s">
        <v>179</v>
      </c>
      <c r="I241" s="101"/>
    </row>
    <row r="242" spans="1:9" s="89" customFormat="1" hidden="1" x14ac:dyDescent="0.25">
      <c r="A242" s="392"/>
      <c r="B242" s="221"/>
      <c r="C242" s="221"/>
      <c r="D242" s="224"/>
      <c r="E242" s="221"/>
      <c r="F242" s="70">
        <f t="shared" si="3"/>
        <v>0</v>
      </c>
      <c r="G242" s="101" t="s">
        <v>179</v>
      </c>
      <c r="I242" s="101"/>
    </row>
    <row r="243" spans="1:9" s="89" customFormat="1" hidden="1" x14ac:dyDescent="0.25">
      <c r="A243" s="392"/>
      <c r="B243" s="221"/>
      <c r="C243" s="221"/>
      <c r="D243" s="224"/>
      <c r="E243" s="221"/>
      <c r="F243" s="70">
        <f t="shared" si="3"/>
        <v>0</v>
      </c>
      <c r="G243" s="101" t="s">
        <v>179</v>
      </c>
      <c r="I243" s="101"/>
    </row>
    <row r="244" spans="1:9" s="89" customFormat="1" hidden="1" x14ac:dyDescent="0.25">
      <c r="A244" s="392"/>
      <c r="B244" s="221"/>
      <c r="C244" s="221"/>
      <c r="D244" s="224"/>
      <c r="E244" s="221"/>
      <c r="F244" s="70">
        <f t="shared" si="3"/>
        <v>0</v>
      </c>
      <c r="G244" s="101" t="s">
        <v>179</v>
      </c>
      <c r="I244" s="101"/>
    </row>
    <row r="245" spans="1:9" s="89" customFormat="1" hidden="1" x14ac:dyDescent="0.25">
      <c r="A245" s="392"/>
      <c r="B245" s="221"/>
      <c r="C245" s="221"/>
      <c r="D245" s="224"/>
      <c r="E245" s="221"/>
      <c r="F245" s="70">
        <f t="shared" si="3"/>
        <v>0</v>
      </c>
      <c r="G245" s="101" t="s">
        <v>179</v>
      </c>
      <c r="I245" s="101"/>
    </row>
    <row r="246" spans="1:9" s="89" customFormat="1" hidden="1" x14ac:dyDescent="0.25">
      <c r="A246" s="392"/>
      <c r="B246" s="221"/>
      <c r="C246" s="221"/>
      <c r="D246" s="224"/>
      <c r="E246" s="221"/>
      <c r="F246" s="70">
        <f t="shared" si="3"/>
        <v>0</v>
      </c>
      <c r="G246" s="101" t="s">
        <v>179</v>
      </c>
      <c r="I246" s="101"/>
    </row>
    <row r="247" spans="1:9" s="89" customFormat="1" hidden="1" x14ac:dyDescent="0.25">
      <c r="A247" s="392"/>
      <c r="B247" s="221"/>
      <c r="C247" s="221"/>
      <c r="D247" s="224"/>
      <c r="E247" s="221"/>
      <c r="F247" s="70">
        <f t="shared" si="3"/>
        <v>0</v>
      </c>
      <c r="G247" s="101" t="s">
        <v>179</v>
      </c>
      <c r="I247" s="101"/>
    </row>
    <row r="248" spans="1:9" s="89" customFormat="1" hidden="1" x14ac:dyDescent="0.25">
      <c r="A248" s="392"/>
      <c r="B248" s="221"/>
      <c r="C248" s="221"/>
      <c r="D248" s="224"/>
      <c r="E248" s="221"/>
      <c r="F248" s="70">
        <f t="shared" si="3"/>
        <v>0</v>
      </c>
      <c r="G248" s="101" t="s">
        <v>179</v>
      </c>
      <c r="I248" s="101"/>
    </row>
    <row r="249" spans="1:9" s="89" customFormat="1" hidden="1" x14ac:dyDescent="0.25">
      <c r="A249" s="392"/>
      <c r="B249" s="221"/>
      <c r="C249" s="221"/>
      <c r="D249" s="224"/>
      <c r="E249" s="221"/>
      <c r="F249" s="70">
        <f t="shared" si="3"/>
        <v>0</v>
      </c>
      <c r="G249" s="101" t="s">
        <v>179</v>
      </c>
      <c r="I249" s="101"/>
    </row>
    <row r="250" spans="1:9" s="89" customFormat="1" hidden="1" x14ac:dyDescent="0.25">
      <c r="A250" s="392"/>
      <c r="B250" s="221"/>
      <c r="C250" s="221"/>
      <c r="D250" s="224"/>
      <c r="E250" s="221"/>
      <c r="F250" s="70">
        <f t="shared" si="3"/>
        <v>0</v>
      </c>
      <c r="G250" s="101" t="s">
        <v>179</v>
      </c>
      <c r="I250" s="101"/>
    </row>
    <row r="251" spans="1:9" s="89" customFormat="1" hidden="1" x14ac:dyDescent="0.25">
      <c r="A251" s="392"/>
      <c r="B251" s="221"/>
      <c r="C251" s="221"/>
      <c r="D251" s="224"/>
      <c r="E251" s="221"/>
      <c r="F251" s="70">
        <f t="shared" si="3"/>
        <v>0</v>
      </c>
      <c r="G251" s="101" t="s">
        <v>179</v>
      </c>
      <c r="I251" s="101"/>
    </row>
    <row r="252" spans="1:9" s="89" customFormat="1" hidden="1" x14ac:dyDescent="0.25">
      <c r="A252" s="392"/>
      <c r="B252" s="221"/>
      <c r="C252" s="221"/>
      <c r="D252" s="224"/>
      <c r="E252" s="221"/>
      <c r="F252" s="70">
        <f t="shared" si="3"/>
        <v>0</v>
      </c>
      <c r="G252" s="101" t="s">
        <v>179</v>
      </c>
      <c r="I252" s="101"/>
    </row>
    <row r="253" spans="1:9" s="89" customFormat="1" hidden="1" x14ac:dyDescent="0.25">
      <c r="A253" s="392"/>
      <c r="B253" s="221"/>
      <c r="C253" s="221"/>
      <c r="D253" s="224"/>
      <c r="E253" s="221"/>
      <c r="F253" s="70">
        <f t="shared" si="3"/>
        <v>0</v>
      </c>
      <c r="G253" s="101" t="s">
        <v>179</v>
      </c>
      <c r="I253" s="101"/>
    </row>
    <row r="254" spans="1:9" s="89" customFormat="1" hidden="1" x14ac:dyDescent="0.25">
      <c r="A254" s="392"/>
      <c r="B254" s="221"/>
      <c r="C254" s="221"/>
      <c r="D254" s="224"/>
      <c r="E254" s="221"/>
      <c r="F254" s="70">
        <f t="shared" si="3"/>
        <v>0</v>
      </c>
      <c r="G254" s="101" t="s">
        <v>179</v>
      </c>
      <c r="I254" s="101"/>
    </row>
    <row r="255" spans="1:9" s="89" customFormat="1" hidden="1" x14ac:dyDescent="0.25">
      <c r="A255" s="392"/>
      <c r="B255" s="221"/>
      <c r="C255" s="221"/>
      <c r="D255" s="224"/>
      <c r="E255" s="221"/>
      <c r="F255" s="70">
        <f t="shared" si="3"/>
        <v>0</v>
      </c>
      <c r="G255" s="101" t="s">
        <v>179</v>
      </c>
      <c r="I255" s="101"/>
    </row>
    <row r="256" spans="1:9" s="89" customFormat="1" hidden="1" x14ac:dyDescent="0.25">
      <c r="A256" s="392"/>
      <c r="B256" s="221"/>
      <c r="C256" s="221"/>
      <c r="D256" s="224"/>
      <c r="E256" s="221"/>
      <c r="F256" s="70">
        <f t="shared" si="3"/>
        <v>0</v>
      </c>
      <c r="G256" s="101" t="s">
        <v>179</v>
      </c>
      <c r="I256" s="101"/>
    </row>
    <row r="257" spans="1:9" s="89" customFormat="1" hidden="1" x14ac:dyDescent="0.25">
      <c r="A257" s="392"/>
      <c r="B257" s="221"/>
      <c r="C257" s="221"/>
      <c r="D257" s="224"/>
      <c r="E257" s="221"/>
      <c r="F257" s="70">
        <f t="shared" si="3"/>
        <v>0</v>
      </c>
      <c r="G257" s="101" t="s">
        <v>179</v>
      </c>
      <c r="I257" s="101"/>
    </row>
    <row r="258" spans="1:9" s="89" customFormat="1" hidden="1" x14ac:dyDescent="0.25">
      <c r="A258" s="392"/>
      <c r="B258" s="221"/>
      <c r="C258" s="221"/>
      <c r="D258" s="224"/>
      <c r="E258" s="221"/>
      <c r="F258" s="70">
        <f t="shared" si="3"/>
        <v>0</v>
      </c>
      <c r="G258" s="101" t="s">
        <v>179</v>
      </c>
      <c r="I258" s="101"/>
    </row>
    <row r="259" spans="1:9" s="89" customFormat="1" hidden="1" x14ac:dyDescent="0.25">
      <c r="A259" s="392"/>
      <c r="B259" s="221"/>
      <c r="C259" s="221"/>
      <c r="D259" s="224"/>
      <c r="E259" s="221"/>
      <c r="F259" s="70">
        <f t="shared" si="3"/>
        <v>0</v>
      </c>
      <c r="G259" s="101" t="s">
        <v>179</v>
      </c>
      <c r="I259" s="101"/>
    </row>
    <row r="260" spans="1:9" s="89" customFormat="1" hidden="1" x14ac:dyDescent="0.25">
      <c r="A260" s="392"/>
      <c r="B260" s="221"/>
      <c r="C260" s="221"/>
      <c r="D260" s="224"/>
      <c r="E260" s="221"/>
      <c r="F260" s="70">
        <f t="shared" si="3"/>
        <v>0</v>
      </c>
      <c r="G260" s="101" t="s">
        <v>179</v>
      </c>
      <c r="I260" s="101"/>
    </row>
    <row r="261" spans="1:9" s="89" customFormat="1" hidden="1" x14ac:dyDescent="0.25">
      <c r="A261" s="392"/>
      <c r="B261" s="221"/>
      <c r="C261" s="221"/>
      <c r="D261" s="224"/>
      <c r="E261" s="221"/>
      <c r="F261" s="70">
        <f t="shared" si="3"/>
        <v>0</v>
      </c>
      <c r="G261" s="101" t="s">
        <v>179</v>
      </c>
      <c r="I261" s="101"/>
    </row>
    <row r="262" spans="1:9" s="89" customFormat="1" hidden="1" x14ac:dyDescent="0.25">
      <c r="A262" s="392"/>
      <c r="B262" s="221"/>
      <c r="C262" s="221"/>
      <c r="D262" s="224"/>
      <c r="E262" s="221"/>
      <c r="F262" s="70">
        <f t="shared" si="3"/>
        <v>0</v>
      </c>
      <c r="G262" s="101" t="s">
        <v>179</v>
      </c>
      <c r="I262" s="101"/>
    </row>
    <row r="263" spans="1:9" s="89" customFormat="1" hidden="1" x14ac:dyDescent="0.25">
      <c r="A263" s="392"/>
      <c r="B263" s="221"/>
      <c r="C263" s="221"/>
      <c r="D263" s="224"/>
      <c r="E263" s="221"/>
      <c r="F263" s="70">
        <f t="shared" si="3"/>
        <v>0</v>
      </c>
      <c r="G263" s="101" t="s">
        <v>179</v>
      </c>
      <c r="I263" s="101"/>
    </row>
    <row r="264" spans="1:9" s="89" customFormat="1" hidden="1" x14ac:dyDescent="0.25">
      <c r="A264" s="392"/>
      <c r="B264" s="221"/>
      <c r="C264" s="221"/>
      <c r="D264" s="224"/>
      <c r="E264" s="221"/>
      <c r="F264" s="70">
        <f t="shared" si="3"/>
        <v>0</v>
      </c>
      <c r="G264" s="101" t="s">
        <v>179</v>
      </c>
      <c r="I264" s="101"/>
    </row>
    <row r="265" spans="1:9" s="89" customFormat="1" hidden="1" x14ac:dyDescent="0.25">
      <c r="A265" s="392"/>
      <c r="B265" s="221"/>
      <c r="C265" s="221"/>
      <c r="D265" s="224"/>
      <c r="E265" s="221"/>
      <c r="F265" s="70">
        <f t="shared" si="3"/>
        <v>0</v>
      </c>
      <c r="G265" s="101" t="s">
        <v>179</v>
      </c>
      <c r="I265" s="101"/>
    </row>
    <row r="266" spans="1:9" s="89" customFormat="1" hidden="1" x14ac:dyDescent="0.25">
      <c r="A266" s="392"/>
      <c r="B266" s="221"/>
      <c r="C266" s="221"/>
      <c r="D266" s="224"/>
      <c r="E266" s="221"/>
      <c r="F266" s="70">
        <f t="shared" si="3"/>
        <v>0</v>
      </c>
      <c r="G266" s="101" t="s">
        <v>179</v>
      </c>
      <c r="I266" s="101"/>
    </row>
    <row r="267" spans="1:9" s="89" customFormat="1" x14ac:dyDescent="0.25">
      <c r="A267" s="392" t="s">
        <v>294</v>
      </c>
      <c r="B267" s="221">
        <v>3</v>
      </c>
      <c r="C267" s="221" t="s">
        <v>291</v>
      </c>
      <c r="D267" s="224">
        <f t="shared" ref="D267" ca="1" si="4">RAND()*400000</f>
        <v>346973.99555450078</v>
      </c>
      <c r="E267" s="221">
        <v>7</v>
      </c>
      <c r="F267" s="242">
        <f ca="1">ROUND(+B267*D267*E267,2)</f>
        <v>7286453.9100000001</v>
      </c>
      <c r="G267" s="101" t="s">
        <v>179</v>
      </c>
    </row>
    <row r="268" spans="1:9" s="89" customFormat="1" x14ac:dyDescent="0.25">
      <c r="A268" s="391"/>
      <c r="B268" s="78"/>
      <c r="C268" s="78"/>
      <c r="D268" s="174"/>
      <c r="E268" s="178" t="s">
        <v>180</v>
      </c>
      <c r="F268" s="70">
        <f ca="1">ROUND(SUBTOTAL(109,F137:F267),2)</f>
        <v>17590063.530000001</v>
      </c>
      <c r="G268" s="101" t="s">
        <v>179</v>
      </c>
      <c r="I268" s="359" t="s">
        <v>193</v>
      </c>
    </row>
    <row r="269" spans="1:9" x14ac:dyDescent="0.25">
      <c r="F269" s="244"/>
      <c r="G269" s="101" t="s">
        <v>181</v>
      </c>
    </row>
    <row r="270" spans="1:9" x14ac:dyDescent="0.25">
      <c r="C270" s="550" t="str">
        <f>"Total "&amp;B2</f>
        <v>Total GRANT EXCLUSIVE LINE ITEM</v>
      </c>
      <c r="D270" s="550"/>
      <c r="E270" s="550"/>
      <c r="F270" s="70">
        <f ca="1">+F268+F136</f>
        <v>22354092.030000001</v>
      </c>
      <c r="G270" s="101" t="s">
        <v>181</v>
      </c>
      <c r="I270" s="124" t="s">
        <v>183</v>
      </c>
    </row>
    <row r="271" spans="1:9" s="89" customFormat="1" x14ac:dyDescent="0.25">
      <c r="A271" s="196"/>
      <c r="B271" s="78"/>
      <c r="C271" s="78"/>
      <c r="D271" s="78"/>
      <c r="E271" s="78"/>
      <c r="F271" s="113"/>
      <c r="G271" s="101" t="s">
        <v>181</v>
      </c>
    </row>
    <row r="272" spans="1:9" s="89" customFormat="1" x14ac:dyDescent="0.25">
      <c r="A272" s="201" t="str">
        <f>B2&amp;" Narrative (State):"</f>
        <v>GRANT EXCLUSIVE LINE ITEM Narrative (State):</v>
      </c>
      <c r="B272" s="94"/>
      <c r="C272" s="94"/>
      <c r="D272" s="94"/>
      <c r="E272" s="94"/>
      <c r="F272" s="95"/>
      <c r="G272" s="101" t="s">
        <v>176</v>
      </c>
      <c r="I272" s="125" t="s">
        <v>185</v>
      </c>
    </row>
    <row r="273" spans="1:17" s="89" customFormat="1" ht="45" customHeight="1" x14ac:dyDescent="0.25">
      <c r="A273" s="525" t="s">
        <v>295</v>
      </c>
      <c r="B273" s="526"/>
      <c r="C273" s="526"/>
      <c r="D273" s="526"/>
      <c r="E273" s="526"/>
      <c r="F273" s="527"/>
      <c r="G273" s="89" t="s">
        <v>176</v>
      </c>
      <c r="I273" s="523" t="s">
        <v>186</v>
      </c>
      <c r="J273" s="523"/>
      <c r="K273" s="523"/>
      <c r="L273" s="523"/>
      <c r="M273" s="523"/>
      <c r="N273" s="523"/>
      <c r="O273" s="523"/>
      <c r="P273" s="523"/>
      <c r="Q273" s="523"/>
    </row>
    <row r="274" spans="1:17" x14ac:dyDescent="0.25">
      <c r="G274" s="233" t="s">
        <v>179</v>
      </c>
      <c r="I274"/>
    </row>
    <row r="275" spans="1:17" s="89" customFormat="1" x14ac:dyDescent="0.25">
      <c r="A275" s="201" t="str">
        <f>B2&amp;" Narrative (Non-State) i.e. Match or Other Funding"</f>
        <v>GRANT EXCLUSIVE LINE ITEM Narrative (Non-State) i.e. Match or Other Funding</v>
      </c>
      <c r="B275" s="98"/>
      <c r="C275" s="98"/>
      <c r="D275" s="98"/>
      <c r="E275" s="98"/>
      <c r="F275" s="99"/>
      <c r="G275" s="89" t="s">
        <v>179</v>
      </c>
      <c r="I275" s="125" t="s">
        <v>185</v>
      </c>
    </row>
    <row r="276" spans="1:17" s="89" customFormat="1" ht="45" customHeight="1" x14ac:dyDescent="0.25">
      <c r="A276" s="525" t="s">
        <v>296</v>
      </c>
      <c r="B276" s="526"/>
      <c r="C276" s="526"/>
      <c r="D276" s="526"/>
      <c r="E276" s="526"/>
      <c r="F276" s="527"/>
      <c r="G276" s="233" t="s">
        <v>179</v>
      </c>
      <c r="I276" s="523" t="s">
        <v>186</v>
      </c>
      <c r="J276" s="523"/>
      <c r="K276" s="523"/>
      <c r="L276" s="523"/>
      <c r="M276" s="523"/>
      <c r="N276" s="523"/>
      <c r="O276" s="523"/>
      <c r="P276" s="523"/>
      <c r="Q276" s="523"/>
    </row>
    <row r="278" spans="1:17" x14ac:dyDescent="0.25">
      <c r="D278" s="19"/>
    </row>
  </sheetData>
  <sheetProtection algorithmName="SHA-512" hashValue="HhnrIC1oRU4qOBSI1OjZvrhMrodNdgl5Uav5OXDhv2F5COPa9aS6Y1T3FIZfKlEGeEKDfjIRSyDlwPKzYbiO6w==" saltValue="nnzuzsfvWW3PxbqDAiraSQ=="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B9D7D50-D9DD-42C2-B9B9-8EA0458B0B5C}">
            <xm:f>Categories!$A$36=FALSE</xm:f>
            <x14:dxf>
              <fill>
                <patternFill>
                  <bgColor theme="0" tint="-0.34998626667073579"/>
                </patternFill>
              </fill>
            </x14:dxf>
          </x14:cfRule>
          <xm:sqref>A1:F276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45"/>
  <sheetViews>
    <sheetView view="pageBreakPreview" zoomScaleNormal="100" zoomScaleSheetLayoutView="100" workbookViewId="0">
      <selection activeCell="B1" sqref="B1"/>
    </sheetView>
  </sheetViews>
  <sheetFormatPr defaultColWidth="9.140625" defaultRowHeight="12.75" x14ac:dyDescent="0.2"/>
  <cols>
    <col min="1" max="1" width="2.7109375" style="133" customWidth="1"/>
    <col min="2" max="2" width="4.140625" style="133" customWidth="1"/>
    <col min="3" max="3" width="3.7109375" style="133" customWidth="1"/>
    <col min="4" max="4" width="4" style="133" customWidth="1"/>
    <col min="5" max="5" width="15.42578125" style="133" customWidth="1"/>
    <col min="6" max="6" width="14.7109375" style="133" customWidth="1"/>
    <col min="7" max="7" width="19.140625" style="133" customWidth="1"/>
    <col min="8" max="8" width="9.5703125" style="133" customWidth="1"/>
    <col min="9" max="9" width="7" style="133" customWidth="1"/>
    <col min="10" max="10" width="9.5703125" style="133" customWidth="1"/>
    <col min="11" max="11" width="5.140625" style="133" customWidth="1"/>
    <col min="12" max="12" width="3.42578125" style="133" customWidth="1"/>
    <col min="13" max="13" width="13.140625" style="133" customWidth="1"/>
    <col min="14" max="14" width="2.5703125" style="133" customWidth="1"/>
    <col min="15" max="15" width="15.7109375" style="133" customWidth="1"/>
    <col min="16" max="16" width="3" style="133" customWidth="1"/>
    <col min="17" max="17" width="3.42578125" style="133" customWidth="1"/>
    <col min="18" max="18" width="2.28515625" style="133" customWidth="1"/>
    <col min="19" max="19" width="2.42578125" style="133" customWidth="1"/>
    <col min="20" max="20" width="9.140625" style="133"/>
    <col min="21" max="21" width="16.140625" style="133" customWidth="1"/>
    <col min="22" max="16384" width="9.140625" style="133"/>
  </cols>
  <sheetData>
    <row r="1" spans="2:30" ht="12.75" customHeight="1" x14ac:dyDescent="0.2">
      <c r="B1" s="133" t="s">
        <v>63</v>
      </c>
      <c r="F1" s="481">
        <f>+'Section A'!B2</f>
        <v>0</v>
      </c>
      <c r="G1" s="481"/>
      <c r="H1" s="481"/>
      <c r="I1" s="481"/>
      <c r="J1" s="481"/>
      <c r="K1" s="481"/>
      <c r="L1" s="481"/>
      <c r="M1" s="133" t="s">
        <v>65</v>
      </c>
      <c r="O1" s="482">
        <f>+'Section A'!F2</f>
        <v>0</v>
      </c>
      <c r="P1" s="482"/>
    </row>
    <row r="2" spans="2:30" ht="15" customHeight="1" x14ac:dyDescent="0.25">
      <c r="B2" s="485" t="s">
        <v>100</v>
      </c>
      <c r="C2" s="485"/>
      <c r="D2" s="485"/>
      <c r="E2" s="485"/>
      <c r="F2" s="485"/>
      <c r="G2" s="485"/>
      <c r="H2" s="485"/>
      <c r="I2" s="485"/>
      <c r="J2" s="485"/>
    </row>
    <row r="3" spans="2:30" ht="13.5" customHeight="1" x14ac:dyDescent="0.2">
      <c r="B3" s="130"/>
      <c r="C3" s="486" t="s">
        <v>101</v>
      </c>
      <c r="D3" s="486"/>
      <c r="E3" s="486"/>
      <c r="F3" s="486"/>
      <c r="G3" s="486"/>
      <c r="H3" s="486"/>
      <c r="I3" s="486"/>
      <c r="J3" s="486"/>
      <c r="K3" s="486"/>
      <c r="L3" s="486"/>
      <c r="M3" s="486"/>
      <c r="N3" s="486"/>
      <c r="O3" s="486"/>
      <c r="P3" s="486"/>
      <c r="Q3" s="486"/>
    </row>
    <row r="4" spans="2:30" ht="6.75" customHeight="1" x14ac:dyDescent="0.2">
      <c r="B4" s="130"/>
      <c r="C4" s="130"/>
      <c r="D4" s="130"/>
      <c r="E4" s="130"/>
      <c r="F4" s="130"/>
      <c r="G4" s="130"/>
      <c r="H4" s="130"/>
      <c r="I4" s="130"/>
      <c r="J4" s="130"/>
      <c r="K4" s="130"/>
      <c r="L4" s="130"/>
      <c r="M4" s="130"/>
      <c r="N4" s="130"/>
      <c r="O4" s="130"/>
      <c r="P4" s="130"/>
      <c r="Q4" s="130"/>
    </row>
    <row r="5" spans="2:30" ht="45.75" customHeight="1" x14ac:dyDescent="0.25">
      <c r="B5" s="134" t="s">
        <v>102</v>
      </c>
      <c r="C5" s="383"/>
      <c r="D5" s="135"/>
      <c r="E5" s="460" t="s">
        <v>103</v>
      </c>
      <c r="F5" s="460"/>
      <c r="G5" s="460"/>
      <c r="H5" s="460"/>
      <c r="I5" s="460"/>
      <c r="J5" s="460"/>
      <c r="K5" s="460"/>
      <c r="L5" s="460"/>
      <c r="M5" s="460"/>
      <c r="N5" s="460"/>
      <c r="O5" s="460"/>
      <c r="P5" s="460"/>
      <c r="Q5" s="463"/>
      <c r="R5" s="136"/>
      <c r="T5" s="487" t="s">
        <v>104</v>
      </c>
      <c r="U5" s="487"/>
      <c r="V5" s="487"/>
      <c r="W5" s="487"/>
      <c r="X5" s="487"/>
      <c r="Y5" s="487"/>
      <c r="Z5" s="487"/>
    </row>
    <row r="6" spans="2:30" ht="15" customHeight="1" x14ac:dyDescent="0.25">
      <c r="B6" s="137"/>
      <c r="C6" s="138"/>
      <c r="D6" s="138"/>
      <c r="E6" s="464" t="s">
        <v>105</v>
      </c>
      <c r="F6" s="464"/>
      <c r="G6" s="464"/>
      <c r="H6" s="464"/>
      <c r="I6" s="464"/>
      <c r="J6" s="464"/>
      <c r="K6" s="464"/>
      <c r="L6" s="464"/>
      <c r="M6" s="464"/>
      <c r="N6" s="464"/>
      <c r="O6" s="464"/>
      <c r="P6" s="464"/>
      <c r="Q6" s="465"/>
      <c r="R6" s="136"/>
      <c r="T6" s="139"/>
      <c r="U6" s="136"/>
      <c r="V6" s="136"/>
      <c r="W6" s="136"/>
      <c r="X6" s="136"/>
      <c r="Y6" s="136"/>
      <c r="Z6" s="136"/>
      <c r="AA6" s="136"/>
      <c r="AB6" s="136"/>
      <c r="AC6" s="136"/>
      <c r="AD6" s="136"/>
    </row>
    <row r="7" spans="2:30" ht="6.75" customHeight="1" x14ac:dyDescent="0.2">
      <c r="B7" s="140"/>
      <c r="C7" s="132"/>
      <c r="D7" s="132"/>
      <c r="E7" s="132"/>
      <c r="F7" s="132"/>
      <c r="G7" s="132"/>
      <c r="H7" s="132"/>
      <c r="I7" s="132"/>
      <c r="J7" s="132"/>
      <c r="K7" s="132"/>
      <c r="L7" s="132"/>
      <c r="M7" s="132"/>
      <c r="N7" s="132"/>
      <c r="O7" s="132"/>
      <c r="P7" s="132"/>
      <c r="Q7" s="132"/>
      <c r="R7" s="136"/>
      <c r="T7" s="136"/>
      <c r="U7" s="136"/>
      <c r="V7" s="136"/>
      <c r="W7" s="136"/>
      <c r="X7" s="136"/>
      <c r="Y7" s="136"/>
      <c r="Z7" s="136"/>
      <c r="AA7" s="136"/>
      <c r="AB7" s="136"/>
      <c r="AC7" s="136"/>
      <c r="AD7" s="136"/>
    </row>
    <row r="8" spans="2:30" ht="28.5" customHeight="1" x14ac:dyDescent="0.25">
      <c r="B8" s="476" t="s">
        <v>106</v>
      </c>
      <c r="C8" s="476"/>
      <c r="D8" s="476"/>
      <c r="E8" s="476"/>
      <c r="F8" s="476"/>
      <c r="G8" s="476"/>
      <c r="H8" s="476"/>
      <c r="I8" s="476"/>
      <c r="J8" s="476"/>
      <c r="K8" s="476"/>
      <c r="L8" s="476"/>
      <c r="M8" s="476"/>
      <c r="N8" s="476"/>
      <c r="O8" s="476"/>
      <c r="P8" s="476"/>
      <c r="Q8" s="476"/>
      <c r="R8" s="136"/>
      <c r="T8" s="487" t="s">
        <v>107</v>
      </c>
      <c r="U8" s="487"/>
      <c r="V8" s="487"/>
      <c r="W8" s="487"/>
      <c r="X8" s="487"/>
      <c r="Y8" s="139"/>
      <c r="Z8" s="141"/>
      <c r="AA8" s="141"/>
      <c r="AB8" s="141"/>
      <c r="AC8" s="141"/>
      <c r="AD8" s="141"/>
    </row>
    <row r="9" spans="2:30" ht="18" customHeight="1" x14ac:dyDescent="0.2">
      <c r="B9" s="130"/>
      <c r="C9" s="142" t="s">
        <v>108</v>
      </c>
      <c r="D9" s="476" t="s">
        <v>109</v>
      </c>
      <c r="E9" s="476"/>
      <c r="F9" s="476"/>
      <c r="G9" s="476"/>
      <c r="H9" s="476"/>
      <c r="I9" s="476"/>
      <c r="J9" s="476"/>
      <c r="K9" s="476"/>
      <c r="L9" s="476"/>
      <c r="M9" s="476"/>
      <c r="N9" s="476"/>
      <c r="O9" s="476"/>
      <c r="P9" s="476"/>
      <c r="Q9" s="476"/>
      <c r="R9" s="136"/>
      <c r="T9" s="143"/>
      <c r="U9" s="144"/>
      <c r="V9" s="144"/>
      <c r="W9" s="144"/>
      <c r="X9" s="144"/>
      <c r="Y9" s="144"/>
      <c r="Z9" s="144"/>
      <c r="AA9" s="144"/>
      <c r="AB9" s="144"/>
      <c r="AC9" s="144"/>
      <c r="AD9" s="144"/>
    </row>
    <row r="10" spans="2:30" ht="17.25" customHeight="1" x14ac:dyDescent="0.2">
      <c r="B10" s="130"/>
      <c r="C10" s="142" t="s">
        <v>110</v>
      </c>
      <c r="D10" s="476" t="s">
        <v>111</v>
      </c>
      <c r="E10" s="476"/>
      <c r="F10" s="476"/>
      <c r="G10" s="476"/>
      <c r="H10" s="476"/>
      <c r="I10" s="476"/>
      <c r="J10" s="476"/>
      <c r="K10" s="476"/>
      <c r="L10" s="476"/>
      <c r="M10" s="476"/>
      <c r="N10" s="476"/>
      <c r="O10" s="476"/>
      <c r="P10" s="476"/>
      <c r="Q10" s="476"/>
      <c r="R10" s="136"/>
      <c r="T10" s="379"/>
      <c r="U10" s="145"/>
      <c r="V10" s="145"/>
      <c r="W10" s="145"/>
      <c r="X10" s="145"/>
      <c r="Y10" s="145"/>
      <c r="Z10" s="145"/>
      <c r="AA10" s="145"/>
      <c r="AB10" s="145"/>
      <c r="AC10" s="145"/>
      <c r="AD10" s="145"/>
    </row>
    <row r="11" spans="2:30" ht="14.25" customHeight="1" x14ac:dyDescent="0.2">
      <c r="B11" s="132"/>
      <c r="C11" s="142" t="s">
        <v>112</v>
      </c>
      <c r="D11" s="477" t="s">
        <v>113</v>
      </c>
      <c r="E11" s="477"/>
      <c r="F11" s="477"/>
      <c r="G11" s="477"/>
      <c r="H11" s="477"/>
      <c r="I11" s="477"/>
      <c r="J11" s="477"/>
      <c r="K11" s="477"/>
      <c r="L11" s="477"/>
      <c r="M11" s="477"/>
      <c r="N11" s="477"/>
      <c r="O11" s="477"/>
      <c r="P11" s="477"/>
      <c r="Q11" s="477"/>
      <c r="R11" s="136"/>
      <c r="T11" s="462"/>
      <c r="U11" s="462"/>
      <c r="V11" s="462"/>
      <c r="W11" s="462"/>
      <c r="X11" s="462"/>
      <c r="Y11" s="462"/>
      <c r="Z11" s="136"/>
      <c r="AA11" s="136"/>
      <c r="AB11" s="136"/>
      <c r="AC11" s="136"/>
      <c r="AD11" s="136"/>
    </row>
    <row r="12" spans="2:30" ht="8.25" customHeight="1" x14ac:dyDescent="0.2">
      <c r="B12" s="132"/>
      <c r="C12" s="146"/>
      <c r="D12" s="146"/>
      <c r="E12" s="146"/>
      <c r="F12" s="146"/>
      <c r="G12" s="146"/>
      <c r="H12" s="146"/>
      <c r="I12" s="146"/>
      <c r="J12" s="146"/>
      <c r="K12" s="146"/>
      <c r="L12" s="146"/>
      <c r="M12" s="146"/>
      <c r="N12" s="146"/>
      <c r="O12" s="146"/>
      <c r="P12" s="146"/>
      <c r="Q12" s="132"/>
      <c r="R12" s="136"/>
      <c r="T12" s="380"/>
      <c r="U12" s="380"/>
      <c r="V12" s="380"/>
      <c r="W12" s="380"/>
      <c r="X12" s="380"/>
      <c r="Y12" s="380"/>
    </row>
    <row r="13" spans="2:30" ht="42" customHeight="1" x14ac:dyDescent="0.2">
      <c r="B13" s="381" t="s">
        <v>114</v>
      </c>
      <c r="C13" s="263"/>
      <c r="D13" s="135"/>
      <c r="E13" s="460" t="s">
        <v>115</v>
      </c>
      <c r="F13" s="460"/>
      <c r="G13" s="460"/>
      <c r="H13" s="460"/>
      <c r="I13" s="460"/>
      <c r="J13" s="460"/>
      <c r="K13" s="460"/>
      <c r="L13" s="460"/>
      <c r="M13" s="460"/>
      <c r="N13" s="460"/>
      <c r="O13" s="460"/>
      <c r="P13" s="460"/>
      <c r="Q13" s="463"/>
      <c r="R13" s="136"/>
    </row>
    <row r="14" spans="2:30" ht="13.5" customHeight="1" x14ac:dyDescent="0.2">
      <c r="B14" s="147"/>
      <c r="C14" s="148"/>
      <c r="D14" s="132"/>
      <c r="E14" s="483" t="s">
        <v>116</v>
      </c>
      <c r="F14" s="483"/>
      <c r="G14" s="483"/>
      <c r="H14" s="483"/>
      <c r="I14" s="483"/>
      <c r="J14" s="483"/>
      <c r="K14" s="483"/>
      <c r="L14" s="483"/>
      <c r="M14" s="483"/>
      <c r="N14" s="483"/>
      <c r="O14" s="483"/>
      <c r="P14" s="483"/>
      <c r="Q14" s="484"/>
      <c r="R14" s="136"/>
    </row>
    <row r="15" spans="2:30" ht="48.75" customHeight="1" x14ac:dyDescent="0.2">
      <c r="B15" s="382" t="s">
        <v>117</v>
      </c>
      <c r="C15" s="384"/>
      <c r="D15" s="132"/>
      <c r="E15" s="457" t="s">
        <v>118</v>
      </c>
      <c r="F15" s="457"/>
      <c r="G15" s="457"/>
      <c r="H15" s="457"/>
      <c r="I15" s="457"/>
      <c r="J15" s="457"/>
      <c r="K15" s="457"/>
      <c r="L15" s="457"/>
      <c r="M15" s="457"/>
      <c r="N15" s="457"/>
      <c r="O15" s="457"/>
      <c r="P15" s="457"/>
      <c r="Q15" s="478"/>
      <c r="R15" s="136"/>
    </row>
    <row r="16" spans="2:30" ht="18" customHeight="1" x14ac:dyDescent="0.2">
      <c r="B16" s="149"/>
      <c r="C16" s="138"/>
      <c r="D16" s="138"/>
      <c r="E16" s="464" t="s">
        <v>119</v>
      </c>
      <c r="F16" s="479"/>
      <c r="G16" s="479"/>
      <c r="H16" s="479"/>
      <c r="I16" s="479"/>
      <c r="J16" s="479"/>
      <c r="K16" s="479"/>
      <c r="L16" s="479"/>
      <c r="M16" s="479"/>
      <c r="N16" s="479"/>
      <c r="O16" s="479"/>
      <c r="P16" s="479"/>
      <c r="Q16" s="480"/>
      <c r="R16" s="136"/>
      <c r="U16" s="462"/>
      <c r="V16" s="462"/>
      <c r="W16" s="462"/>
      <c r="X16" s="462"/>
      <c r="Y16" s="462"/>
      <c r="Z16" s="462"/>
    </row>
    <row r="17" spans="2:18" ht="5.25" customHeight="1" x14ac:dyDescent="0.2">
      <c r="B17" s="130"/>
      <c r="C17" s="132"/>
      <c r="D17" s="132"/>
      <c r="E17" s="132"/>
      <c r="F17" s="132"/>
      <c r="G17" s="132"/>
      <c r="H17" s="132"/>
      <c r="I17" s="132"/>
      <c r="J17" s="132"/>
      <c r="K17" s="132"/>
      <c r="L17" s="132"/>
      <c r="M17" s="132"/>
      <c r="N17" s="132"/>
      <c r="O17" s="132"/>
      <c r="P17" s="132"/>
      <c r="Q17" s="132"/>
      <c r="R17" s="136"/>
    </row>
    <row r="18" spans="2:18" ht="37.5" customHeight="1" x14ac:dyDescent="0.2">
      <c r="B18" s="381" t="s">
        <v>120</v>
      </c>
      <c r="C18" s="383"/>
      <c r="D18" s="135"/>
      <c r="E18" s="460" t="s">
        <v>121</v>
      </c>
      <c r="F18" s="460"/>
      <c r="G18" s="460"/>
      <c r="H18" s="460"/>
      <c r="I18" s="460"/>
      <c r="J18" s="460"/>
      <c r="K18" s="460"/>
      <c r="L18" s="460"/>
      <c r="M18" s="460"/>
      <c r="N18" s="460"/>
      <c r="O18" s="460"/>
      <c r="P18" s="460"/>
      <c r="Q18" s="463"/>
      <c r="R18" s="136"/>
    </row>
    <row r="19" spans="2:18" ht="27" customHeight="1" x14ac:dyDescent="0.2">
      <c r="B19" s="149"/>
      <c r="C19" s="138"/>
      <c r="D19" s="138"/>
      <c r="E19" s="464" t="s">
        <v>122</v>
      </c>
      <c r="F19" s="464"/>
      <c r="G19" s="464"/>
      <c r="H19" s="464"/>
      <c r="I19" s="464"/>
      <c r="J19" s="464"/>
      <c r="K19" s="464"/>
      <c r="L19" s="464"/>
      <c r="M19" s="464"/>
      <c r="N19" s="464"/>
      <c r="O19" s="464"/>
      <c r="P19" s="464"/>
      <c r="Q19" s="465"/>
    </row>
    <row r="20" spans="2:18" ht="6" customHeight="1" x14ac:dyDescent="0.2">
      <c r="B20" s="130"/>
      <c r="C20" s="130"/>
      <c r="D20" s="130"/>
      <c r="E20" s="130"/>
      <c r="F20" s="130"/>
      <c r="G20" s="130"/>
      <c r="H20" s="130"/>
      <c r="I20" s="130"/>
      <c r="J20" s="130"/>
      <c r="K20" s="130"/>
      <c r="L20" s="130"/>
      <c r="M20" s="130"/>
      <c r="N20" s="130"/>
      <c r="O20" s="130"/>
      <c r="P20" s="130"/>
      <c r="Q20" s="130"/>
    </row>
    <row r="21" spans="2:18" x14ac:dyDescent="0.2">
      <c r="B21" s="466" t="s">
        <v>123</v>
      </c>
      <c r="C21" s="469"/>
      <c r="D21" s="135"/>
      <c r="E21" s="150" t="s">
        <v>124</v>
      </c>
      <c r="F21" s="135"/>
      <c r="G21" s="135"/>
      <c r="H21" s="135"/>
      <c r="I21" s="135"/>
      <c r="J21" s="135"/>
      <c r="K21" s="135"/>
      <c r="L21" s="135"/>
      <c r="M21" s="135"/>
      <c r="N21" s="135"/>
      <c r="O21" s="135"/>
      <c r="P21" s="135"/>
      <c r="Q21" s="151"/>
    </row>
    <row r="22" spans="2:18" ht="15" customHeight="1" x14ac:dyDescent="0.2">
      <c r="B22" s="467"/>
      <c r="C22" s="470"/>
      <c r="D22" s="132"/>
      <c r="E22" s="152" t="s">
        <v>125</v>
      </c>
      <c r="F22" s="472" t="s">
        <v>126</v>
      </c>
      <c r="G22" s="472"/>
      <c r="H22" s="472"/>
      <c r="I22" s="472"/>
      <c r="J22" s="472"/>
      <c r="K22" s="472"/>
      <c r="L22" s="472"/>
      <c r="M22" s="472"/>
      <c r="N22" s="472"/>
      <c r="O22" s="472"/>
      <c r="P22" s="472"/>
      <c r="Q22" s="473"/>
    </row>
    <row r="23" spans="2:18" ht="14.25" customHeight="1" x14ac:dyDescent="0.2">
      <c r="B23" s="467"/>
      <c r="C23" s="470"/>
      <c r="D23" s="132"/>
      <c r="E23" s="152" t="s">
        <v>125</v>
      </c>
      <c r="F23" s="474" t="s">
        <v>127</v>
      </c>
      <c r="G23" s="474"/>
      <c r="H23" s="474"/>
      <c r="I23" s="474"/>
      <c r="J23" s="474"/>
      <c r="K23" s="474"/>
      <c r="L23" s="474"/>
      <c r="M23" s="474"/>
      <c r="N23" s="474"/>
      <c r="O23" s="474"/>
      <c r="P23" s="474"/>
      <c r="Q23" s="475"/>
    </row>
    <row r="24" spans="2:18" ht="12.75" customHeight="1" x14ac:dyDescent="0.2">
      <c r="B24" s="468"/>
      <c r="C24" s="471"/>
      <c r="D24" s="138"/>
      <c r="E24" s="153" t="s">
        <v>128</v>
      </c>
      <c r="F24" s="154"/>
      <c r="G24" s="154"/>
      <c r="H24" s="154"/>
      <c r="I24" s="154"/>
      <c r="J24" s="138"/>
      <c r="K24" s="138"/>
      <c r="L24" s="138"/>
      <c r="M24" s="138"/>
      <c r="N24" s="138"/>
      <c r="O24" s="138"/>
      <c r="P24" s="138"/>
      <c r="Q24" s="131"/>
    </row>
    <row r="25" spans="2:18" ht="12.75" customHeight="1" x14ac:dyDescent="0.2">
      <c r="B25" s="152"/>
      <c r="C25" s="155"/>
      <c r="D25" s="132"/>
      <c r="E25" s="385"/>
      <c r="F25" s="148"/>
      <c r="G25" s="148"/>
      <c r="H25" s="148"/>
      <c r="I25" s="148"/>
      <c r="J25" s="132"/>
      <c r="K25" s="132"/>
      <c r="L25" s="132"/>
      <c r="M25" s="132"/>
      <c r="N25" s="132"/>
      <c r="O25" s="132"/>
      <c r="P25" s="132"/>
      <c r="Q25" s="132"/>
    </row>
    <row r="26" spans="2:18" ht="27" customHeight="1" x14ac:dyDescent="0.2">
      <c r="B26" s="156" t="s">
        <v>129</v>
      </c>
      <c r="C26" s="186"/>
      <c r="D26" s="157"/>
      <c r="E26" s="452" t="s">
        <v>130</v>
      </c>
      <c r="F26" s="452"/>
      <c r="G26" s="452"/>
      <c r="H26" s="452"/>
      <c r="I26" s="452"/>
      <c r="J26" s="452"/>
      <c r="K26" s="452"/>
      <c r="L26" s="452"/>
      <c r="M26" s="452"/>
      <c r="N26" s="452"/>
      <c r="O26" s="452"/>
      <c r="P26" s="452"/>
      <c r="Q26" s="453"/>
    </row>
    <row r="27" spans="2:18" ht="33" customHeight="1" thickBot="1" x14ac:dyDescent="0.25">
      <c r="B27" s="130"/>
      <c r="C27" s="130"/>
      <c r="D27" s="130"/>
      <c r="E27" s="130"/>
      <c r="F27" s="130"/>
      <c r="G27" s="130"/>
      <c r="H27" s="130"/>
      <c r="I27" s="130"/>
      <c r="J27" s="130"/>
      <c r="K27" s="130"/>
      <c r="L27" s="130"/>
      <c r="M27" s="130"/>
      <c r="N27" s="130"/>
      <c r="O27" s="130"/>
      <c r="P27" s="130"/>
      <c r="Q27" s="130"/>
    </row>
    <row r="28" spans="2:18" ht="5.25" customHeight="1" thickTop="1" x14ac:dyDescent="0.2">
      <c r="B28" s="130"/>
      <c r="C28" s="130"/>
      <c r="D28" s="130"/>
      <c r="E28" s="130"/>
      <c r="F28" s="130"/>
      <c r="G28" s="158"/>
      <c r="H28" s="159"/>
      <c r="I28" s="159"/>
      <c r="J28" s="159"/>
      <c r="K28" s="159"/>
      <c r="L28" s="159"/>
      <c r="M28" s="159"/>
      <c r="N28" s="159"/>
      <c r="O28" s="159"/>
      <c r="P28" s="159"/>
      <c r="Q28" s="160"/>
    </row>
    <row r="29" spans="2:18" ht="14.25" customHeight="1" x14ac:dyDescent="0.2">
      <c r="B29" s="454" t="s">
        <v>131</v>
      </c>
      <c r="C29" s="454"/>
      <c r="D29" s="454"/>
      <c r="E29" s="454"/>
      <c r="F29" s="455"/>
      <c r="G29" s="456" t="s">
        <v>132</v>
      </c>
      <c r="H29" s="457"/>
      <c r="I29" s="458"/>
      <c r="J29" s="458"/>
      <c r="K29" s="379" t="s">
        <v>133</v>
      </c>
      <c r="L29" s="459"/>
      <c r="M29" s="459"/>
      <c r="N29" s="143"/>
      <c r="O29" s="136" t="s">
        <v>134</v>
      </c>
      <c r="P29" s="379"/>
      <c r="Q29" s="161"/>
    </row>
    <row r="30" spans="2:18" ht="14.25" customHeight="1" x14ac:dyDescent="0.2">
      <c r="B30" s="454"/>
      <c r="C30" s="454"/>
      <c r="D30" s="454"/>
      <c r="E30" s="454"/>
      <c r="F30" s="455"/>
      <c r="G30" s="456" t="s">
        <v>135</v>
      </c>
      <c r="H30" s="457"/>
      <c r="I30" s="457"/>
      <c r="J30" s="458"/>
      <c r="K30" s="458"/>
      <c r="L30" s="458"/>
      <c r="M30" s="458"/>
      <c r="N30" s="458"/>
      <c r="O30" s="458"/>
      <c r="P30" s="458"/>
      <c r="Q30" s="162"/>
    </row>
    <row r="31" spans="2:18" ht="14.25" customHeight="1" x14ac:dyDescent="0.2">
      <c r="B31" s="454"/>
      <c r="C31" s="454"/>
      <c r="D31" s="454"/>
      <c r="E31" s="454"/>
      <c r="F31" s="455"/>
      <c r="G31" s="378" t="s">
        <v>136</v>
      </c>
      <c r="H31" s="163"/>
      <c r="I31" s="380" t="s">
        <v>137</v>
      </c>
      <c r="J31" s="460" t="s">
        <v>138</v>
      </c>
      <c r="K31" s="460"/>
      <c r="L31" s="460"/>
      <c r="M31" s="461"/>
      <c r="N31" s="461"/>
      <c r="O31" s="461"/>
      <c r="P31" s="461"/>
      <c r="Q31" s="162"/>
    </row>
    <row r="32" spans="2:18" ht="5.25" customHeight="1" thickBot="1" x14ac:dyDescent="0.25">
      <c r="B32" s="130"/>
      <c r="C32" s="130"/>
      <c r="D32" s="130"/>
      <c r="E32" s="130"/>
      <c r="F32" s="130"/>
      <c r="G32" s="164"/>
      <c r="H32" s="165"/>
      <c r="I32" s="165"/>
      <c r="J32" s="165"/>
      <c r="K32" s="165"/>
      <c r="L32" s="165"/>
      <c r="M32" s="165"/>
      <c r="N32" s="165"/>
      <c r="O32" s="165"/>
      <c r="P32" s="165"/>
      <c r="Q32" s="166"/>
    </row>
    <row r="33" spans="2:25" ht="13.5" thickTop="1" x14ac:dyDescent="0.2">
      <c r="B33" s="130"/>
      <c r="C33" s="130"/>
      <c r="D33" s="130"/>
      <c r="E33" s="130"/>
      <c r="F33" s="130"/>
      <c r="G33" s="130"/>
      <c r="H33" s="130"/>
      <c r="I33" s="130"/>
      <c r="J33" s="130"/>
      <c r="K33" s="130"/>
      <c r="L33" s="130"/>
      <c r="M33" s="130"/>
      <c r="N33" s="130"/>
      <c r="O33" s="130"/>
      <c r="P33" s="130"/>
      <c r="Q33" s="130"/>
    </row>
    <row r="34" spans="2:25" x14ac:dyDescent="0.2">
      <c r="U34" s="136"/>
      <c r="V34" s="136"/>
      <c r="W34" s="136"/>
      <c r="X34" s="136"/>
      <c r="Y34" s="136"/>
    </row>
    <row r="35" spans="2:25" x14ac:dyDescent="0.2">
      <c r="U35" s="136"/>
      <c r="V35" s="136"/>
      <c r="W35" s="136"/>
      <c r="X35" s="136"/>
      <c r="Y35" s="136"/>
    </row>
    <row r="36" spans="2:25" x14ac:dyDescent="0.2">
      <c r="U36" s="136"/>
      <c r="V36" s="136"/>
      <c r="W36" s="136"/>
      <c r="X36" s="136"/>
      <c r="Y36" s="136"/>
    </row>
    <row r="37" spans="2:25" ht="13.5" customHeight="1" x14ac:dyDescent="0.2">
      <c r="U37" s="136"/>
      <c r="V37" s="136"/>
      <c r="W37" s="136"/>
      <c r="X37" s="136"/>
      <c r="Y37" s="136"/>
    </row>
    <row r="38" spans="2:25" ht="16.5" customHeight="1" x14ac:dyDescent="0.2">
      <c r="U38" s="136"/>
      <c r="V38" s="136"/>
      <c r="W38" s="136"/>
      <c r="X38" s="136"/>
      <c r="Y38" s="136"/>
    </row>
    <row r="39" spans="2:25" x14ac:dyDescent="0.2">
      <c r="U39" s="451"/>
      <c r="V39" s="451"/>
      <c r="W39" s="451"/>
      <c r="X39" s="451"/>
      <c r="Y39" s="451"/>
    </row>
    <row r="40" spans="2:25" x14ac:dyDescent="0.2">
      <c r="U40" s="451"/>
      <c r="V40" s="451"/>
      <c r="W40" s="451"/>
      <c r="X40" s="451"/>
      <c r="Y40" s="451"/>
    </row>
    <row r="41" spans="2:25" x14ac:dyDescent="0.2">
      <c r="U41" s="451"/>
      <c r="V41" s="451"/>
      <c r="W41" s="451"/>
      <c r="X41" s="451"/>
      <c r="Y41" s="451"/>
    </row>
    <row r="42" spans="2:25" x14ac:dyDescent="0.2">
      <c r="U42" s="136"/>
      <c r="V42" s="136"/>
      <c r="W42" s="136"/>
      <c r="X42" s="136"/>
      <c r="Y42" s="136"/>
    </row>
    <row r="43" spans="2:25" x14ac:dyDescent="0.2">
      <c r="U43" s="136"/>
      <c r="V43" s="136"/>
      <c r="W43" s="136"/>
      <c r="X43" s="136"/>
      <c r="Y43" s="136"/>
    </row>
    <row r="44" spans="2:25" x14ac:dyDescent="0.2">
      <c r="U44" s="136"/>
      <c r="V44" s="136"/>
      <c r="W44" s="136"/>
      <c r="X44" s="136"/>
      <c r="Y44" s="136"/>
    </row>
    <row r="45" spans="2:25" x14ac:dyDescent="0.2">
      <c r="U45" s="136"/>
      <c r="V45" s="136"/>
      <c r="W45" s="136"/>
      <c r="X45" s="136"/>
      <c r="Y45" s="136"/>
    </row>
  </sheetData>
  <mergeCells count="36">
    <mergeCell ref="F1:L1"/>
    <mergeCell ref="O1:P1"/>
    <mergeCell ref="T11:Y11"/>
    <mergeCell ref="E13:Q13"/>
    <mergeCell ref="E14:Q14"/>
    <mergeCell ref="B2:J2"/>
    <mergeCell ref="C3:Q3"/>
    <mergeCell ref="E5:Q5"/>
    <mergeCell ref="E6:Q6"/>
    <mergeCell ref="B8:Q8"/>
    <mergeCell ref="T5:Z5"/>
    <mergeCell ref="T8:X8"/>
    <mergeCell ref="B21:B24"/>
    <mergeCell ref="C21:C24"/>
    <mergeCell ref="F22:Q22"/>
    <mergeCell ref="F23:Q23"/>
    <mergeCell ref="D9:Q9"/>
    <mergeCell ref="D10:Q10"/>
    <mergeCell ref="D11:Q11"/>
    <mergeCell ref="E15:Q15"/>
    <mergeCell ref="E16:Q16"/>
    <mergeCell ref="U16:Z16"/>
    <mergeCell ref="E18:Q18"/>
    <mergeCell ref="E19:Q19"/>
    <mergeCell ref="U39:Y39"/>
    <mergeCell ref="U40:Y40"/>
    <mergeCell ref="U41:Y41"/>
    <mergeCell ref="E26:Q26"/>
    <mergeCell ref="B29:F31"/>
    <mergeCell ref="G29:H29"/>
    <mergeCell ref="I29:J29"/>
    <mergeCell ref="L29:M29"/>
    <mergeCell ref="G30:I30"/>
    <mergeCell ref="J30:P30"/>
    <mergeCell ref="J31:L31"/>
    <mergeCell ref="M31:P31"/>
  </mergeCells>
  <printOptions horizontalCentered="1"/>
  <pageMargins left="0.25" right="0.25" top="0.25" bottom="0.5" header="0.3" footer="0.3"/>
  <pageSetup orientation="landscape" blackAndWhite="1" r:id="rId1"/>
  <headerFooter>
    <oddFooter>&amp;L&amp;F&amp;RPage &amp;P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41B0-3F6E-4407-BEAC-D8BE3940C9A9}">
  <sheetPr>
    <pageSetUpPr fitToPage="1"/>
  </sheetPr>
  <dimension ref="A1:Q278"/>
  <sheetViews>
    <sheetView zoomScaleNormal="100" zoomScaleSheetLayoutView="100" workbookViewId="0">
      <selection sqref="A1:F1"/>
    </sheetView>
  </sheetViews>
  <sheetFormatPr defaultColWidth="9.140625" defaultRowHeight="15" x14ac:dyDescent="0.25"/>
  <cols>
    <col min="1" max="1" width="55.5703125" style="3" customWidth="1"/>
    <col min="2" max="5" width="15.140625" style="3" customWidth="1"/>
    <col min="6" max="6" width="17" style="3" customWidth="1"/>
    <col min="7" max="7" width="11" hidden="1" customWidth="1"/>
    <col min="8" max="8" width="2.5703125" style="3" customWidth="1"/>
    <col min="9" max="16384" width="9.140625" style="3"/>
  </cols>
  <sheetData>
    <row r="1" spans="1:9" ht="20.25" customHeight="1" x14ac:dyDescent="0.25">
      <c r="A1" s="549" t="s">
        <v>165</v>
      </c>
      <c r="B1" s="549"/>
      <c r="C1" s="549"/>
      <c r="D1" s="549"/>
      <c r="E1" s="549"/>
      <c r="F1" s="240">
        <f>+'Section A'!B2</f>
        <v>0</v>
      </c>
      <c r="G1" s="47" t="s">
        <v>174</v>
      </c>
    </row>
    <row r="2" spans="1:9" s="240" customFormat="1" ht="20.25" customHeight="1" x14ac:dyDescent="0.25">
      <c r="A2" s="241" t="s">
        <v>306</v>
      </c>
      <c r="B2" s="551" t="s">
        <v>288</v>
      </c>
      <c r="C2" s="551"/>
      <c r="D2" s="551"/>
      <c r="E2" s="551"/>
      <c r="F2" s="551"/>
      <c r="G2" s="348"/>
    </row>
    <row r="3" spans="1:9" s="240" customFormat="1" ht="42" customHeight="1" x14ac:dyDescent="0.25">
      <c r="A3" s="451" t="s">
        <v>289</v>
      </c>
      <c r="B3" s="451"/>
      <c r="C3" s="451"/>
      <c r="D3" s="451"/>
      <c r="E3" s="451"/>
      <c r="F3" s="451"/>
      <c r="G3" s="240" t="s">
        <v>181</v>
      </c>
    </row>
    <row r="4" spans="1:9" x14ac:dyDescent="0.25">
      <c r="A4" s="8"/>
      <c r="B4" s="8"/>
      <c r="C4" s="8"/>
      <c r="D4" s="8"/>
      <c r="E4" s="8"/>
      <c r="F4" s="8"/>
      <c r="G4" t="s">
        <v>181</v>
      </c>
    </row>
    <row r="5" spans="1:9" x14ac:dyDescent="0.25">
      <c r="A5" s="198" t="s">
        <v>256</v>
      </c>
      <c r="B5" s="198" t="s">
        <v>203</v>
      </c>
      <c r="C5" s="198" t="s">
        <v>202</v>
      </c>
      <c r="D5" s="198" t="s">
        <v>219</v>
      </c>
      <c r="E5" s="198" t="s">
        <v>172</v>
      </c>
      <c r="F5" s="250" t="s">
        <v>290</v>
      </c>
      <c r="G5" s="232" t="s">
        <v>181</v>
      </c>
      <c r="I5" s="125" t="s">
        <v>175</v>
      </c>
    </row>
    <row r="6" spans="1:9" s="89" customFormat="1" x14ac:dyDescent="0.25">
      <c r="A6" s="194" t="s">
        <v>256</v>
      </c>
      <c r="B6" s="221">
        <v>3</v>
      </c>
      <c r="C6" s="221" t="s">
        <v>291</v>
      </c>
      <c r="D6" s="224">
        <f ca="1">RAND()*400000</f>
        <v>147733.42554225354</v>
      </c>
      <c r="E6" s="221">
        <v>7</v>
      </c>
      <c r="F6" s="70">
        <f t="shared" ref="F6:F134" ca="1" si="0">ROUND(+B6*D6*E6,2)</f>
        <v>3102401.94</v>
      </c>
      <c r="G6" s="101" t="s">
        <v>176</v>
      </c>
      <c r="I6" s="101"/>
    </row>
    <row r="7" spans="1:9" s="89" customFormat="1" x14ac:dyDescent="0.25">
      <c r="A7" s="392" t="s">
        <v>292</v>
      </c>
      <c r="B7" s="221">
        <v>3</v>
      </c>
      <c r="C7" s="221" t="s">
        <v>291</v>
      </c>
      <c r="D7" s="224">
        <f t="shared" ref="D7:D8" ca="1" si="1">RAND()*400000</f>
        <v>182129.06303323642</v>
      </c>
      <c r="E7" s="221">
        <v>7</v>
      </c>
      <c r="F7" s="70">
        <f t="shared" ca="1" si="0"/>
        <v>3824710.32</v>
      </c>
      <c r="G7" s="101" t="s">
        <v>176</v>
      </c>
      <c r="I7" s="101"/>
    </row>
    <row r="8" spans="1:9" s="89" customFormat="1" x14ac:dyDescent="0.25">
      <c r="A8" s="392" t="s">
        <v>293</v>
      </c>
      <c r="B8" s="221">
        <v>3</v>
      </c>
      <c r="C8" s="221" t="s">
        <v>291</v>
      </c>
      <c r="D8" s="224">
        <f t="shared" ca="1" si="1"/>
        <v>127615.14578026393</v>
      </c>
      <c r="E8" s="221">
        <v>7</v>
      </c>
      <c r="F8" s="70">
        <f t="shared" ca="1" si="0"/>
        <v>2679918.06</v>
      </c>
      <c r="G8" s="101" t="s">
        <v>176</v>
      </c>
      <c r="I8" s="101"/>
    </row>
    <row r="9" spans="1:9" s="89" customFormat="1" hidden="1" x14ac:dyDescent="0.25">
      <c r="A9" s="392"/>
      <c r="B9" s="221"/>
      <c r="C9" s="221"/>
      <c r="D9" s="224"/>
      <c r="E9" s="221"/>
      <c r="F9" s="70">
        <f t="shared" si="0"/>
        <v>0</v>
      </c>
      <c r="G9" s="101" t="s">
        <v>176</v>
      </c>
      <c r="I9" s="101"/>
    </row>
    <row r="10" spans="1:9" s="89" customFormat="1" hidden="1" x14ac:dyDescent="0.25">
      <c r="A10" s="392"/>
      <c r="B10" s="221"/>
      <c r="C10" s="221"/>
      <c r="D10" s="224"/>
      <c r="E10" s="221"/>
      <c r="F10" s="70">
        <f t="shared" si="0"/>
        <v>0</v>
      </c>
      <c r="G10" s="101" t="s">
        <v>176</v>
      </c>
      <c r="I10" s="101"/>
    </row>
    <row r="11" spans="1:9" s="89" customFormat="1" hidden="1" x14ac:dyDescent="0.25">
      <c r="A11" s="392"/>
      <c r="B11" s="221"/>
      <c r="C11" s="221"/>
      <c r="D11" s="224"/>
      <c r="E11" s="221"/>
      <c r="F11" s="70">
        <f t="shared" si="0"/>
        <v>0</v>
      </c>
      <c r="G11" s="101" t="s">
        <v>176</v>
      </c>
      <c r="I11" s="101"/>
    </row>
    <row r="12" spans="1:9" s="89" customFormat="1" hidden="1" x14ac:dyDescent="0.25">
      <c r="A12" s="392"/>
      <c r="B12" s="221"/>
      <c r="C12" s="221"/>
      <c r="D12" s="224"/>
      <c r="E12" s="221"/>
      <c r="F12" s="70">
        <f t="shared" si="0"/>
        <v>0</v>
      </c>
      <c r="G12" s="101" t="s">
        <v>176</v>
      </c>
      <c r="I12" s="101"/>
    </row>
    <row r="13" spans="1:9" s="89" customFormat="1" hidden="1" x14ac:dyDescent="0.25">
      <c r="A13" s="392"/>
      <c r="B13" s="221"/>
      <c r="C13" s="221"/>
      <c r="D13" s="224"/>
      <c r="E13" s="221"/>
      <c r="F13" s="70">
        <f t="shared" si="0"/>
        <v>0</v>
      </c>
      <c r="G13" s="101" t="s">
        <v>176</v>
      </c>
      <c r="I13" s="101"/>
    </row>
    <row r="14" spans="1:9" s="89" customFormat="1" hidden="1" x14ac:dyDescent="0.25">
      <c r="A14" s="392"/>
      <c r="B14" s="221"/>
      <c r="C14" s="221"/>
      <c r="D14" s="224"/>
      <c r="E14" s="221"/>
      <c r="F14" s="70">
        <f t="shared" si="0"/>
        <v>0</v>
      </c>
      <c r="G14" s="101" t="s">
        <v>176</v>
      </c>
      <c r="I14" s="101"/>
    </row>
    <row r="15" spans="1:9" s="89" customFormat="1" hidden="1" x14ac:dyDescent="0.25">
      <c r="A15" s="392"/>
      <c r="B15" s="221"/>
      <c r="C15" s="221"/>
      <c r="D15" s="224"/>
      <c r="E15" s="221"/>
      <c r="F15" s="70">
        <f t="shared" si="0"/>
        <v>0</v>
      </c>
      <c r="G15" s="101" t="s">
        <v>176</v>
      </c>
      <c r="I15" s="101"/>
    </row>
    <row r="16" spans="1:9" s="89" customFormat="1" hidden="1" x14ac:dyDescent="0.25">
      <c r="A16" s="392"/>
      <c r="B16" s="221"/>
      <c r="C16" s="221"/>
      <c r="D16" s="224"/>
      <c r="E16" s="221"/>
      <c r="F16" s="70">
        <f t="shared" si="0"/>
        <v>0</v>
      </c>
      <c r="G16" s="101" t="s">
        <v>176</v>
      </c>
      <c r="I16" s="101"/>
    </row>
    <row r="17" spans="1:9" s="89" customFormat="1" hidden="1" x14ac:dyDescent="0.25">
      <c r="A17" s="392"/>
      <c r="B17" s="221"/>
      <c r="C17" s="221"/>
      <c r="D17" s="224"/>
      <c r="E17" s="221"/>
      <c r="F17" s="70">
        <f t="shared" si="0"/>
        <v>0</v>
      </c>
      <c r="G17" s="101" t="s">
        <v>176</v>
      </c>
      <c r="I17" s="101"/>
    </row>
    <row r="18" spans="1:9" s="89" customFormat="1" hidden="1" x14ac:dyDescent="0.25">
      <c r="A18" s="392"/>
      <c r="B18" s="221"/>
      <c r="C18" s="221"/>
      <c r="D18" s="224"/>
      <c r="E18" s="221"/>
      <c r="F18" s="70">
        <f t="shared" si="0"/>
        <v>0</v>
      </c>
      <c r="G18" s="101" t="s">
        <v>176</v>
      </c>
      <c r="I18" s="101"/>
    </row>
    <row r="19" spans="1:9" s="89" customFormat="1" hidden="1" x14ac:dyDescent="0.25">
      <c r="A19" s="392"/>
      <c r="B19" s="221"/>
      <c r="C19" s="221"/>
      <c r="D19" s="224"/>
      <c r="E19" s="221"/>
      <c r="F19" s="70">
        <f t="shared" si="0"/>
        <v>0</v>
      </c>
      <c r="G19" s="101" t="s">
        <v>176</v>
      </c>
      <c r="I19" s="101"/>
    </row>
    <row r="20" spans="1:9" s="89" customFormat="1" hidden="1" x14ac:dyDescent="0.25">
      <c r="A20" s="392"/>
      <c r="B20" s="221"/>
      <c r="C20" s="221"/>
      <c r="D20" s="224"/>
      <c r="E20" s="221"/>
      <c r="F20" s="70">
        <f t="shared" si="0"/>
        <v>0</v>
      </c>
      <c r="G20" s="101" t="s">
        <v>176</v>
      </c>
      <c r="I20" s="101"/>
    </row>
    <row r="21" spans="1:9" s="89" customFormat="1" hidden="1" x14ac:dyDescent="0.25">
      <c r="A21" s="392"/>
      <c r="B21" s="221"/>
      <c r="C21" s="221"/>
      <c r="D21" s="224"/>
      <c r="E21" s="221"/>
      <c r="F21" s="70">
        <f t="shared" si="0"/>
        <v>0</v>
      </c>
      <c r="G21" s="101" t="s">
        <v>176</v>
      </c>
      <c r="I21" s="101"/>
    </row>
    <row r="22" spans="1:9" s="89" customFormat="1" hidden="1" x14ac:dyDescent="0.25">
      <c r="A22" s="392"/>
      <c r="B22" s="221"/>
      <c r="C22" s="221"/>
      <c r="D22" s="224"/>
      <c r="E22" s="221"/>
      <c r="F22" s="70">
        <f t="shared" si="0"/>
        <v>0</v>
      </c>
      <c r="G22" s="101" t="s">
        <v>176</v>
      </c>
      <c r="I22" s="101"/>
    </row>
    <row r="23" spans="1:9" s="89" customFormat="1" hidden="1" x14ac:dyDescent="0.25">
      <c r="A23" s="392"/>
      <c r="B23" s="221"/>
      <c r="C23" s="221"/>
      <c r="D23" s="224"/>
      <c r="E23" s="221"/>
      <c r="F23" s="70">
        <f t="shared" si="0"/>
        <v>0</v>
      </c>
      <c r="G23" s="101" t="s">
        <v>176</v>
      </c>
      <c r="I23" s="101"/>
    </row>
    <row r="24" spans="1:9" s="89" customFormat="1" hidden="1" x14ac:dyDescent="0.25">
      <c r="A24" s="392"/>
      <c r="B24" s="221"/>
      <c r="C24" s="221"/>
      <c r="D24" s="224"/>
      <c r="E24" s="221"/>
      <c r="F24" s="70">
        <f t="shared" si="0"/>
        <v>0</v>
      </c>
      <c r="G24" s="101" t="s">
        <v>176</v>
      </c>
      <c r="I24" s="101"/>
    </row>
    <row r="25" spans="1:9" s="89" customFormat="1" hidden="1" x14ac:dyDescent="0.25">
      <c r="A25" s="392"/>
      <c r="B25" s="221"/>
      <c r="C25" s="221"/>
      <c r="D25" s="224"/>
      <c r="E25" s="221"/>
      <c r="F25" s="70">
        <f t="shared" si="0"/>
        <v>0</v>
      </c>
      <c r="G25" s="101" t="s">
        <v>176</v>
      </c>
      <c r="I25" s="101"/>
    </row>
    <row r="26" spans="1:9" s="89" customFormat="1" hidden="1" x14ac:dyDescent="0.25">
      <c r="A26" s="392"/>
      <c r="B26" s="221"/>
      <c r="C26" s="221"/>
      <c r="D26" s="224"/>
      <c r="E26" s="221"/>
      <c r="F26" s="70">
        <f t="shared" si="0"/>
        <v>0</v>
      </c>
      <c r="G26" s="101" t="s">
        <v>176</v>
      </c>
      <c r="I26" s="101"/>
    </row>
    <row r="27" spans="1:9" s="89" customFormat="1" hidden="1" x14ac:dyDescent="0.25">
      <c r="A27" s="392"/>
      <c r="B27" s="221"/>
      <c r="C27" s="221"/>
      <c r="D27" s="224"/>
      <c r="E27" s="221"/>
      <c r="F27" s="70">
        <f t="shared" si="0"/>
        <v>0</v>
      </c>
      <c r="G27" s="101" t="s">
        <v>176</v>
      </c>
      <c r="I27" s="101"/>
    </row>
    <row r="28" spans="1:9" s="89" customFormat="1" hidden="1" x14ac:dyDescent="0.25">
      <c r="A28" s="392"/>
      <c r="B28" s="221"/>
      <c r="C28" s="221"/>
      <c r="D28" s="224"/>
      <c r="E28" s="221"/>
      <c r="F28" s="70">
        <f t="shared" si="0"/>
        <v>0</v>
      </c>
      <c r="G28" s="101" t="s">
        <v>176</v>
      </c>
      <c r="I28" s="101"/>
    </row>
    <row r="29" spans="1:9" s="89" customFormat="1" hidden="1" x14ac:dyDescent="0.25">
      <c r="A29" s="392"/>
      <c r="B29" s="221"/>
      <c r="C29" s="221"/>
      <c r="D29" s="224"/>
      <c r="E29" s="221"/>
      <c r="F29" s="70">
        <f t="shared" si="0"/>
        <v>0</v>
      </c>
      <c r="G29" s="101" t="s">
        <v>176</v>
      </c>
      <c r="I29" s="101"/>
    </row>
    <row r="30" spans="1:9" s="89" customFormat="1" hidden="1" x14ac:dyDescent="0.25">
      <c r="A30" s="392"/>
      <c r="B30" s="221"/>
      <c r="C30" s="221"/>
      <c r="D30" s="224"/>
      <c r="E30" s="221"/>
      <c r="F30" s="70">
        <f t="shared" si="0"/>
        <v>0</v>
      </c>
      <c r="G30" s="101" t="s">
        <v>176</v>
      </c>
      <c r="I30" s="101"/>
    </row>
    <row r="31" spans="1:9" s="89" customFormat="1" hidden="1" x14ac:dyDescent="0.25">
      <c r="A31" s="392"/>
      <c r="B31" s="221"/>
      <c r="C31" s="221"/>
      <c r="D31" s="224"/>
      <c r="E31" s="221"/>
      <c r="F31" s="70">
        <f t="shared" si="0"/>
        <v>0</v>
      </c>
      <c r="G31" s="101" t="s">
        <v>176</v>
      </c>
      <c r="I31" s="101"/>
    </row>
    <row r="32" spans="1:9" s="89" customFormat="1" hidden="1" x14ac:dyDescent="0.25">
      <c r="A32" s="392"/>
      <c r="B32" s="221"/>
      <c r="C32" s="221"/>
      <c r="D32" s="224"/>
      <c r="E32" s="221"/>
      <c r="F32" s="70">
        <f t="shared" si="0"/>
        <v>0</v>
      </c>
      <c r="G32" s="101" t="s">
        <v>176</v>
      </c>
      <c r="I32" s="101"/>
    </row>
    <row r="33" spans="1:9" s="89" customFormat="1" hidden="1" x14ac:dyDescent="0.25">
      <c r="A33" s="392"/>
      <c r="B33" s="221"/>
      <c r="C33" s="221"/>
      <c r="D33" s="224"/>
      <c r="E33" s="221"/>
      <c r="F33" s="70">
        <f t="shared" si="0"/>
        <v>0</v>
      </c>
      <c r="G33" s="101" t="s">
        <v>176</v>
      </c>
      <c r="I33" s="101"/>
    </row>
    <row r="34" spans="1:9" s="89" customFormat="1" hidden="1" x14ac:dyDescent="0.25">
      <c r="A34" s="392"/>
      <c r="B34" s="221"/>
      <c r="C34" s="221"/>
      <c r="D34" s="224"/>
      <c r="E34" s="221"/>
      <c r="F34" s="70">
        <f t="shared" si="0"/>
        <v>0</v>
      </c>
      <c r="G34" s="101" t="s">
        <v>176</v>
      </c>
      <c r="I34" s="101"/>
    </row>
    <row r="35" spans="1:9" s="89" customFormat="1" hidden="1" x14ac:dyDescent="0.25">
      <c r="A35" s="392"/>
      <c r="B35" s="221"/>
      <c r="C35" s="221"/>
      <c r="D35" s="224"/>
      <c r="E35" s="221"/>
      <c r="F35" s="70">
        <f t="shared" si="0"/>
        <v>0</v>
      </c>
      <c r="G35" s="101" t="s">
        <v>176</v>
      </c>
      <c r="I35" s="101"/>
    </row>
    <row r="36" spans="1:9" s="89" customFormat="1" hidden="1" x14ac:dyDescent="0.25">
      <c r="A36" s="392"/>
      <c r="B36" s="221"/>
      <c r="C36" s="221"/>
      <c r="D36" s="224"/>
      <c r="E36" s="221"/>
      <c r="F36" s="70">
        <f t="shared" si="0"/>
        <v>0</v>
      </c>
      <c r="G36" s="101" t="s">
        <v>176</v>
      </c>
      <c r="I36" s="101"/>
    </row>
    <row r="37" spans="1:9" s="89" customFormat="1" hidden="1" x14ac:dyDescent="0.25">
      <c r="A37" s="392"/>
      <c r="B37" s="221"/>
      <c r="C37" s="221"/>
      <c r="D37" s="224"/>
      <c r="E37" s="221"/>
      <c r="F37" s="70">
        <f t="shared" si="0"/>
        <v>0</v>
      </c>
      <c r="G37" s="101" t="s">
        <v>176</v>
      </c>
      <c r="I37" s="101"/>
    </row>
    <row r="38" spans="1:9" s="89" customFormat="1" hidden="1" x14ac:dyDescent="0.25">
      <c r="A38" s="392"/>
      <c r="B38" s="221"/>
      <c r="C38" s="221"/>
      <c r="D38" s="224"/>
      <c r="E38" s="221"/>
      <c r="F38" s="70">
        <f t="shared" si="0"/>
        <v>0</v>
      </c>
      <c r="G38" s="101" t="s">
        <v>176</v>
      </c>
      <c r="I38" s="101"/>
    </row>
    <row r="39" spans="1:9" s="89" customFormat="1" hidden="1" x14ac:dyDescent="0.25">
      <c r="A39" s="392"/>
      <c r="B39" s="221"/>
      <c r="C39" s="221"/>
      <c r="D39" s="224"/>
      <c r="E39" s="221"/>
      <c r="F39" s="70">
        <f t="shared" si="0"/>
        <v>0</v>
      </c>
      <c r="G39" s="101" t="s">
        <v>176</v>
      </c>
      <c r="I39" s="101"/>
    </row>
    <row r="40" spans="1:9" s="89" customFormat="1" hidden="1" x14ac:dyDescent="0.25">
      <c r="A40" s="392"/>
      <c r="B40" s="221"/>
      <c r="C40" s="221"/>
      <c r="D40" s="224"/>
      <c r="E40" s="221"/>
      <c r="F40" s="70">
        <f t="shared" si="0"/>
        <v>0</v>
      </c>
      <c r="G40" s="101" t="s">
        <v>176</v>
      </c>
      <c r="I40" s="101"/>
    </row>
    <row r="41" spans="1:9" s="89" customFormat="1" hidden="1" x14ac:dyDescent="0.25">
      <c r="A41" s="392"/>
      <c r="B41" s="221"/>
      <c r="C41" s="221"/>
      <c r="D41" s="224"/>
      <c r="E41" s="221"/>
      <c r="F41" s="70">
        <f t="shared" si="0"/>
        <v>0</v>
      </c>
      <c r="G41" s="101" t="s">
        <v>176</v>
      </c>
      <c r="I41" s="101"/>
    </row>
    <row r="42" spans="1:9" s="89" customFormat="1" hidden="1" x14ac:dyDescent="0.25">
      <c r="A42" s="392"/>
      <c r="B42" s="221"/>
      <c r="C42" s="221"/>
      <c r="D42" s="224"/>
      <c r="E42" s="221"/>
      <c r="F42" s="70">
        <f t="shared" si="0"/>
        <v>0</v>
      </c>
      <c r="G42" s="101" t="s">
        <v>176</v>
      </c>
      <c r="I42" s="101"/>
    </row>
    <row r="43" spans="1:9" s="89" customFormat="1" hidden="1" x14ac:dyDescent="0.25">
      <c r="A43" s="392"/>
      <c r="B43" s="221"/>
      <c r="C43" s="221"/>
      <c r="D43" s="224"/>
      <c r="E43" s="221"/>
      <c r="F43" s="70">
        <f t="shared" si="0"/>
        <v>0</v>
      </c>
      <c r="G43" s="101" t="s">
        <v>176</v>
      </c>
      <c r="I43" s="101"/>
    </row>
    <row r="44" spans="1:9" s="89" customFormat="1" hidden="1" x14ac:dyDescent="0.25">
      <c r="A44" s="392"/>
      <c r="B44" s="221"/>
      <c r="C44" s="221"/>
      <c r="D44" s="224"/>
      <c r="E44" s="221"/>
      <c r="F44" s="70">
        <f t="shared" si="0"/>
        <v>0</v>
      </c>
      <c r="G44" s="101" t="s">
        <v>176</v>
      </c>
      <c r="I44" s="101"/>
    </row>
    <row r="45" spans="1:9" s="89" customFormat="1" hidden="1" x14ac:dyDescent="0.25">
      <c r="A45" s="392"/>
      <c r="B45" s="221"/>
      <c r="C45" s="221"/>
      <c r="D45" s="224"/>
      <c r="E45" s="221"/>
      <c r="F45" s="70">
        <f t="shared" si="0"/>
        <v>0</v>
      </c>
      <c r="G45" s="101" t="s">
        <v>176</v>
      </c>
      <c r="I45" s="101"/>
    </row>
    <row r="46" spans="1:9" s="89" customFormat="1" hidden="1" x14ac:dyDescent="0.25">
      <c r="A46" s="392"/>
      <c r="B46" s="221"/>
      <c r="C46" s="221"/>
      <c r="D46" s="224"/>
      <c r="E46" s="221"/>
      <c r="F46" s="70">
        <f t="shared" si="0"/>
        <v>0</v>
      </c>
      <c r="G46" s="101" t="s">
        <v>176</v>
      </c>
      <c r="I46" s="101"/>
    </row>
    <row r="47" spans="1:9" s="89" customFormat="1" hidden="1" x14ac:dyDescent="0.25">
      <c r="A47" s="392"/>
      <c r="B47" s="221"/>
      <c r="C47" s="221"/>
      <c r="D47" s="224"/>
      <c r="E47" s="221"/>
      <c r="F47" s="70">
        <f t="shared" si="0"/>
        <v>0</v>
      </c>
      <c r="G47" s="101" t="s">
        <v>176</v>
      </c>
      <c r="I47" s="101"/>
    </row>
    <row r="48" spans="1:9" s="89" customFormat="1" hidden="1" x14ac:dyDescent="0.25">
      <c r="A48" s="392"/>
      <c r="B48" s="221"/>
      <c r="C48" s="221"/>
      <c r="D48" s="224"/>
      <c r="E48" s="221"/>
      <c r="F48" s="70">
        <f t="shared" si="0"/>
        <v>0</v>
      </c>
      <c r="G48" s="101" t="s">
        <v>176</v>
      </c>
      <c r="I48" s="101"/>
    </row>
    <row r="49" spans="1:9" s="89" customFormat="1" hidden="1" x14ac:dyDescent="0.25">
      <c r="A49" s="392"/>
      <c r="B49" s="221"/>
      <c r="C49" s="221"/>
      <c r="D49" s="224"/>
      <c r="E49" s="221"/>
      <c r="F49" s="70">
        <f t="shared" si="0"/>
        <v>0</v>
      </c>
      <c r="G49" s="101" t="s">
        <v>176</v>
      </c>
      <c r="I49" s="101"/>
    </row>
    <row r="50" spans="1:9" s="89" customFormat="1" hidden="1" x14ac:dyDescent="0.25">
      <c r="A50" s="392"/>
      <c r="B50" s="221"/>
      <c r="C50" s="221"/>
      <c r="D50" s="224"/>
      <c r="E50" s="221"/>
      <c r="F50" s="70">
        <f t="shared" si="0"/>
        <v>0</v>
      </c>
      <c r="G50" s="101" t="s">
        <v>176</v>
      </c>
      <c r="I50" s="101"/>
    </row>
    <row r="51" spans="1:9" s="89" customFormat="1" hidden="1" x14ac:dyDescent="0.25">
      <c r="A51" s="392"/>
      <c r="B51" s="221"/>
      <c r="C51" s="221"/>
      <c r="D51" s="224"/>
      <c r="E51" s="221"/>
      <c r="F51" s="70">
        <f t="shared" si="0"/>
        <v>0</v>
      </c>
      <c r="G51" s="101" t="s">
        <v>176</v>
      </c>
      <c r="I51" s="101"/>
    </row>
    <row r="52" spans="1:9" s="89" customFormat="1" hidden="1" x14ac:dyDescent="0.25">
      <c r="A52" s="392"/>
      <c r="B52" s="221"/>
      <c r="C52" s="221"/>
      <c r="D52" s="224"/>
      <c r="E52" s="221"/>
      <c r="F52" s="70">
        <f t="shared" si="0"/>
        <v>0</v>
      </c>
      <c r="G52" s="101" t="s">
        <v>176</v>
      </c>
      <c r="I52" s="101"/>
    </row>
    <row r="53" spans="1:9" s="89" customFormat="1" hidden="1" x14ac:dyDescent="0.25">
      <c r="A53" s="392"/>
      <c r="B53" s="221"/>
      <c r="C53" s="221"/>
      <c r="D53" s="224"/>
      <c r="E53" s="221"/>
      <c r="F53" s="70">
        <f t="shared" si="0"/>
        <v>0</v>
      </c>
      <c r="G53" s="101" t="s">
        <v>176</v>
      </c>
      <c r="I53" s="101"/>
    </row>
    <row r="54" spans="1:9" s="89" customFormat="1" hidden="1" x14ac:dyDescent="0.25">
      <c r="A54" s="392"/>
      <c r="B54" s="221"/>
      <c r="C54" s="221"/>
      <c r="D54" s="224"/>
      <c r="E54" s="221"/>
      <c r="F54" s="70">
        <f t="shared" si="0"/>
        <v>0</v>
      </c>
      <c r="G54" s="101" t="s">
        <v>176</v>
      </c>
      <c r="I54" s="101"/>
    </row>
    <row r="55" spans="1:9" s="89" customFormat="1" hidden="1" x14ac:dyDescent="0.25">
      <c r="A55" s="392"/>
      <c r="B55" s="221"/>
      <c r="C55" s="221"/>
      <c r="D55" s="224"/>
      <c r="E55" s="221"/>
      <c r="F55" s="70">
        <f t="shared" si="0"/>
        <v>0</v>
      </c>
      <c r="G55" s="101" t="s">
        <v>176</v>
      </c>
      <c r="I55" s="101"/>
    </row>
    <row r="56" spans="1:9" s="89" customFormat="1" hidden="1" x14ac:dyDescent="0.25">
      <c r="A56" s="392"/>
      <c r="B56" s="221"/>
      <c r="C56" s="221"/>
      <c r="D56" s="224"/>
      <c r="E56" s="221"/>
      <c r="F56" s="70">
        <f t="shared" si="0"/>
        <v>0</v>
      </c>
      <c r="G56" s="101" t="s">
        <v>176</v>
      </c>
      <c r="I56" s="101"/>
    </row>
    <row r="57" spans="1:9" s="89" customFormat="1" hidden="1" x14ac:dyDescent="0.25">
      <c r="A57" s="392"/>
      <c r="B57" s="221"/>
      <c r="C57" s="221"/>
      <c r="D57" s="224"/>
      <c r="E57" s="221"/>
      <c r="F57" s="70">
        <f t="shared" si="0"/>
        <v>0</v>
      </c>
      <c r="G57" s="101" t="s">
        <v>176</v>
      </c>
      <c r="I57" s="101"/>
    </row>
    <row r="58" spans="1:9" s="89" customFormat="1" hidden="1" x14ac:dyDescent="0.25">
      <c r="A58" s="392"/>
      <c r="B58" s="221"/>
      <c r="C58" s="221"/>
      <c r="D58" s="224"/>
      <c r="E58" s="221"/>
      <c r="F58" s="70">
        <f t="shared" si="0"/>
        <v>0</v>
      </c>
      <c r="G58" s="101" t="s">
        <v>176</v>
      </c>
      <c r="I58" s="101"/>
    </row>
    <row r="59" spans="1:9" s="89" customFormat="1" hidden="1" x14ac:dyDescent="0.25">
      <c r="A59" s="392"/>
      <c r="B59" s="221"/>
      <c r="C59" s="221"/>
      <c r="D59" s="224"/>
      <c r="E59" s="221"/>
      <c r="F59" s="70">
        <f t="shared" si="0"/>
        <v>0</v>
      </c>
      <c r="G59" s="101" t="s">
        <v>176</v>
      </c>
      <c r="I59" s="101"/>
    </row>
    <row r="60" spans="1:9" s="89" customFormat="1" hidden="1" x14ac:dyDescent="0.25">
      <c r="A60" s="392"/>
      <c r="B60" s="221"/>
      <c r="C60" s="221"/>
      <c r="D60" s="224"/>
      <c r="E60" s="221"/>
      <c r="F60" s="70">
        <f t="shared" si="0"/>
        <v>0</v>
      </c>
      <c r="G60" s="101" t="s">
        <v>176</v>
      </c>
      <c r="I60" s="101"/>
    </row>
    <row r="61" spans="1:9" s="89" customFormat="1" hidden="1" x14ac:dyDescent="0.25">
      <c r="A61" s="392"/>
      <c r="B61" s="221"/>
      <c r="C61" s="221"/>
      <c r="D61" s="224"/>
      <c r="E61" s="221"/>
      <c r="F61" s="70">
        <f t="shared" si="0"/>
        <v>0</v>
      </c>
      <c r="G61" s="101" t="s">
        <v>176</v>
      </c>
      <c r="I61" s="101"/>
    </row>
    <row r="62" spans="1:9" s="89" customFormat="1" hidden="1" x14ac:dyDescent="0.25">
      <c r="A62" s="392"/>
      <c r="B62" s="221"/>
      <c r="C62" s="221"/>
      <c r="D62" s="224"/>
      <c r="E62" s="221"/>
      <c r="F62" s="70">
        <f t="shared" si="0"/>
        <v>0</v>
      </c>
      <c r="G62" s="101" t="s">
        <v>176</v>
      </c>
      <c r="I62" s="101"/>
    </row>
    <row r="63" spans="1:9" s="89" customFormat="1" hidden="1" x14ac:dyDescent="0.25">
      <c r="A63" s="392"/>
      <c r="B63" s="221"/>
      <c r="C63" s="221"/>
      <c r="D63" s="224"/>
      <c r="E63" s="221"/>
      <c r="F63" s="70">
        <f t="shared" si="0"/>
        <v>0</v>
      </c>
      <c r="G63" s="101" t="s">
        <v>176</v>
      </c>
      <c r="I63" s="101"/>
    </row>
    <row r="64" spans="1:9" s="89" customFormat="1" hidden="1" x14ac:dyDescent="0.25">
      <c r="A64" s="392"/>
      <c r="B64" s="221"/>
      <c r="C64" s="221"/>
      <c r="D64" s="224"/>
      <c r="E64" s="221"/>
      <c r="F64" s="70">
        <f t="shared" si="0"/>
        <v>0</v>
      </c>
      <c r="G64" s="101" t="s">
        <v>176</v>
      </c>
      <c r="I64" s="101"/>
    </row>
    <row r="65" spans="1:9" s="89" customFormat="1" hidden="1" x14ac:dyDescent="0.25">
      <c r="A65" s="392"/>
      <c r="B65" s="221"/>
      <c r="C65" s="221"/>
      <c r="D65" s="224"/>
      <c r="E65" s="221"/>
      <c r="F65" s="70">
        <f t="shared" si="0"/>
        <v>0</v>
      </c>
      <c r="G65" s="101" t="s">
        <v>176</v>
      </c>
      <c r="I65" s="101"/>
    </row>
    <row r="66" spans="1:9" s="89" customFormat="1" hidden="1" x14ac:dyDescent="0.25">
      <c r="A66" s="392"/>
      <c r="B66" s="221"/>
      <c r="C66" s="221"/>
      <c r="D66" s="224"/>
      <c r="E66" s="221"/>
      <c r="F66" s="70">
        <f t="shared" si="0"/>
        <v>0</v>
      </c>
      <c r="G66" s="101" t="s">
        <v>176</v>
      </c>
      <c r="I66" s="101"/>
    </row>
    <row r="67" spans="1:9" s="89" customFormat="1" hidden="1" x14ac:dyDescent="0.25">
      <c r="A67" s="392"/>
      <c r="B67" s="221"/>
      <c r="C67" s="221"/>
      <c r="D67" s="224"/>
      <c r="E67" s="221"/>
      <c r="F67" s="70">
        <f t="shared" si="0"/>
        <v>0</v>
      </c>
      <c r="G67" s="101" t="s">
        <v>176</v>
      </c>
      <c r="I67" s="101"/>
    </row>
    <row r="68" spans="1:9" s="89" customFormat="1" hidden="1" x14ac:dyDescent="0.25">
      <c r="A68" s="392"/>
      <c r="B68" s="221"/>
      <c r="C68" s="221"/>
      <c r="D68" s="224"/>
      <c r="E68" s="221"/>
      <c r="F68" s="70">
        <f t="shared" si="0"/>
        <v>0</v>
      </c>
      <c r="G68" s="101" t="s">
        <v>176</v>
      </c>
      <c r="I68" s="101"/>
    </row>
    <row r="69" spans="1:9" s="89" customFormat="1" hidden="1" x14ac:dyDescent="0.25">
      <c r="A69" s="392"/>
      <c r="B69" s="221"/>
      <c r="C69" s="221"/>
      <c r="D69" s="224"/>
      <c r="E69" s="221"/>
      <c r="F69" s="70">
        <f t="shared" si="0"/>
        <v>0</v>
      </c>
      <c r="G69" s="101" t="s">
        <v>176</v>
      </c>
      <c r="I69" s="101"/>
    </row>
    <row r="70" spans="1:9" s="89" customFormat="1" hidden="1" x14ac:dyDescent="0.25">
      <c r="A70" s="392"/>
      <c r="B70" s="221"/>
      <c r="C70" s="221"/>
      <c r="D70" s="224"/>
      <c r="E70" s="221"/>
      <c r="F70" s="70">
        <f t="shared" si="0"/>
        <v>0</v>
      </c>
      <c r="G70" s="101" t="s">
        <v>176</v>
      </c>
      <c r="I70" s="101"/>
    </row>
    <row r="71" spans="1:9" s="89" customFormat="1" hidden="1" x14ac:dyDescent="0.25">
      <c r="A71" s="392"/>
      <c r="B71" s="221"/>
      <c r="C71" s="221"/>
      <c r="D71" s="224"/>
      <c r="E71" s="221"/>
      <c r="F71" s="70">
        <f t="shared" si="0"/>
        <v>0</v>
      </c>
      <c r="G71" s="101" t="s">
        <v>176</v>
      </c>
      <c r="I71" s="101"/>
    </row>
    <row r="72" spans="1:9" s="89" customFormat="1" hidden="1" x14ac:dyDescent="0.25">
      <c r="A72" s="392"/>
      <c r="B72" s="221"/>
      <c r="C72" s="221"/>
      <c r="D72" s="224"/>
      <c r="E72" s="221"/>
      <c r="F72" s="70">
        <f t="shared" si="0"/>
        <v>0</v>
      </c>
      <c r="G72" s="101" t="s">
        <v>176</v>
      </c>
      <c r="I72" s="101"/>
    </row>
    <row r="73" spans="1:9" s="89" customFormat="1" hidden="1" x14ac:dyDescent="0.25">
      <c r="A73" s="392"/>
      <c r="B73" s="221"/>
      <c r="C73" s="221"/>
      <c r="D73" s="224"/>
      <c r="E73" s="221"/>
      <c r="F73" s="70">
        <f t="shared" si="0"/>
        <v>0</v>
      </c>
      <c r="G73" s="101" t="s">
        <v>176</v>
      </c>
      <c r="I73" s="101"/>
    </row>
    <row r="74" spans="1:9" s="89" customFormat="1" hidden="1" x14ac:dyDescent="0.25">
      <c r="A74" s="392"/>
      <c r="B74" s="221"/>
      <c r="C74" s="221"/>
      <c r="D74" s="224"/>
      <c r="E74" s="221"/>
      <c r="F74" s="70">
        <f t="shared" si="0"/>
        <v>0</v>
      </c>
      <c r="G74" s="101" t="s">
        <v>176</v>
      </c>
      <c r="I74" s="101"/>
    </row>
    <row r="75" spans="1:9" s="89" customFormat="1" hidden="1" x14ac:dyDescent="0.25">
      <c r="A75" s="392"/>
      <c r="B75" s="221"/>
      <c r="C75" s="221"/>
      <c r="D75" s="224"/>
      <c r="E75" s="221"/>
      <c r="F75" s="70">
        <f t="shared" si="0"/>
        <v>0</v>
      </c>
      <c r="G75" s="101" t="s">
        <v>176</v>
      </c>
      <c r="I75" s="101"/>
    </row>
    <row r="76" spans="1:9" s="89" customFormat="1" hidden="1" x14ac:dyDescent="0.25">
      <c r="A76" s="392"/>
      <c r="B76" s="221"/>
      <c r="C76" s="221"/>
      <c r="D76" s="224"/>
      <c r="E76" s="221"/>
      <c r="F76" s="70">
        <f t="shared" si="0"/>
        <v>0</v>
      </c>
      <c r="G76" s="101" t="s">
        <v>176</v>
      </c>
      <c r="I76" s="101"/>
    </row>
    <row r="77" spans="1:9" s="89" customFormat="1" hidden="1" x14ac:dyDescent="0.25">
      <c r="A77" s="392"/>
      <c r="B77" s="221"/>
      <c r="C77" s="221"/>
      <c r="D77" s="224"/>
      <c r="E77" s="221"/>
      <c r="F77" s="70">
        <f t="shared" si="0"/>
        <v>0</v>
      </c>
      <c r="G77" s="101" t="s">
        <v>176</v>
      </c>
      <c r="I77" s="101"/>
    </row>
    <row r="78" spans="1:9" s="89" customFormat="1" hidden="1" x14ac:dyDescent="0.25">
      <c r="A78" s="392"/>
      <c r="B78" s="221"/>
      <c r="C78" s="221"/>
      <c r="D78" s="224"/>
      <c r="E78" s="221"/>
      <c r="F78" s="70">
        <f t="shared" si="0"/>
        <v>0</v>
      </c>
      <c r="G78" s="101" t="s">
        <v>176</v>
      </c>
      <c r="I78" s="101"/>
    </row>
    <row r="79" spans="1:9" s="89" customFormat="1" hidden="1" x14ac:dyDescent="0.25">
      <c r="A79" s="392"/>
      <c r="B79" s="221"/>
      <c r="C79" s="221"/>
      <c r="D79" s="224"/>
      <c r="E79" s="221"/>
      <c r="F79" s="70">
        <f t="shared" si="0"/>
        <v>0</v>
      </c>
      <c r="G79" s="101" t="s">
        <v>176</v>
      </c>
      <c r="I79" s="101"/>
    </row>
    <row r="80" spans="1:9" s="89" customFormat="1" hidden="1" x14ac:dyDescent="0.25">
      <c r="A80" s="392"/>
      <c r="B80" s="221"/>
      <c r="C80" s="221"/>
      <c r="D80" s="224"/>
      <c r="E80" s="221"/>
      <c r="F80" s="70">
        <f t="shared" si="0"/>
        <v>0</v>
      </c>
      <c r="G80" s="101" t="s">
        <v>176</v>
      </c>
      <c r="I80" s="101"/>
    </row>
    <row r="81" spans="1:9" s="89" customFormat="1" hidden="1" x14ac:dyDescent="0.25">
      <c r="A81" s="392"/>
      <c r="B81" s="221"/>
      <c r="C81" s="221"/>
      <c r="D81" s="224"/>
      <c r="E81" s="221"/>
      <c r="F81" s="70">
        <f t="shared" si="0"/>
        <v>0</v>
      </c>
      <c r="G81" s="101" t="s">
        <v>176</v>
      </c>
      <c r="I81" s="101"/>
    </row>
    <row r="82" spans="1:9" s="89" customFormat="1" hidden="1" x14ac:dyDescent="0.25">
      <c r="A82" s="392"/>
      <c r="B82" s="221"/>
      <c r="C82" s="221"/>
      <c r="D82" s="224"/>
      <c r="E82" s="221"/>
      <c r="F82" s="70">
        <f t="shared" si="0"/>
        <v>0</v>
      </c>
      <c r="G82" s="101" t="s">
        <v>176</v>
      </c>
      <c r="I82" s="101"/>
    </row>
    <row r="83" spans="1:9" s="89" customFormat="1" hidden="1" x14ac:dyDescent="0.25">
      <c r="A83" s="392"/>
      <c r="B83" s="221"/>
      <c r="C83" s="221"/>
      <c r="D83" s="224"/>
      <c r="E83" s="221"/>
      <c r="F83" s="70">
        <f t="shared" si="0"/>
        <v>0</v>
      </c>
      <c r="G83" s="101" t="s">
        <v>176</v>
      </c>
      <c r="I83" s="101"/>
    </row>
    <row r="84" spans="1:9" s="89" customFormat="1" hidden="1" x14ac:dyDescent="0.25">
      <c r="A84" s="392"/>
      <c r="B84" s="221"/>
      <c r="C84" s="221"/>
      <c r="D84" s="224"/>
      <c r="E84" s="221"/>
      <c r="F84" s="70">
        <f t="shared" si="0"/>
        <v>0</v>
      </c>
      <c r="G84" s="101" t="s">
        <v>176</v>
      </c>
      <c r="I84" s="101"/>
    </row>
    <row r="85" spans="1:9" s="89" customFormat="1" hidden="1" x14ac:dyDescent="0.25">
      <c r="A85" s="392"/>
      <c r="B85" s="221"/>
      <c r="C85" s="221"/>
      <c r="D85" s="224"/>
      <c r="E85" s="221"/>
      <c r="F85" s="70">
        <f t="shared" si="0"/>
        <v>0</v>
      </c>
      <c r="G85" s="101" t="s">
        <v>176</v>
      </c>
      <c r="I85" s="101"/>
    </row>
    <row r="86" spans="1:9" s="89" customFormat="1" hidden="1" x14ac:dyDescent="0.25">
      <c r="A86" s="392"/>
      <c r="B86" s="221"/>
      <c r="C86" s="221"/>
      <c r="D86" s="224"/>
      <c r="E86" s="221"/>
      <c r="F86" s="70">
        <f t="shared" si="0"/>
        <v>0</v>
      </c>
      <c r="G86" s="101" t="s">
        <v>176</v>
      </c>
      <c r="I86" s="101"/>
    </row>
    <row r="87" spans="1:9" s="89" customFormat="1" hidden="1" x14ac:dyDescent="0.25">
      <c r="A87" s="392"/>
      <c r="B87" s="221"/>
      <c r="C87" s="221"/>
      <c r="D87" s="224"/>
      <c r="E87" s="221"/>
      <c r="F87" s="70">
        <f t="shared" si="0"/>
        <v>0</v>
      </c>
      <c r="G87" s="101" t="s">
        <v>176</v>
      </c>
      <c r="I87" s="101"/>
    </row>
    <row r="88" spans="1:9" s="89" customFormat="1" hidden="1" x14ac:dyDescent="0.25">
      <c r="A88" s="392"/>
      <c r="B88" s="221"/>
      <c r="C88" s="221"/>
      <c r="D88" s="224"/>
      <c r="E88" s="221"/>
      <c r="F88" s="70">
        <f t="shared" si="0"/>
        <v>0</v>
      </c>
      <c r="G88" s="101" t="s">
        <v>176</v>
      </c>
      <c r="I88" s="101"/>
    </row>
    <row r="89" spans="1:9" s="89" customFormat="1" hidden="1" x14ac:dyDescent="0.25">
      <c r="A89" s="392"/>
      <c r="B89" s="221"/>
      <c r="C89" s="221"/>
      <c r="D89" s="224"/>
      <c r="E89" s="221"/>
      <c r="F89" s="70">
        <f t="shared" si="0"/>
        <v>0</v>
      </c>
      <c r="G89" s="101" t="s">
        <v>176</v>
      </c>
      <c r="I89" s="101"/>
    </row>
    <row r="90" spans="1:9" s="89" customFormat="1" hidden="1" x14ac:dyDescent="0.25">
      <c r="A90" s="392"/>
      <c r="B90" s="221"/>
      <c r="C90" s="221"/>
      <c r="D90" s="224"/>
      <c r="E90" s="221"/>
      <c r="F90" s="70">
        <f t="shared" si="0"/>
        <v>0</v>
      </c>
      <c r="G90" s="101" t="s">
        <v>176</v>
      </c>
      <c r="I90" s="101"/>
    </row>
    <row r="91" spans="1:9" s="89" customFormat="1" hidden="1" x14ac:dyDescent="0.25">
      <c r="A91" s="392"/>
      <c r="B91" s="221"/>
      <c r="C91" s="221"/>
      <c r="D91" s="224"/>
      <c r="E91" s="221"/>
      <c r="F91" s="70">
        <f t="shared" si="0"/>
        <v>0</v>
      </c>
      <c r="G91" s="101" t="s">
        <v>176</v>
      </c>
      <c r="I91" s="101"/>
    </row>
    <row r="92" spans="1:9" s="89" customFormat="1" hidden="1" x14ac:dyDescent="0.25">
      <c r="A92" s="392"/>
      <c r="B92" s="221"/>
      <c r="C92" s="221"/>
      <c r="D92" s="224"/>
      <c r="E92" s="221"/>
      <c r="F92" s="70">
        <f t="shared" si="0"/>
        <v>0</v>
      </c>
      <c r="G92" s="101" t="s">
        <v>176</v>
      </c>
      <c r="I92" s="101"/>
    </row>
    <row r="93" spans="1:9" s="89" customFormat="1" hidden="1" x14ac:dyDescent="0.25">
      <c r="A93" s="392"/>
      <c r="B93" s="221"/>
      <c r="C93" s="221"/>
      <c r="D93" s="224"/>
      <c r="E93" s="221"/>
      <c r="F93" s="70">
        <f t="shared" si="0"/>
        <v>0</v>
      </c>
      <c r="G93" s="101" t="s">
        <v>176</v>
      </c>
      <c r="I93" s="101"/>
    </row>
    <row r="94" spans="1:9" s="89" customFormat="1" hidden="1" x14ac:dyDescent="0.25">
      <c r="A94" s="392"/>
      <c r="B94" s="221"/>
      <c r="C94" s="221"/>
      <c r="D94" s="224"/>
      <c r="E94" s="221"/>
      <c r="F94" s="70">
        <f t="shared" si="0"/>
        <v>0</v>
      </c>
      <c r="G94" s="101" t="s">
        <v>176</v>
      </c>
      <c r="I94" s="101"/>
    </row>
    <row r="95" spans="1:9" s="89" customFormat="1" hidden="1" x14ac:dyDescent="0.25">
      <c r="A95" s="392"/>
      <c r="B95" s="221"/>
      <c r="C95" s="221"/>
      <c r="D95" s="224"/>
      <c r="E95" s="221"/>
      <c r="F95" s="70">
        <f t="shared" si="0"/>
        <v>0</v>
      </c>
      <c r="G95" s="101" t="s">
        <v>176</v>
      </c>
      <c r="I95" s="101"/>
    </row>
    <row r="96" spans="1:9" s="89" customFormat="1" hidden="1" x14ac:dyDescent="0.25">
      <c r="A96" s="392"/>
      <c r="B96" s="221"/>
      <c r="C96" s="221"/>
      <c r="D96" s="224"/>
      <c r="E96" s="221"/>
      <c r="F96" s="70">
        <f t="shared" si="0"/>
        <v>0</v>
      </c>
      <c r="G96" s="101" t="s">
        <v>176</v>
      </c>
      <c r="I96" s="101"/>
    </row>
    <row r="97" spans="1:9" s="89" customFormat="1" hidden="1" x14ac:dyDescent="0.25">
      <c r="A97" s="392"/>
      <c r="B97" s="221"/>
      <c r="C97" s="221"/>
      <c r="D97" s="224"/>
      <c r="E97" s="221"/>
      <c r="F97" s="70">
        <f t="shared" si="0"/>
        <v>0</v>
      </c>
      <c r="G97" s="101" t="s">
        <v>176</v>
      </c>
      <c r="I97" s="101"/>
    </row>
    <row r="98" spans="1:9" s="89" customFormat="1" hidden="1" x14ac:dyDescent="0.25">
      <c r="A98" s="392"/>
      <c r="B98" s="221"/>
      <c r="C98" s="221"/>
      <c r="D98" s="224"/>
      <c r="E98" s="221"/>
      <c r="F98" s="70">
        <f t="shared" si="0"/>
        <v>0</v>
      </c>
      <c r="G98" s="101" t="s">
        <v>176</v>
      </c>
      <c r="I98" s="101"/>
    </row>
    <row r="99" spans="1:9" s="89" customFormat="1" hidden="1" x14ac:dyDescent="0.25">
      <c r="A99" s="392"/>
      <c r="B99" s="221"/>
      <c r="C99" s="221"/>
      <c r="D99" s="224"/>
      <c r="E99" s="221"/>
      <c r="F99" s="70">
        <f t="shared" si="0"/>
        <v>0</v>
      </c>
      <c r="G99" s="101" t="s">
        <v>176</v>
      </c>
      <c r="I99" s="101"/>
    </row>
    <row r="100" spans="1:9" s="89" customFormat="1" hidden="1" x14ac:dyDescent="0.25">
      <c r="A100" s="392"/>
      <c r="B100" s="221"/>
      <c r="C100" s="221"/>
      <c r="D100" s="224"/>
      <c r="E100" s="221"/>
      <c r="F100" s="70">
        <f t="shared" si="0"/>
        <v>0</v>
      </c>
      <c r="G100" s="101" t="s">
        <v>176</v>
      </c>
      <c r="I100" s="101"/>
    </row>
    <row r="101" spans="1:9" s="89" customFormat="1" hidden="1" x14ac:dyDescent="0.25">
      <c r="A101" s="392"/>
      <c r="B101" s="221"/>
      <c r="C101" s="221"/>
      <c r="D101" s="224"/>
      <c r="E101" s="221"/>
      <c r="F101" s="70">
        <f t="shared" si="0"/>
        <v>0</v>
      </c>
      <c r="G101" s="101" t="s">
        <v>176</v>
      </c>
      <c r="I101" s="101"/>
    </row>
    <row r="102" spans="1:9" s="89" customFormat="1" hidden="1" x14ac:dyDescent="0.25">
      <c r="A102" s="392"/>
      <c r="B102" s="221"/>
      <c r="C102" s="221"/>
      <c r="D102" s="224"/>
      <c r="E102" s="221"/>
      <c r="F102" s="70">
        <f t="shared" si="0"/>
        <v>0</v>
      </c>
      <c r="G102" s="101" t="s">
        <v>176</v>
      </c>
      <c r="I102" s="101"/>
    </row>
    <row r="103" spans="1:9" s="89" customFormat="1" hidden="1" x14ac:dyDescent="0.25">
      <c r="A103" s="392"/>
      <c r="B103" s="221"/>
      <c r="C103" s="221"/>
      <c r="D103" s="224"/>
      <c r="E103" s="221"/>
      <c r="F103" s="70">
        <f t="shared" si="0"/>
        <v>0</v>
      </c>
      <c r="G103" s="101" t="s">
        <v>176</v>
      </c>
      <c r="I103" s="101"/>
    </row>
    <row r="104" spans="1:9" s="89" customFormat="1" hidden="1" x14ac:dyDescent="0.25">
      <c r="A104" s="392"/>
      <c r="B104" s="221"/>
      <c r="C104" s="221"/>
      <c r="D104" s="224"/>
      <c r="E104" s="221"/>
      <c r="F104" s="70">
        <f t="shared" si="0"/>
        <v>0</v>
      </c>
      <c r="G104" s="101" t="s">
        <v>176</v>
      </c>
      <c r="I104" s="101"/>
    </row>
    <row r="105" spans="1:9" s="89" customFormat="1" hidden="1" x14ac:dyDescent="0.25">
      <c r="A105" s="392"/>
      <c r="B105" s="221"/>
      <c r="C105" s="221"/>
      <c r="D105" s="224"/>
      <c r="E105" s="221"/>
      <c r="F105" s="70">
        <f t="shared" si="0"/>
        <v>0</v>
      </c>
      <c r="G105" s="101" t="s">
        <v>176</v>
      </c>
      <c r="I105" s="101"/>
    </row>
    <row r="106" spans="1:9" s="89" customFormat="1" hidden="1" x14ac:dyDescent="0.25">
      <c r="A106" s="392"/>
      <c r="B106" s="221"/>
      <c r="C106" s="221"/>
      <c r="D106" s="224"/>
      <c r="E106" s="221"/>
      <c r="F106" s="70">
        <f t="shared" si="0"/>
        <v>0</v>
      </c>
      <c r="G106" s="101" t="s">
        <v>176</v>
      </c>
      <c r="I106" s="101"/>
    </row>
    <row r="107" spans="1:9" s="89" customFormat="1" hidden="1" x14ac:dyDescent="0.25">
      <c r="A107" s="392"/>
      <c r="B107" s="221"/>
      <c r="C107" s="221"/>
      <c r="D107" s="224"/>
      <c r="E107" s="221"/>
      <c r="F107" s="70">
        <f t="shared" si="0"/>
        <v>0</v>
      </c>
      <c r="G107" s="101" t="s">
        <v>176</v>
      </c>
      <c r="I107" s="101"/>
    </row>
    <row r="108" spans="1:9" s="89" customFormat="1" hidden="1" x14ac:dyDescent="0.25">
      <c r="A108" s="392"/>
      <c r="B108" s="221"/>
      <c r="C108" s="221"/>
      <c r="D108" s="224"/>
      <c r="E108" s="221"/>
      <c r="F108" s="70">
        <f t="shared" si="0"/>
        <v>0</v>
      </c>
      <c r="G108" s="101" t="s">
        <v>176</v>
      </c>
      <c r="I108" s="101"/>
    </row>
    <row r="109" spans="1:9" s="89" customFormat="1" hidden="1" x14ac:dyDescent="0.25">
      <c r="A109" s="392"/>
      <c r="B109" s="221"/>
      <c r="C109" s="221"/>
      <c r="D109" s="224"/>
      <c r="E109" s="221"/>
      <c r="F109" s="70">
        <f t="shared" si="0"/>
        <v>0</v>
      </c>
      <c r="G109" s="101" t="s">
        <v>176</v>
      </c>
      <c r="I109" s="101"/>
    </row>
    <row r="110" spans="1:9" s="89" customFormat="1" hidden="1" x14ac:dyDescent="0.25">
      <c r="A110" s="392"/>
      <c r="B110" s="221"/>
      <c r="C110" s="221"/>
      <c r="D110" s="224"/>
      <c r="E110" s="221"/>
      <c r="F110" s="70">
        <f t="shared" si="0"/>
        <v>0</v>
      </c>
      <c r="G110" s="101" t="s">
        <v>176</v>
      </c>
      <c r="I110" s="101"/>
    </row>
    <row r="111" spans="1:9" s="89" customFormat="1" hidden="1" x14ac:dyDescent="0.25">
      <c r="A111" s="392"/>
      <c r="B111" s="221"/>
      <c r="C111" s="221"/>
      <c r="D111" s="224"/>
      <c r="E111" s="221"/>
      <c r="F111" s="70">
        <f t="shared" si="0"/>
        <v>0</v>
      </c>
      <c r="G111" s="101" t="s">
        <v>176</v>
      </c>
      <c r="I111" s="101"/>
    </row>
    <row r="112" spans="1:9" s="89" customFormat="1" hidden="1" x14ac:dyDescent="0.25">
      <c r="A112" s="392"/>
      <c r="B112" s="221"/>
      <c r="C112" s="221"/>
      <c r="D112" s="224"/>
      <c r="E112" s="221"/>
      <c r="F112" s="70">
        <f t="shared" si="0"/>
        <v>0</v>
      </c>
      <c r="G112" s="101" t="s">
        <v>176</v>
      </c>
      <c r="I112" s="101"/>
    </row>
    <row r="113" spans="1:9" s="89" customFormat="1" hidden="1" x14ac:dyDescent="0.25">
      <c r="A113" s="392"/>
      <c r="B113" s="221"/>
      <c r="C113" s="221"/>
      <c r="D113" s="224"/>
      <c r="E113" s="221"/>
      <c r="F113" s="70">
        <f t="shared" si="0"/>
        <v>0</v>
      </c>
      <c r="G113" s="101" t="s">
        <v>176</v>
      </c>
      <c r="I113" s="101"/>
    </row>
    <row r="114" spans="1:9" s="89" customFormat="1" hidden="1" x14ac:dyDescent="0.25">
      <c r="A114" s="392"/>
      <c r="B114" s="221"/>
      <c r="C114" s="221"/>
      <c r="D114" s="224"/>
      <c r="E114" s="221"/>
      <c r="F114" s="70">
        <f t="shared" si="0"/>
        <v>0</v>
      </c>
      <c r="G114" s="101" t="s">
        <v>176</v>
      </c>
      <c r="I114" s="101"/>
    </row>
    <row r="115" spans="1:9" s="89" customFormat="1" hidden="1" x14ac:dyDescent="0.25">
      <c r="A115" s="392"/>
      <c r="B115" s="221"/>
      <c r="C115" s="221"/>
      <c r="D115" s="224"/>
      <c r="E115" s="221"/>
      <c r="F115" s="70">
        <f t="shared" si="0"/>
        <v>0</v>
      </c>
      <c r="G115" s="101" t="s">
        <v>176</v>
      </c>
      <c r="I115" s="101"/>
    </row>
    <row r="116" spans="1:9" s="89" customFormat="1" hidden="1" x14ac:dyDescent="0.25">
      <c r="A116" s="392"/>
      <c r="B116" s="221"/>
      <c r="C116" s="221"/>
      <c r="D116" s="224"/>
      <c r="E116" s="221"/>
      <c r="F116" s="70">
        <f t="shared" si="0"/>
        <v>0</v>
      </c>
      <c r="G116" s="101" t="s">
        <v>176</v>
      </c>
      <c r="I116" s="101"/>
    </row>
    <row r="117" spans="1:9" s="89" customFormat="1" hidden="1" x14ac:dyDescent="0.25">
      <c r="A117" s="392"/>
      <c r="B117" s="221"/>
      <c r="C117" s="221"/>
      <c r="D117" s="224"/>
      <c r="E117" s="221"/>
      <c r="F117" s="70">
        <f t="shared" si="0"/>
        <v>0</v>
      </c>
      <c r="G117" s="101" t="s">
        <v>176</v>
      </c>
      <c r="I117" s="101"/>
    </row>
    <row r="118" spans="1:9" s="89" customFormat="1" hidden="1" x14ac:dyDescent="0.25">
      <c r="A118" s="392"/>
      <c r="B118" s="221"/>
      <c r="C118" s="221"/>
      <c r="D118" s="224"/>
      <c r="E118" s="221"/>
      <c r="F118" s="70">
        <f t="shared" si="0"/>
        <v>0</v>
      </c>
      <c r="G118" s="101" t="s">
        <v>176</v>
      </c>
      <c r="I118" s="101"/>
    </row>
    <row r="119" spans="1:9" s="89" customFormat="1" hidden="1" x14ac:dyDescent="0.25">
      <c r="A119" s="392"/>
      <c r="B119" s="221"/>
      <c r="C119" s="221"/>
      <c r="D119" s="224"/>
      <c r="E119" s="221"/>
      <c r="F119" s="70">
        <f t="shared" si="0"/>
        <v>0</v>
      </c>
      <c r="G119" s="101" t="s">
        <v>176</v>
      </c>
      <c r="I119" s="101"/>
    </row>
    <row r="120" spans="1:9" s="89" customFormat="1" hidden="1" x14ac:dyDescent="0.25">
      <c r="A120" s="392"/>
      <c r="B120" s="221"/>
      <c r="C120" s="221"/>
      <c r="D120" s="224"/>
      <c r="E120" s="221"/>
      <c r="F120" s="70">
        <f t="shared" si="0"/>
        <v>0</v>
      </c>
      <c r="G120" s="101" t="s">
        <v>176</v>
      </c>
      <c r="I120" s="101"/>
    </row>
    <row r="121" spans="1:9" s="89" customFormat="1" hidden="1" x14ac:dyDescent="0.25">
      <c r="A121" s="392"/>
      <c r="B121" s="221"/>
      <c r="C121" s="221"/>
      <c r="D121" s="224"/>
      <c r="E121" s="221"/>
      <c r="F121" s="70">
        <f t="shared" si="0"/>
        <v>0</v>
      </c>
      <c r="G121" s="101" t="s">
        <v>176</v>
      </c>
      <c r="I121" s="101"/>
    </row>
    <row r="122" spans="1:9" s="89" customFormat="1" hidden="1" x14ac:dyDescent="0.25">
      <c r="A122" s="392"/>
      <c r="B122" s="221"/>
      <c r="C122" s="221"/>
      <c r="D122" s="224"/>
      <c r="E122" s="221"/>
      <c r="F122" s="70">
        <f t="shared" si="0"/>
        <v>0</v>
      </c>
      <c r="G122" s="101" t="s">
        <v>176</v>
      </c>
      <c r="I122" s="101"/>
    </row>
    <row r="123" spans="1:9" s="89" customFormat="1" hidden="1" x14ac:dyDescent="0.25">
      <c r="A123" s="392"/>
      <c r="B123" s="221"/>
      <c r="C123" s="221"/>
      <c r="D123" s="224"/>
      <c r="E123" s="221"/>
      <c r="F123" s="70">
        <f t="shared" si="0"/>
        <v>0</v>
      </c>
      <c r="G123" s="101" t="s">
        <v>176</v>
      </c>
      <c r="I123" s="101"/>
    </row>
    <row r="124" spans="1:9" s="89" customFormat="1" hidden="1" x14ac:dyDescent="0.25">
      <c r="A124" s="392"/>
      <c r="B124" s="221"/>
      <c r="C124" s="221"/>
      <c r="D124" s="224"/>
      <c r="E124" s="221"/>
      <c r="F124" s="70">
        <f t="shared" si="0"/>
        <v>0</v>
      </c>
      <c r="G124" s="101" t="s">
        <v>176</v>
      </c>
      <c r="I124" s="101"/>
    </row>
    <row r="125" spans="1:9" s="89" customFormat="1" hidden="1" x14ac:dyDescent="0.25">
      <c r="A125" s="392"/>
      <c r="B125" s="221"/>
      <c r="C125" s="221"/>
      <c r="D125" s="224"/>
      <c r="E125" s="221"/>
      <c r="F125" s="70">
        <f t="shared" si="0"/>
        <v>0</v>
      </c>
      <c r="G125" s="101" t="s">
        <v>176</v>
      </c>
      <c r="I125" s="101"/>
    </row>
    <row r="126" spans="1:9" s="89" customFormat="1" hidden="1" x14ac:dyDescent="0.25">
      <c r="A126" s="392"/>
      <c r="B126" s="221"/>
      <c r="C126" s="221"/>
      <c r="D126" s="224"/>
      <c r="E126" s="221"/>
      <c r="F126" s="70">
        <f t="shared" si="0"/>
        <v>0</v>
      </c>
      <c r="G126" s="101" t="s">
        <v>176</v>
      </c>
      <c r="I126" s="101"/>
    </row>
    <row r="127" spans="1:9" s="89" customFormat="1" hidden="1" x14ac:dyDescent="0.25">
      <c r="A127" s="392"/>
      <c r="B127" s="221"/>
      <c r="C127" s="221"/>
      <c r="D127" s="224"/>
      <c r="E127" s="221"/>
      <c r="F127" s="70">
        <f t="shared" si="0"/>
        <v>0</v>
      </c>
      <c r="G127" s="101" t="s">
        <v>176</v>
      </c>
      <c r="I127" s="101"/>
    </row>
    <row r="128" spans="1:9" s="89" customFormat="1" hidden="1" x14ac:dyDescent="0.25">
      <c r="A128" s="392"/>
      <c r="B128" s="221"/>
      <c r="C128" s="221"/>
      <c r="D128" s="224"/>
      <c r="E128" s="221"/>
      <c r="F128" s="70">
        <f t="shared" si="0"/>
        <v>0</v>
      </c>
      <c r="G128" s="101" t="s">
        <v>176</v>
      </c>
      <c r="I128" s="101"/>
    </row>
    <row r="129" spans="1:9" s="89" customFormat="1" hidden="1" x14ac:dyDescent="0.25">
      <c r="A129" s="392"/>
      <c r="B129" s="221"/>
      <c r="C129" s="221"/>
      <c r="D129" s="224"/>
      <c r="E129" s="221"/>
      <c r="F129" s="70">
        <f t="shared" si="0"/>
        <v>0</v>
      </c>
      <c r="G129" s="101" t="s">
        <v>176</v>
      </c>
      <c r="I129" s="101"/>
    </row>
    <row r="130" spans="1:9" s="89" customFormat="1" hidden="1" x14ac:dyDescent="0.25">
      <c r="A130" s="392"/>
      <c r="B130" s="221"/>
      <c r="C130" s="221"/>
      <c r="D130" s="224"/>
      <c r="E130" s="221"/>
      <c r="F130" s="70">
        <f t="shared" si="0"/>
        <v>0</v>
      </c>
      <c r="G130" s="101" t="s">
        <v>176</v>
      </c>
      <c r="I130" s="101"/>
    </row>
    <row r="131" spans="1:9" s="89" customFormat="1" hidden="1" x14ac:dyDescent="0.25">
      <c r="A131" s="392"/>
      <c r="B131" s="221"/>
      <c r="C131" s="221"/>
      <c r="D131" s="224"/>
      <c r="E131" s="221"/>
      <c r="F131" s="70">
        <f t="shared" si="0"/>
        <v>0</v>
      </c>
      <c r="G131" s="101" t="s">
        <v>176</v>
      </c>
      <c r="I131" s="101"/>
    </row>
    <row r="132" spans="1:9" s="89" customFormat="1" hidden="1" x14ac:dyDescent="0.25">
      <c r="A132" s="392"/>
      <c r="B132" s="221"/>
      <c r="C132" s="221"/>
      <c r="D132" s="224"/>
      <c r="E132" s="221"/>
      <c r="F132" s="70">
        <f t="shared" si="0"/>
        <v>0</v>
      </c>
      <c r="G132" s="101" t="s">
        <v>176</v>
      </c>
      <c r="I132" s="101"/>
    </row>
    <row r="133" spans="1:9" s="89" customFormat="1" hidden="1" x14ac:dyDescent="0.25">
      <c r="A133" s="392"/>
      <c r="B133" s="221"/>
      <c r="C133" s="221"/>
      <c r="D133" s="224"/>
      <c r="E133" s="221"/>
      <c r="F133" s="70">
        <f t="shared" si="0"/>
        <v>0</v>
      </c>
      <c r="G133" s="101" t="s">
        <v>176</v>
      </c>
      <c r="I133" s="101"/>
    </row>
    <row r="134" spans="1:9" s="89" customFormat="1" hidden="1" x14ac:dyDescent="0.25">
      <c r="A134" s="392"/>
      <c r="B134" s="221"/>
      <c r="C134" s="221"/>
      <c r="D134" s="224"/>
      <c r="E134" s="221"/>
      <c r="F134" s="70">
        <f t="shared" si="0"/>
        <v>0</v>
      </c>
      <c r="G134" s="101" t="s">
        <v>176</v>
      </c>
      <c r="I134" s="101"/>
    </row>
    <row r="135" spans="1:9" s="89" customFormat="1" x14ac:dyDescent="0.25">
      <c r="A135" s="392" t="s">
        <v>256</v>
      </c>
      <c r="B135" s="221">
        <v>3</v>
      </c>
      <c r="C135" s="221" t="s">
        <v>291</v>
      </c>
      <c r="D135" s="224">
        <f t="shared" ref="D135:D140" ca="1" si="2">RAND()*400000</f>
        <v>226560.3512360137</v>
      </c>
      <c r="E135" s="221">
        <v>7</v>
      </c>
      <c r="F135" s="242">
        <f ca="1">ROUND(+B135*D135*E135,2)</f>
        <v>4757767.38</v>
      </c>
      <c r="G135" s="101" t="s">
        <v>176</v>
      </c>
      <c r="I135" s="101"/>
    </row>
    <row r="136" spans="1:9" s="89" customFormat="1" x14ac:dyDescent="0.25">
      <c r="A136" s="391"/>
      <c r="B136" s="78"/>
      <c r="C136" s="78"/>
      <c r="D136" s="119"/>
      <c r="E136" s="179" t="s">
        <v>177</v>
      </c>
      <c r="F136" s="255">
        <f ca="1">ROUND(SUBTOTAL(109,F6:F135),2)</f>
        <v>14364797.699999999</v>
      </c>
      <c r="G136" s="101" t="s">
        <v>176</v>
      </c>
      <c r="I136" s="359" t="s">
        <v>193</v>
      </c>
    </row>
    <row r="137" spans="1:9" s="89" customFormat="1" x14ac:dyDescent="0.25">
      <c r="A137" s="391"/>
      <c r="B137" s="78"/>
      <c r="C137" s="78"/>
      <c r="D137" s="119"/>
      <c r="E137" s="78"/>
      <c r="F137" s="243"/>
      <c r="G137" s="101" t="s">
        <v>179</v>
      </c>
    </row>
    <row r="138" spans="1:9" s="89" customFormat="1" x14ac:dyDescent="0.25">
      <c r="A138" s="392" t="s">
        <v>294</v>
      </c>
      <c r="B138" s="221">
        <v>3</v>
      </c>
      <c r="C138" s="221" t="s">
        <v>291</v>
      </c>
      <c r="D138" s="224">
        <f t="shared" ca="1" si="2"/>
        <v>55593.164233743279</v>
      </c>
      <c r="E138" s="221">
        <v>7</v>
      </c>
      <c r="F138" s="70">
        <f ca="1">ROUND(+B138*D138*E138,2)</f>
        <v>1167456.45</v>
      </c>
      <c r="G138" s="101" t="s">
        <v>179</v>
      </c>
    </row>
    <row r="139" spans="1:9" s="89" customFormat="1" x14ac:dyDescent="0.25">
      <c r="A139" s="392" t="s">
        <v>292</v>
      </c>
      <c r="B139" s="221">
        <v>3</v>
      </c>
      <c r="C139" s="221" t="s">
        <v>291</v>
      </c>
      <c r="D139" s="224">
        <f t="shared" ca="1" si="2"/>
        <v>393704.30787091755</v>
      </c>
      <c r="E139" s="221">
        <v>7</v>
      </c>
      <c r="F139" s="70">
        <f t="shared" ref="F139:F266" ca="1" si="3">ROUND(+B139*D139*E139,2)</f>
        <v>8267790.4699999997</v>
      </c>
      <c r="G139" s="101" t="s">
        <v>179</v>
      </c>
      <c r="I139" s="101"/>
    </row>
    <row r="140" spans="1:9" s="89" customFormat="1" x14ac:dyDescent="0.25">
      <c r="A140" s="392" t="s">
        <v>293</v>
      </c>
      <c r="B140" s="221">
        <v>3</v>
      </c>
      <c r="C140" s="221" t="s">
        <v>291</v>
      </c>
      <c r="D140" s="224">
        <f t="shared" ca="1" si="2"/>
        <v>158193.27935313649</v>
      </c>
      <c r="E140" s="221">
        <v>7</v>
      </c>
      <c r="F140" s="70">
        <f t="shared" ca="1" si="3"/>
        <v>3322058.87</v>
      </c>
      <c r="G140" s="101" t="s">
        <v>179</v>
      </c>
      <c r="I140" s="101"/>
    </row>
    <row r="141" spans="1:9" s="89" customFormat="1" hidden="1" x14ac:dyDescent="0.25">
      <c r="A141" s="392"/>
      <c r="B141" s="221"/>
      <c r="C141" s="221"/>
      <c r="D141" s="224"/>
      <c r="E141" s="221"/>
      <c r="F141" s="70">
        <f t="shared" si="3"/>
        <v>0</v>
      </c>
      <c r="G141" s="101" t="s">
        <v>179</v>
      </c>
      <c r="I141" s="101"/>
    </row>
    <row r="142" spans="1:9" s="89" customFormat="1" hidden="1" x14ac:dyDescent="0.25">
      <c r="A142" s="392"/>
      <c r="B142" s="221"/>
      <c r="C142" s="221"/>
      <c r="D142" s="224"/>
      <c r="E142" s="221"/>
      <c r="F142" s="70">
        <f t="shared" si="3"/>
        <v>0</v>
      </c>
      <c r="G142" s="101" t="s">
        <v>179</v>
      </c>
      <c r="I142" s="101"/>
    </row>
    <row r="143" spans="1:9" s="89" customFormat="1" hidden="1" x14ac:dyDescent="0.25">
      <c r="A143" s="392"/>
      <c r="B143" s="221"/>
      <c r="C143" s="221"/>
      <c r="D143" s="224"/>
      <c r="E143" s="221"/>
      <c r="F143" s="70">
        <f t="shared" si="3"/>
        <v>0</v>
      </c>
      <c r="G143" s="101" t="s">
        <v>179</v>
      </c>
      <c r="I143" s="101"/>
    </row>
    <row r="144" spans="1:9" s="89" customFormat="1" hidden="1" x14ac:dyDescent="0.25">
      <c r="A144" s="392"/>
      <c r="B144" s="221"/>
      <c r="C144" s="221"/>
      <c r="D144" s="224"/>
      <c r="E144" s="221"/>
      <c r="F144" s="70">
        <f t="shared" si="3"/>
        <v>0</v>
      </c>
      <c r="G144" s="101" t="s">
        <v>179</v>
      </c>
      <c r="I144" s="101"/>
    </row>
    <row r="145" spans="1:9" s="89" customFormat="1" hidden="1" x14ac:dyDescent="0.25">
      <c r="A145" s="392"/>
      <c r="B145" s="221"/>
      <c r="C145" s="221"/>
      <c r="D145" s="224"/>
      <c r="E145" s="221"/>
      <c r="F145" s="70">
        <f t="shared" si="3"/>
        <v>0</v>
      </c>
      <c r="G145" s="101" t="s">
        <v>179</v>
      </c>
      <c r="I145" s="101"/>
    </row>
    <row r="146" spans="1:9" s="89" customFormat="1" hidden="1" x14ac:dyDescent="0.25">
      <c r="A146" s="392"/>
      <c r="B146" s="221"/>
      <c r="C146" s="221"/>
      <c r="D146" s="224"/>
      <c r="E146" s="221"/>
      <c r="F146" s="70">
        <f t="shared" si="3"/>
        <v>0</v>
      </c>
      <c r="G146" s="101" t="s">
        <v>179</v>
      </c>
      <c r="I146" s="101"/>
    </row>
    <row r="147" spans="1:9" s="89" customFormat="1" hidden="1" x14ac:dyDescent="0.25">
      <c r="A147" s="392"/>
      <c r="B147" s="221"/>
      <c r="C147" s="221"/>
      <c r="D147" s="224"/>
      <c r="E147" s="221"/>
      <c r="F147" s="70">
        <f t="shared" si="3"/>
        <v>0</v>
      </c>
      <c r="G147" s="101" t="s">
        <v>179</v>
      </c>
      <c r="I147" s="101"/>
    </row>
    <row r="148" spans="1:9" s="89" customFormat="1" hidden="1" x14ac:dyDescent="0.25">
      <c r="A148" s="392"/>
      <c r="B148" s="221"/>
      <c r="C148" s="221"/>
      <c r="D148" s="224"/>
      <c r="E148" s="221"/>
      <c r="F148" s="70">
        <f t="shared" si="3"/>
        <v>0</v>
      </c>
      <c r="G148" s="101" t="s">
        <v>179</v>
      </c>
      <c r="I148" s="101"/>
    </row>
    <row r="149" spans="1:9" s="89" customFormat="1" hidden="1" x14ac:dyDescent="0.25">
      <c r="A149" s="392"/>
      <c r="B149" s="221"/>
      <c r="C149" s="221"/>
      <c r="D149" s="224"/>
      <c r="E149" s="221"/>
      <c r="F149" s="70">
        <f t="shared" si="3"/>
        <v>0</v>
      </c>
      <c r="G149" s="101" t="s">
        <v>179</v>
      </c>
      <c r="I149" s="101"/>
    </row>
    <row r="150" spans="1:9" s="89" customFormat="1" hidden="1" x14ac:dyDescent="0.25">
      <c r="A150" s="392"/>
      <c r="B150" s="221"/>
      <c r="C150" s="221"/>
      <c r="D150" s="224"/>
      <c r="E150" s="221"/>
      <c r="F150" s="70">
        <f t="shared" si="3"/>
        <v>0</v>
      </c>
      <c r="G150" s="101" t="s">
        <v>179</v>
      </c>
      <c r="I150" s="101"/>
    </row>
    <row r="151" spans="1:9" s="89" customFormat="1" hidden="1" x14ac:dyDescent="0.25">
      <c r="A151" s="392"/>
      <c r="B151" s="221"/>
      <c r="C151" s="221"/>
      <c r="D151" s="224"/>
      <c r="E151" s="221"/>
      <c r="F151" s="70">
        <f t="shared" si="3"/>
        <v>0</v>
      </c>
      <c r="G151" s="101" t="s">
        <v>179</v>
      </c>
      <c r="I151" s="101"/>
    </row>
    <row r="152" spans="1:9" s="89" customFormat="1" hidden="1" x14ac:dyDescent="0.25">
      <c r="A152" s="392"/>
      <c r="B152" s="221"/>
      <c r="C152" s="221"/>
      <c r="D152" s="224"/>
      <c r="E152" s="221"/>
      <c r="F152" s="70">
        <f t="shared" si="3"/>
        <v>0</v>
      </c>
      <c r="G152" s="101" t="s">
        <v>179</v>
      </c>
      <c r="I152" s="101"/>
    </row>
    <row r="153" spans="1:9" s="89" customFormat="1" hidden="1" x14ac:dyDescent="0.25">
      <c r="A153" s="392"/>
      <c r="B153" s="221"/>
      <c r="C153" s="221"/>
      <c r="D153" s="224"/>
      <c r="E153" s="221"/>
      <c r="F153" s="70">
        <f t="shared" si="3"/>
        <v>0</v>
      </c>
      <c r="G153" s="101" t="s">
        <v>179</v>
      </c>
      <c r="I153" s="101"/>
    </row>
    <row r="154" spans="1:9" s="89" customFormat="1" hidden="1" x14ac:dyDescent="0.25">
      <c r="A154" s="392"/>
      <c r="B154" s="221"/>
      <c r="C154" s="221"/>
      <c r="D154" s="224"/>
      <c r="E154" s="221"/>
      <c r="F154" s="70">
        <f t="shared" si="3"/>
        <v>0</v>
      </c>
      <c r="G154" s="101" t="s">
        <v>179</v>
      </c>
      <c r="I154" s="101"/>
    </row>
    <row r="155" spans="1:9" s="89" customFormat="1" hidden="1" x14ac:dyDescent="0.25">
      <c r="A155" s="392"/>
      <c r="B155" s="221"/>
      <c r="C155" s="221"/>
      <c r="D155" s="224"/>
      <c r="E155" s="221"/>
      <c r="F155" s="70">
        <f t="shared" si="3"/>
        <v>0</v>
      </c>
      <c r="G155" s="101" t="s">
        <v>179</v>
      </c>
      <c r="I155" s="101"/>
    </row>
    <row r="156" spans="1:9" s="89" customFormat="1" hidden="1" x14ac:dyDescent="0.25">
      <c r="A156" s="392"/>
      <c r="B156" s="221"/>
      <c r="C156" s="221"/>
      <c r="D156" s="224"/>
      <c r="E156" s="221"/>
      <c r="F156" s="70">
        <f t="shared" si="3"/>
        <v>0</v>
      </c>
      <c r="G156" s="101" t="s">
        <v>179</v>
      </c>
      <c r="I156" s="101"/>
    </row>
    <row r="157" spans="1:9" s="89" customFormat="1" hidden="1" x14ac:dyDescent="0.25">
      <c r="A157" s="392"/>
      <c r="B157" s="221"/>
      <c r="C157" s="221"/>
      <c r="D157" s="224"/>
      <c r="E157" s="221"/>
      <c r="F157" s="70">
        <f t="shared" si="3"/>
        <v>0</v>
      </c>
      <c r="G157" s="101" t="s">
        <v>179</v>
      </c>
      <c r="I157" s="101"/>
    </row>
    <row r="158" spans="1:9" s="89" customFormat="1" hidden="1" x14ac:dyDescent="0.25">
      <c r="A158" s="392"/>
      <c r="B158" s="221"/>
      <c r="C158" s="221"/>
      <c r="D158" s="224"/>
      <c r="E158" s="221"/>
      <c r="F158" s="70">
        <f t="shared" si="3"/>
        <v>0</v>
      </c>
      <c r="G158" s="101" t="s">
        <v>179</v>
      </c>
      <c r="I158" s="101"/>
    </row>
    <row r="159" spans="1:9" s="89" customFormat="1" hidden="1" x14ac:dyDescent="0.25">
      <c r="A159" s="392"/>
      <c r="B159" s="221"/>
      <c r="C159" s="221"/>
      <c r="D159" s="224"/>
      <c r="E159" s="221"/>
      <c r="F159" s="70">
        <f t="shared" si="3"/>
        <v>0</v>
      </c>
      <c r="G159" s="101" t="s">
        <v>179</v>
      </c>
      <c r="I159" s="101"/>
    </row>
    <row r="160" spans="1:9" s="89" customFormat="1" hidden="1" x14ac:dyDescent="0.25">
      <c r="A160" s="392"/>
      <c r="B160" s="221"/>
      <c r="C160" s="221"/>
      <c r="D160" s="224"/>
      <c r="E160" s="221"/>
      <c r="F160" s="70">
        <f t="shared" si="3"/>
        <v>0</v>
      </c>
      <c r="G160" s="101" t="s">
        <v>179</v>
      </c>
      <c r="I160" s="101"/>
    </row>
    <row r="161" spans="1:9" s="89" customFormat="1" hidden="1" x14ac:dyDescent="0.25">
      <c r="A161" s="392"/>
      <c r="B161" s="221"/>
      <c r="C161" s="221"/>
      <c r="D161" s="224"/>
      <c r="E161" s="221"/>
      <c r="F161" s="70">
        <f t="shared" si="3"/>
        <v>0</v>
      </c>
      <c r="G161" s="101" t="s">
        <v>179</v>
      </c>
      <c r="I161" s="101"/>
    </row>
    <row r="162" spans="1:9" s="89" customFormat="1" hidden="1" x14ac:dyDescent="0.25">
      <c r="A162" s="392"/>
      <c r="B162" s="221"/>
      <c r="C162" s="221"/>
      <c r="D162" s="224"/>
      <c r="E162" s="221"/>
      <c r="F162" s="70">
        <f t="shared" si="3"/>
        <v>0</v>
      </c>
      <c r="G162" s="101" t="s">
        <v>179</v>
      </c>
      <c r="I162" s="101"/>
    </row>
    <row r="163" spans="1:9" s="89" customFormat="1" hidden="1" x14ac:dyDescent="0.25">
      <c r="A163" s="392"/>
      <c r="B163" s="221"/>
      <c r="C163" s="221"/>
      <c r="D163" s="224"/>
      <c r="E163" s="221"/>
      <c r="F163" s="70">
        <f t="shared" si="3"/>
        <v>0</v>
      </c>
      <c r="G163" s="101" t="s">
        <v>179</v>
      </c>
      <c r="I163" s="101"/>
    </row>
    <row r="164" spans="1:9" s="89" customFormat="1" hidden="1" x14ac:dyDescent="0.25">
      <c r="A164" s="392"/>
      <c r="B164" s="221"/>
      <c r="C164" s="221"/>
      <c r="D164" s="224"/>
      <c r="E164" s="221"/>
      <c r="F164" s="70">
        <f t="shared" si="3"/>
        <v>0</v>
      </c>
      <c r="G164" s="101" t="s">
        <v>179</v>
      </c>
      <c r="I164" s="101"/>
    </row>
    <row r="165" spans="1:9" s="89" customFormat="1" hidden="1" x14ac:dyDescent="0.25">
      <c r="A165" s="392"/>
      <c r="B165" s="221"/>
      <c r="C165" s="221"/>
      <c r="D165" s="224"/>
      <c r="E165" s="221"/>
      <c r="F165" s="70">
        <f t="shared" si="3"/>
        <v>0</v>
      </c>
      <c r="G165" s="101" t="s">
        <v>179</v>
      </c>
      <c r="I165" s="101"/>
    </row>
    <row r="166" spans="1:9" s="89" customFormat="1" hidden="1" x14ac:dyDescent="0.25">
      <c r="A166" s="392"/>
      <c r="B166" s="221"/>
      <c r="C166" s="221"/>
      <c r="D166" s="224"/>
      <c r="E166" s="221"/>
      <c r="F166" s="70">
        <f t="shared" si="3"/>
        <v>0</v>
      </c>
      <c r="G166" s="101" t="s">
        <v>179</v>
      </c>
      <c r="I166" s="101"/>
    </row>
    <row r="167" spans="1:9" s="89" customFormat="1" hidden="1" x14ac:dyDescent="0.25">
      <c r="A167" s="392"/>
      <c r="B167" s="221"/>
      <c r="C167" s="221"/>
      <c r="D167" s="224"/>
      <c r="E167" s="221"/>
      <c r="F167" s="70">
        <f t="shared" si="3"/>
        <v>0</v>
      </c>
      <c r="G167" s="101" t="s">
        <v>179</v>
      </c>
      <c r="I167" s="101"/>
    </row>
    <row r="168" spans="1:9" s="89" customFormat="1" hidden="1" x14ac:dyDescent="0.25">
      <c r="A168" s="392"/>
      <c r="B168" s="221"/>
      <c r="C168" s="221"/>
      <c r="D168" s="224"/>
      <c r="E168" s="221"/>
      <c r="F168" s="70">
        <f t="shared" si="3"/>
        <v>0</v>
      </c>
      <c r="G168" s="101" t="s">
        <v>179</v>
      </c>
      <c r="I168" s="101"/>
    </row>
    <row r="169" spans="1:9" s="89" customFormat="1" hidden="1" x14ac:dyDescent="0.25">
      <c r="A169" s="392"/>
      <c r="B169" s="221"/>
      <c r="C169" s="221"/>
      <c r="D169" s="224"/>
      <c r="E169" s="221"/>
      <c r="F169" s="70">
        <f t="shared" si="3"/>
        <v>0</v>
      </c>
      <c r="G169" s="101" t="s">
        <v>179</v>
      </c>
      <c r="I169" s="101"/>
    </row>
    <row r="170" spans="1:9" s="89" customFormat="1" hidden="1" x14ac:dyDescent="0.25">
      <c r="A170" s="392"/>
      <c r="B170" s="221"/>
      <c r="C170" s="221"/>
      <c r="D170" s="224"/>
      <c r="E170" s="221"/>
      <c r="F170" s="70">
        <f t="shared" si="3"/>
        <v>0</v>
      </c>
      <c r="G170" s="101" t="s">
        <v>179</v>
      </c>
      <c r="I170" s="101"/>
    </row>
    <row r="171" spans="1:9" s="89" customFormat="1" hidden="1" x14ac:dyDescent="0.25">
      <c r="A171" s="392"/>
      <c r="B171" s="221"/>
      <c r="C171" s="221"/>
      <c r="D171" s="224"/>
      <c r="E171" s="221"/>
      <c r="F171" s="70">
        <f t="shared" si="3"/>
        <v>0</v>
      </c>
      <c r="G171" s="101" t="s">
        <v>179</v>
      </c>
      <c r="I171" s="101"/>
    </row>
    <row r="172" spans="1:9" s="89" customFormat="1" hidden="1" x14ac:dyDescent="0.25">
      <c r="A172" s="392"/>
      <c r="B172" s="221"/>
      <c r="C172" s="221"/>
      <c r="D172" s="224"/>
      <c r="E172" s="221"/>
      <c r="F172" s="70">
        <f t="shared" si="3"/>
        <v>0</v>
      </c>
      <c r="G172" s="101" t="s">
        <v>179</v>
      </c>
      <c r="I172" s="101"/>
    </row>
    <row r="173" spans="1:9" s="89" customFormat="1" hidden="1" x14ac:dyDescent="0.25">
      <c r="A173" s="392"/>
      <c r="B173" s="221"/>
      <c r="C173" s="221"/>
      <c r="D173" s="224"/>
      <c r="E173" s="221"/>
      <c r="F173" s="70">
        <f t="shared" si="3"/>
        <v>0</v>
      </c>
      <c r="G173" s="101" t="s">
        <v>179</v>
      </c>
      <c r="I173" s="101"/>
    </row>
    <row r="174" spans="1:9" s="89" customFormat="1" hidden="1" x14ac:dyDescent="0.25">
      <c r="A174" s="392"/>
      <c r="B174" s="221"/>
      <c r="C174" s="221"/>
      <c r="D174" s="224"/>
      <c r="E174" s="221"/>
      <c r="F174" s="70">
        <f t="shared" si="3"/>
        <v>0</v>
      </c>
      <c r="G174" s="101" t="s">
        <v>179</v>
      </c>
      <c r="I174" s="101"/>
    </row>
    <row r="175" spans="1:9" s="89" customFormat="1" hidden="1" x14ac:dyDescent="0.25">
      <c r="A175" s="392"/>
      <c r="B175" s="221"/>
      <c r="C175" s="221"/>
      <c r="D175" s="224"/>
      <c r="E175" s="221"/>
      <c r="F175" s="70">
        <f t="shared" si="3"/>
        <v>0</v>
      </c>
      <c r="G175" s="101" t="s">
        <v>179</v>
      </c>
      <c r="I175" s="101"/>
    </row>
    <row r="176" spans="1:9" s="89" customFormat="1" hidden="1" x14ac:dyDescent="0.25">
      <c r="A176" s="392"/>
      <c r="B176" s="221"/>
      <c r="C176" s="221"/>
      <c r="D176" s="224"/>
      <c r="E176" s="221"/>
      <c r="F176" s="70">
        <f t="shared" si="3"/>
        <v>0</v>
      </c>
      <c r="G176" s="101" t="s">
        <v>179</v>
      </c>
      <c r="I176" s="101"/>
    </row>
    <row r="177" spans="1:9" s="89" customFormat="1" hidden="1" x14ac:dyDescent="0.25">
      <c r="A177" s="392"/>
      <c r="B177" s="221"/>
      <c r="C177" s="221"/>
      <c r="D177" s="224"/>
      <c r="E177" s="221"/>
      <c r="F177" s="70">
        <f t="shared" si="3"/>
        <v>0</v>
      </c>
      <c r="G177" s="101" t="s">
        <v>179</v>
      </c>
      <c r="I177" s="101"/>
    </row>
    <row r="178" spans="1:9" s="89" customFormat="1" hidden="1" x14ac:dyDescent="0.25">
      <c r="A178" s="392"/>
      <c r="B178" s="221"/>
      <c r="C178" s="221"/>
      <c r="D178" s="224"/>
      <c r="E178" s="221"/>
      <c r="F178" s="70">
        <f t="shared" si="3"/>
        <v>0</v>
      </c>
      <c r="G178" s="101" t="s">
        <v>179</v>
      </c>
      <c r="I178" s="101"/>
    </row>
    <row r="179" spans="1:9" s="89" customFormat="1" hidden="1" x14ac:dyDescent="0.25">
      <c r="A179" s="392"/>
      <c r="B179" s="221"/>
      <c r="C179" s="221"/>
      <c r="D179" s="224"/>
      <c r="E179" s="221"/>
      <c r="F179" s="70">
        <f t="shared" si="3"/>
        <v>0</v>
      </c>
      <c r="G179" s="101" t="s">
        <v>179</v>
      </c>
      <c r="I179" s="101"/>
    </row>
    <row r="180" spans="1:9" s="89" customFormat="1" hidden="1" x14ac:dyDescent="0.25">
      <c r="A180" s="392"/>
      <c r="B180" s="221"/>
      <c r="C180" s="221"/>
      <c r="D180" s="224"/>
      <c r="E180" s="221"/>
      <c r="F180" s="70">
        <f t="shared" si="3"/>
        <v>0</v>
      </c>
      <c r="G180" s="101" t="s">
        <v>179</v>
      </c>
      <c r="I180" s="101"/>
    </row>
    <row r="181" spans="1:9" s="89" customFormat="1" hidden="1" x14ac:dyDescent="0.25">
      <c r="A181" s="392"/>
      <c r="B181" s="221"/>
      <c r="C181" s="221"/>
      <c r="D181" s="224"/>
      <c r="E181" s="221"/>
      <c r="F181" s="70">
        <f t="shared" si="3"/>
        <v>0</v>
      </c>
      <c r="G181" s="101" t="s">
        <v>179</v>
      </c>
      <c r="I181" s="101"/>
    </row>
    <row r="182" spans="1:9" s="89" customFormat="1" hidden="1" x14ac:dyDescent="0.25">
      <c r="A182" s="392"/>
      <c r="B182" s="221"/>
      <c r="C182" s="221"/>
      <c r="D182" s="224"/>
      <c r="E182" s="221"/>
      <c r="F182" s="70">
        <f t="shared" si="3"/>
        <v>0</v>
      </c>
      <c r="G182" s="101" t="s">
        <v>179</v>
      </c>
      <c r="I182" s="101"/>
    </row>
    <row r="183" spans="1:9" s="89" customFormat="1" hidden="1" x14ac:dyDescent="0.25">
      <c r="A183" s="392"/>
      <c r="B183" s="221"/>
      <c r="C183" s="221"/>
      <c r="D183" s="224"/>
      <c r="E183" s="221"/>
      <c r="F183" s="70">
        <f t="shared" si="3"/>
        <v>0</v>
      </c>
      <c r="G183" s="101" t="s">
        <v>179</v>
      </c>
      <c r="I183" s="101"/>
    </row>
    <row r="184" spans="1:9" s="89" customFormat="1" hidden="1" x14ac:dyDescent="0.25">
      <c r="A184" s="392"/>
      <c r="B184" s="221"/>
      <c r="C184" s="221"/>
      <c r="D184" s="224"/>
      <c r="E184" s="221"/>
      <c r="F184" s="70">
        <f t="shared" si="3"/>
        <v>0</v>
      </c>
      <c r="G184" s="101" t="s">
        <v>179</v>
      </c>
      <c r="I184" s="101"/>
    </row>
    <row r="185" spans="1:9" s="89" customFormat="1" hidden="1" x14ac:dyDescent="0.25">
      <c r="A185" s="392"/>
      <c r="B185" s="221"/>
      <c r="C185" s="221"/>
      <c r="D185" s="224"/>
      <c r="E185" s="221"/>
      <c r="F185" s="70">
        <f t="shared" si="3"/>
        <v>0</v>
      </c>
      <c r="G185" s="101" t="s">
        <v>179</v>
      </c>
      <c r="I185" s="101"/>
    </row>
    <row r="186" spans="1:9" s="89" customFormat="1" hidden="1" x14ac:dyDescent="0.25">
      <c r="A186" s="392"/>
      <c r="B186" s="221"/>
      <c r="C186" s="221"/>
      <c r="D186" s="224"/>
      <c r="E186" s="221"/>
      <c r="F186" s="70">
        <f t="shared" si="3"/>
        <v>0</v>
      </c>
      <c r="G186" s="101" t="s">
        <v>179</v>
      </c>
      <c r="I186" s="101"/>
    </row>
    <row r="187" spans="1:9" s="89" customFormat="1" hidden="1" x14ac:dyDescent="0.25">
      <c r="A187" s="392"/>
      <c r="B187" s="221"/>
      <c r="C187" s="221"/>
      <c r="D187" s="224"/>
      <c r="E187" s="221"/>
      <c r="F187" s="70">
        <f t="shared" si="3"/>
        <v>0</v>
      </c>
      <c r="G187" s="101" t="s">
        <v>179</v>
      </c>
      <c r="I187" s="101"/>
    </row>
    <row r="188" spans="1:9" s="89" customFormat="1" hidden="1" x14ac:dyDescent="0.25">
      <c r="A188" s="392"/>
      <c r="B188" s="221"/>
      <c r="C188" s="221"/>
      <c r="D188" s="224"/>
      <c r="E188" s="221"/>
      <c r="F188" s="70">
        <f t="shared" si="3"/>
        <v>0</v>
      </c>
      <c r="G188" s="101" t="s">
        <v>179</v>
      </c>
      <c r="I188" s="101"/>
    </row>
    <row r="189" spans="1:9" s="89" customFormat="1" hidden="1" x14ac:dyDescent="0.25">
      <c r="A189" s="392"/>
      <c r="B189" s="221"/>
      <c r="C189" s="221"/>
      <c r="D189" s="224"/>
      <c r="E189" s="221"/>
      <c r="F189" s="70">
        <f t="shared" si="3"/>
        <v>0</v>
      </c>
      <c r="G189" s="101" t="s">
        <v>179</v>
      </c>
      <c r="I189" s="101"/>
    </row>
    <row r="190" spans="1:9" s="89" customFormat="1" hidden="1" x14ac:dyDescent="0.25">
      <c r="A190" s="392"/>
      <c r="B190" s="221"/>
      <c r="C190" s="221"/>
      <c r="D190" s="224"/>
      <c r="E190" s="221"/>
      <c r="F190" s="70">
        <f t="shared" si="3"/>
        <v>0</v>
      </c>
      <c r="G190" s="101" t="s">
        <v>179</v>
      </c>
      <c r="I190" s="101"/>
    </row>
    <row r="191" spans="1:9" s="89" customFormat="1" hidden="1" x14ac:dyDescent="0.25">
      <c r="A191" s="392"/>
      <c r="B191" s="221"/>
      <c r="C191" s="221"/>
      <c r="D191" s="224"/>
      <c r="E191" s="221"/>
      <c r="F191" s="70">
        <f t="shared" si="3"/>
        <v>0</v>
      </c>
      <c r="G191" s="101" t="s">
        <v>179</v>
      </c>
      <c r="I191" s="101"/>
    </row>
    <row r="192" spans="1:9" s="89" customFormat="1" hidden="1" x14ac:dyDescent="0.25">
      <c r="A192" s="392"/>
      <c r="B192" s="221"/>
      <c r="C192" s="221"/>
      <c r="D192" s="224"/>
      <c r="E192" s="221"/>
      <c r="F192" s="70">
        <f t="shared" si="3"/>
        <v>0</v>
      </c>
      <c r="G192" s="101" t="s">
        <v>179</v>
      </c>
      <c r="I192" s="101"/>
    </row>
    <row r="193" spans="1:9" s="89" customFormat="1" hidden="1" x14ac:dyDescent="0.25">
      <c r="A193" s="392"/>
      <c r="B193" s="221"/>
      <c r="C193" s="221"/>
      <c r="D193" s="224"/>
      <c r="E193" s="221"/>
      <c r="F193" s="70">
        <f t="shared" si="3"/>
        <v>0</v>
      </c>
      <c r="G193" s="101" t="s">
        <v>179</v>
      </c>
      <c r="I193" s="101"/>
    </row>
    <row r="194" spans="1:9" s="89" customFormat="1" hidden="1" x14ac:dyDescent="0.25">
      <c r="A194" s="392"/>
      <c r="B194" s="221"/>
      <c r="C194" s="221"/>
      <c r="D194" s="224"/>
      <c r="E194" s="221"/>
      <c r="F194" s="70">
        <f t="shared" si="3"/>
        <v>0</v>
      </c>
      <c r="G194" s="101" t="s">
        <v>179</v>
      </c>
      <c r="I194" s="101"/>
    </row>
    <row r="195" spans="1:9" s="89" customFormat="1" hidden="1" x14ac:dyDescent="0.25">
      <c r="A195" s="392"/>
      <c r="B195" s="221"/>
      <c r="C195" s="221"/>
      <c r="D195" s="224"/>
      <c r="E195" s="221"/>
      <c r="F195" s="70">
        <f t="shared" si="3"/>
        <v>0</v>
      </c>
      <c r="G195" s="101" t="s">
        <v>179</v>
      </c>
      <c r="I195" s="101"/>
    </row>
    <row r="196" spans="1:9" s="89" customFormat="1" hidden="1" x14ac:dyDescent="0.25">
      <c r="A196" s="392"/>
      <c r="B196" s="221"/>
      <c r="C196" s="221"/>
      <c r="D196" s="224"/>
      <c r="E196" s="221"/>
      <c r="F196" s="70">
        <f t="shared" si="3"/>
        <v>0</v>
      </c>
      <c r="G196" s="101" t="s">
        <v>179</v>
      </c>
      <c r="I196" s="101"/>
    </row>
    <row r="197" spans="1:9" s="89" customFormat="1" hidden="1" x14ac:dyDescent="0.25">
      <c r="A197" s="392"/>
      <c r="B197" s="221"/>
      <c r="C197" s="221"/>
      <c r="D197" s="224"/>
      <c r="E197" s="221"/>
      <c r="F197" s="70">
        <f t="shared" si="3"/>
        <v>0</v>
      </c>
      <c r="G197" s="101" t="s">
        <v>179</v>
      </c>
      <c r="I197" s="101"/>
    </row>
    <row r="198" spans="1:9" s="89" customFormat="1" hidden="1" x14ac:dyDescent="0.25">
      <c r="A198" s="392"/>
      <c r="B198" s="221"/>
      <c r="C198" s="221"/>
      <c r="D198" s="224"/>
      <c r="E198" s="221"/>
      <c r="F198" s="70">
        <f t="shared" si="3"/>
        <v>0</v>
      </c>
      <c r="G198" s="101" t="s">
        <v>179</v>
      </c>
      <c r="I198" s="101"/>
    </row>
    <row r="199" spans="1:9" s="89" customFormat="1" hidden="1" x14ac:dyDescent="0.25">
      <c r="A199" s="392"/>
      <c r="B199" s="221"/>
      <c r="C199" s="221"/>
      <c r="D199" s="224"/>
      <c r="E199" s="221"/>
      <c r="F199" s="70">
        <f t="shared" si="3"/>
        <v>0</v>
      </c>
      <c r="G199" s="101" t="s">
        <v>179</v>
      </c>
      <c r="I199" s="101"/>
    </row>
    <row r="200" spans="1:9" s="89" customFormat="1" hidden="1" x14ac:dyDescent="0.25">
      <c r="A200" s="392"/>
      <c r="B200" s="221"/>
      <c r="C200" s="221"/>
      <c r="D200" s="224"/>
      <c r="E200" s="221"/>
      <c r="F200" s="70">
        <f t="shared" si="3"/>
        <v>0</v>
      </c>
      <c r="G200" s="101" t="s">
        <v>179</v>
      </c>
      <c r="I200" s="101"/>
    </row>
    <row r="201" spans="1:9" s="89" customFormat="1" hidden="1" x14ac:dyDescent="0.25">
      <c r="A201" s="392"/>
      <c r="B201" s="221"/>
      <c r="C201" s="221"/>
      <c r="D201" s="224"/>
      <c r="E201" s="221"/>
      <c r="F201" s="70">
        <f t="shared" si="3"/>
        <v>0</v>
      </c>
      <c r="G201" s="101" t="s">
        <v>179</v>
      </c>
      <c r="I201" s="101"/>
    </row>
    <row r="202" spans="1:9" s="89" customFormat="1" hidden="1" x14ac:dyDescent="0.25">
      <c r="A202" s="392"/>
      <c r="B202" s="221"/>
      <c r="C202" s="221"/>
      <c r="D202" s="224"/>
      <c r="E202" s="221"/>
      <c r="F202" s="70">
        <f t="shared" si="3"/>
        <v>0</v>
      </c>
      <c r="G202" s="101" t="s">
        <v>179</v>
      </c>
      <c r="I202" s="101"/>
    </row>
    <row r="203" spans="1:9" s="89" customFormat="1" hidden="1" x14ac:dyDescent="0.25">
      <c r="A203" s="392"/>
      <c r="B203" s="221"/>
      <c r="C203" s="221"/>
      <c r="D203" s="224"/>
      <c r="E203" s="221"/>
      <c r="F203" s="70">
        <f t="shared" si="3"/>
        <v>0</v>
      </c>
      <c r="G203" s="101" t="s">
        <v>179</v>
      </c>
      <c r="I203" s="101"/>
    </row>
    <row r="204" spans="1:9" s="89" customFormat="1" hidden="1" x14ac:dyDescent="0.25">
      <c r="A204" s="392"/>
      <c r="B204" s="221"/>
      <c r="C204" s="221"/>
      <c r="D204" s="224"/>
      <c r="E204" s="221"/>
      <c r="F204" s="70">
        <f t="shared" si="3"/>
        <v>0</v>
      </c>
      <c r="G204" s="101" t="s">
        <v>179</v>
      </c>
      <c r="I204" s="101"/>
    </row>
    <row r="205" spans="1:9" s="89" customFormat="1" hidden="1" x14ac:dyDescent="0.25">
      <c r="A205" s="392"/>
      <c r="B205" s="221"/>
      <c r="C205" s="221"/>
      <c r="D205" s="224"/>
      <c r="E205" s="221"/>
      <c r="F205" s="70">
        <f t="shared" si="3"/>
        <v>0</v>
      </c>
      <c r="G205" s="101" t="s">
        <v>179</v>
      </c>
      <c r="I205" s="101"/>
    </row>
    <row r="206" spans="1:9" s="89" customFormat="1" hidden="1" x14ac:dyDescent="0.25">
      <c r="A206" s="392"/>
      <c r="B206" s="221"/>
      <c r="C206" s="221"/>
      <c r="D206" s="224"/>
      <c r="E206" s="221"/>
      <c r="F206" s="70">
        <f t="shared" si="3"/>
        <v>0</v>
      </c>
      <c r="G206" s="101" t="s">
        <v>179</v>
      </c>
      <c r="I206" s="101"/>
    </row>
    <row r="207" spans="1:9" s="89" customFormat="1" hidden="1" x14ac:dyDescent="0.25">
      <c r="A207" s="392"/>
      <c r="B207" s="221"/>
      <c r="C207" s="221"/>
      <c r="D207" s="224"/>
      <c r="E207" s="221"/>
      <c r="F207" s="70">
        <f t="shared" si="3"/>
        <v>0</v>
      </c>
      <c r="G207" s="101" t="s">
        <v>179</v>
      </c>
      <c r="I207" s="101"/>
    </row>
    <row r="208" spans="1:9" s="89" customFormat="1" hidden="1" x14ac:dyDescent="0.25">
      <c r="A208" s="392"/>
      <c r="B208" s="221"/>
      <c r="C208" s="221"/>
      <c r="D208" s="224"/>
      <c r="E208" s="221"/>
      <c r="F208" s="70">
        <f t="shared" si="3"/>
        <v>0</v>
      </c>
      <c r="G208" s="101" t="s">
        <v>179</v>
      </c>
      <c r="I208" s="101"/>
    </row>
    <row r="209" spans="1:9" s="89" customFormat="1" hidden="1" x14ac:dyDescent="0.25">
      <c r="A209" s="392"/>
      <c r="B209" s="221"/>
      <c r="C209" s="221"/>
      <c r="D209" s="224"/>
      <c r="E209" s="221"/>
      <c r="F209" s="70">
        <f t="shared" si="3"/>
        <v>0</v>
      </c>
      <c r="G209" s="101" t="s">
        <v>179</v>
      </c>
      <c r="I209" s="101"/>
    </row>
    <row r="210" spans="1:9" s="89" customFormat="1" hidden="1" x14ac:dyDescent="0.25">
      <c r="A210" s="392"/>
      <c r="B210" s="221"/>
      <c r="C210" s="221"/>
      <c r="D210" s="224"/>
      <c r="E210" s="221"/>
      <c r="F210" s="70">
        <f t="shared" si="3"/>
        <v>0</v>
      </c>
      <c r="G210" s="101" t="s">
        <v>179</v>
      </c>
      <c r="I210" s="101"/>
    </row>
    <row r="211" spans="1:9" s="89" customFormat="1" hidden="1" x14ac:dyDescent="0.25">
      <c r="A211" s="392"/>
      <c r="B211" s="221"/>
      <c r="C211" s="221"/>
      <c r="D211" s="224"/>
      <c r="E211" s="221"/>
      <c r="F211" s="70">
        <f t="shared" si="3"/>
        <v>0</v>
      </c>
      <c r="G211" s="101" t="s">
        <v>179</v>
      </c>
      <c r="I211" s="101"/>
    </row>
    <row r="212" spans="1:9" s="89" customFormat="1" hidden="1" x14ac:dyDescent="0.25">
      <c r="A212" s="392"/>
      <c r="B212" s="221"/>
      <c r="C212" s="221"/>
      <c r="D212" s="224"/>
      <c r="E212" s="221"/>
      <c r="F212" s="70">
        <f t="shared" si="3"/>
        <v>0</v>
      </c>
      <c r="G212" s="101" t="s">
        <v>179</v>
      </c>
      <c r="I212" s="101"/>
    </row>
    <row r="213" spans="1:9" s="89" customFormat="1" hidden="1" x14ac:dyDescent="0.25">
      <c r="A213" s="392"/>
      <c r="B213" s="221"/>
      <c r="C213" s="221"/>
      <c r="D213" s="224"/>
      <c r="E213" s="221"/>
      <c r="F213" s="70">
        <f t="shared" si="3"/>
        <v>0</v>
      </c>
      <c r="G213" s="101" t="s">
        <v>179</v>
      </c>
      <c r="I213" s="101"/>
    </row>
    <row r="214" spans="1:9" s="89" customFormat="1" hidden="1" x14ac:dyDescent="0.25">
      <c r="A214" s="392"/>
      <c r="B214" s="221"/>
      <c r="C214" s="221"/>
      <c r="D214" s="224"/>
      <c r="E214" s="221"/>
      <c r="F214" s="70">
        <f t="shared" si="3"/>
        <v>0</v>
      </c>
      <c r="G214" s="101" t="s">
        <v>179</v>
      </c>
      <c r="I214" s="101"/>
    </row>
    <row r="215" spans="1:9" s="89" customFormat="1" hidden="1" x14ac:dyDescent="0.25">
      <c r="A215" s="392"/>
      <c r="B215" s="221"/>
      <c r="C215" s="221"/>
      <c r="D215" s="224"/>
      <c r="E215" s="221"/>
      <c r="F215" s="70">
        <f t="shared" si="3"/>
        <v>0</v>
      </c>
      <c r="G215" s="101" t="s">
        <v>179</v>
      </c>
      <c r="I215" s="101"/>
    </row>
    <row r="216" spans="1:9" s="89" customFormat="1" hidden="1" x14ac:dyDescent="0.25">
      <c r="A216" s="392"/>
      <c r="B216" s="221"/>
      <c r="C216" s="221"/>
      <c r="D216" s="224"/>
      <c r="E216" s="221"/>
      <c r="F216" s="70">
        <f t="shared" si="3"/>
        <v>0</v>
      </c>
      <c r="G216" s="101" t="s">
        <v>179</v>
      </c>
      <c r="I216" s="101"/>
    </row>
    <row r="217" spans="1:9" s="89" customFormat="1" hidden="1" x14ac:dyDescent="0.25">
      <c r="A217" s="392"/>
      <c r="B217" s="221"/>
      <c r="C217" s="221"/>
      <c r="D217" s="224"/>
      <c r="E217" s="221"/>
      <c r="F217" s="70">
        <f t="shared" si="3"/>
        <v>0</v>
      </c>
      <c r="G217" s="101" t="s">
        <v>179</v>
      </c>
      <c r="I217" s="101"/>
    </row>
    <row r="218" spans="1:9" s="89" customFormat="1" hidden="1" x14ac:dyDescent="0.25">
      <c r="A218" s="392"/>
      <c r="B218" s="221"/>
      <c r="C218" s="221"/>
      <c r="D218" s="224"/>
      <c r="E218" s="221"/>
      <c r="F218" s="70">
        <f t="shared" si="3"/>
        <v>0</v>
      </c>
      <c r="G218" s="101" t="s">
        <v>179</v>
      </c>
      <c r="I218" s="101"/>
    </row>
    <row r="219" spans="1:9" s="89" customFormat="1" hidden="1" x14ac:dyDescent="0.25">
      <c r="A219" s="392"/>
      <c r="B219" s="221"/>
      <c r="C219" s="221"/>
      <c r="D219" s="224"/>
      <c r="E219" s="221"/>
      <c r="F219" s="70">
        <f t="shared" si="3"/>
        <v>0</v>
      </c>
      <c r="G219" s="101" t="s">
        <v>179</v>
      </c>
      <c r="I219" s="101"/>
    </row>
    <row r="220" spans="1:9" s="89" customFormat="1" hidden="1" x14ac:dyDescent="0.25">
      <c r="A220" s="392"/>
      <c r="B220" s="221"/>
      <c r="C220" s="221"/>
      <c r="D220" s="224"/>
      <c r="E220" s="221"/>
      <c r="F220" s="70">
        <f t="shared" si="3"/>
        <v>0</v>
      </c>
      <c r="G220" s="101" t="s">
        <v>179</v>
      </c>
      <c r="I220" s="101"/>
    </row>
    <row r="221" spans="1:9" s="89" customFormat="1" hidden="1" x14ac:dyDescent="0.25">
      <c r="A221" s="392"/>
      <c r="B221" s="221"/>
      <c r="C221" s="221"/>
      <c r="D221" s="224"/>
      <c r="E221" s="221"/>
      <c r="F221" s="70">
        <f t="shared" si="3"/>
        <v>0</v>
      </c>
      <c r="G221" s="101" t="s">
        <v>179</v>
      </c>
      <c r="I221" s="101"/>
    </row>
    <row r="222" spans="1:9" s="89" customFormat="1" hidden="1" x14ac:dyDescent="0.25">
      <c r="A222" s="392"/>
      <c r="B222" s="221"/>
      <c r="C222" s="221"/>
      <c r="D222" s="224"/>
      <c r="E222" s="221"/>
      <c r="F222" s="70">
        <f t="shared" si="3"/>
        <v>0</v>
      </c>
      <c r="G222" s="101" t="s">
        <v>179</v>
      </c>
      <c r="I222" s="101"/>
    </row>
    <row r="223" spans="1:9" s="89" customFormat="1" hidden="1" x14ac:dyDescent="0.25">
      <c r="A223" s="392"/>
      <c r="B223" s="221"/>
      <c r="C223" s="221"/>
      <c r="D223" s="224"/>
      <c r="E223" s="221"/>
      <c r="F223" s="70">
        <f t="shared" si="3"/>
        <v>0</v>
      </c>
      <c r="G223" s="101" t="s">
        <v>179</v>
      </c>
      <c r="I223" s="101"/>
    </row>
    <row r="224" spans="1:9" s="89" customFormat="1" hidden="1" x14ac:dyDescent="0.25">
      <c r="A224" s="392"/>
      <c r="B224" s="221"/>
      <c r="C224" s="221"/>
      <c r="D224" s="224"/>
      <c r="E224" s="221"/>
      <c r="F224" s="70">
        <f t="shared" si="3"/>
        <v>0</v>
      </c>
      <c r="G224" s="101" t="s">
        <v>179</v>
      </c>
      <c r="I224" s="101"/>
    </row>
    <row r="225" spans="1:9" s="89" customFormat="1" hidden="1" x14ac:dyDescent="0.25">
      <c r="A225" s="392"/>
      <c r="B225" s="221"/>
      <c r="C225" s="221"/>
      <c r="D225" s="224"/>
      <c r="E225" s="221"/>
      <c r="F225" s="70">
        <f t="shared" si="3"/>
        <v>0</v>
      </c>
      <c r="G225" s="101" t="s">
        <v>179</v>
      </c>
      <c r="I225" s="101"/>
    </row>
    <row r="226" spans="1:9" s="89" customFormat="1" hidden="1" x14ac:dyDescent="0.25">
      <c r="A226" s="392"/>
      <c r="B226" s="221"/>
      <c r="C226" s="221"/>
      <c r="D226" s="224"/>
      <c r="E226" s="221"/>
      <c r="F226" s="70">
        <f t="shared" si="3"/>
        <v>0</v>
      </c>
      <c r="G226" s="101" t="s">
        <v>179</v>
      </c>
      <c r="I226" s="101"/>
    </row>
    <row r="227" spans="1:9" s="89" customFormat="1" hidden="1" x14ac:dyDescent="0.25">
      <c r="A227" s="392"/>
      <c r="B227" s="221"/>
      <c r="C227" s="221"/>
      <c r="D227" s="224"/>
      <c r="E227" s="221"/>
      <c r="F227" s="70">
        <f t="shared" si="3"/>
        <v>0</v>
      </c>
      <c r="G227" s="101" t="s">
        <v>179</v>
      </c>
      <c r="I227" s="101"/>
    </row>
    <row r="228" spans="1:9" s="89" customFormat="1" hidden="1" x14ac:dyDescent="0.25">
      <c r="A228" s="392"/>
      <c r="B228" s="221"/>
      <c r="C228" s="221"/>
      <c r="D228" s="224"/>
      <c r="E228" s="221"/>
      <c r="F228" s="70">
        <f t="shared" si="3"/>
        <v>0</v>
      </c>
      <c r="G228" s="101" t="s">
        <v>179</v>
      </c>
      <c r="I228" s="101"/>
    </row>
    <row r="229" spans="1:9" s="89" customFormat="1" hidden="1" x14ac:dyDescent="0.25">
      <c r="A229" s="392"/>
      <c r="B229" s="221"/>
      <c r="C229" s="221"/>
      <c r="D229" s="224"/>
      <c r="E229" s="221"/>
      <c r="F229" s="70">
        <f t="shared" si="3"/>
        <v>0</v>
      </c>
      <c r="G229" s="101" t="s">
        <v>179</v>
      </c>
      <c r="I229" s="101"/>
    </row>
    <row r="230" spans="1:9" s="89" customFormat="1" hidden="1" x14ac:dyDescent="0.25">
      <c r="A230" s="392"/>
      <c r="B230" s="221"/>
      <c r="C230" s="221"/>
      <c r="D230" s="224"/>
      <c r="E230" s="221"/>
      <c r="F230" s="70">
        <f t="shared" si="3"/>
        <v>0</v>
      </c>
      <c r="G230" s="101" t="s">
        <v>179</v>
      </c>
      <c r="I230" s="101"/>
    </row>
    <row r="231" spans="1:9" s="89" customFormat="1" hidden="1" x14ac:dyDescent="0.25">
      <c r="A231" s="392"/>
      <c r="B231" s="221"/>
      <c r="C231" s="221"/>
      <c r="D231" s="224"/>
      <c r="E231" s="221"/>
      <c r="F231" s="70">
        <f t="shared" si="3"/>
        <v>0</v>
      </c>
      <c r="G231" s="101" t="s">
        <v>179</v>
      </c>
      <c r="I231" s="101"/>
    </row>
    <row r="232" spans="1:9" s="89" customFormat="1" hidden="1" x14ac:dyDescent="0.25">
      <c r="A232" s="392"/>
      <c r="B232" s="221"/>
      <c r="C232" s="221"/>
      <c r="D232" s="224"/>
      <c r="E232" s="221"/>
      <c r="F232" s="70">
        <f t="shared" si="3"/>
        <v>0</v>
      </c>
      <c r="G232" s="101" t="s">
        <v>179</v>
      </c>
      <c r="I232" s="101"/>
    </row>
    <row r="233" spans="1:9" s="89" customFormat="1" hidden="1" x14ac:dyDescent="0.25">
      <c r="A233" s="392"/>
      <c r="B233" s="221"/>
      <c r="C233" s="221"/>
      <c r="D233" s="224"/>
      <c r="E233" s="221"/>
      <c r="F233" s="70">
        <f t="shared" si="3"/>
        <v>0</v>
      </c>
      <c r="G233" s="101" t="s">
        <v>179</v>
      </c>
      <c r="I233" s="101"/>
    </row>
    <row r="234" spans="1:9" s="89" customFormat="1" hidden="1" x14ac:dyDescent="0.25">
      <c r="A234" s="392"/>
      <c r="B234" s="221"/>
      <c r="C234" s="221"/>
      <c r="D234" s="224"/>
      <c r="E234" s="221"/>
      <c r="F234" s="70">
        <f t="shared" si="3"/>
        <v>0</v>
      </c>
      <c r="G234" s="101" t="s">
        <v>179</v>
      </c>
      <c r="I234" s="101"/>
    </row>
    <row r="235" spans="1:9" s="89" customFormat="1" hidden="1" x14ac:dyDescent="0.25">
      <c r="A235" s="392"/>
      <c r="B235" s="221"/>
      <c r="C235" s="221"/>
      <c r="D235" s="224"/>
      <c r="E235" s="221"/>
      <c r="F235" s="70">
        <f t="shared" si="3"/>
        <v>0</v>
      </c>
      <c r="G235" s="101" t="s">
        <v>179</v>
      </c>
      <c r="I235" s="101"/>
    </row>
    <row r="236" spans="1:9" s="89" customFormat="1" hidden="1" x14ac:dyDescent="0.25">
      <c r="A236" s="392"/>
      <c r="B236" s="221"/>
      <c r="C236" s="221"/>
      <c r="D236" s="224"/>
      <c r="E236" s="221"/>
      <c r="F236" s="70">
        <f t="shared" si="3"/>
        <v>0</v>
      </c>
      <c r="G236" s="101" t="s">
        <v>179</v>
      </c>
      <c r="I236" s="101"/>
    </row>
    <row r="237" spans="1:9" s="89" customFormat="1" hidden="1" x14ac:dyDescent="0.25">
      <c r="A237" s="392"/>
      <c r="B237" s="221"/>
      <c r="C237" s="221"/>
      <c r="D237" s="224"/>
      <c r="E237" s="221"/>
      <c r="F237" s="70">
        <f t="shared" si="3"/>
        <v>0</v>
      </c>
      <c r="G237" s="101" t="s">
        <v>179</v>
      </c>
      <c r="I237" s="101"/>
    </row>
    <row r="238" spans="1:9" s="89" customFormat="1" hidden="1" x14ac:dyDescent="0.25">
      <c r="A238" s="392"/>
      <c r="B238" s="221"/>
      <c r="C238" s="221"/>
      <c r="D238" s="224"/>
      <c r="E238" s="221"/>
      <c r="F238" s="70">
        <f t="shared" si="3"/>
        <v>0</v>
      </c>
      <c r="G238" s="101" t="s">
        <v>179</v>
      </c>
      <c r="I238" s="101"/>
    </row>
    <row r="239" spans="1:9" s="89" customFormat="1" hidden="1" x14ac:dyDescent="0.25">
      <c r="A239" s="392"/>
      <c r="B239" s="221"/>
      <c r="C239" s="221"/>
      <c r="D239" s="224"/>
      <c r="E239" s="221"/>
      <c r="F239" s="70">
        <f t="shared" si="3"/>
        <v>0</v>
      </c>
      <c r="G239" s="101" t="s">
        <v>179</v>
      </c>
      <c r="I239" s="101"/>
    </row>
    <row r="240" spans="1:9" s="89" customFormat="1" hidden="1" x14ac:dyDescent="0.25">
      <c r="A240" s="392"/>
      <c r="B240" s="221"/>
      <c r="C240" s="221"/>
      <c r="D240" s="224"/>
      <c r="E240" s="221"/>
      <c r="F240" s="70">
        <f t="shared" si="3"/>
        <v>0</v>
      </c>
      <c r="G240" s="101" t="s">
        <v>179</v>
      </c>
      <c r="I240" s="101"/>
    </row>
    <row r="241" spans="1:9" s="89" customFormat="1" hidden="1" x14ac:dyDescent="0.25">
      <c r="A241" s="392"/>
      <c r="B241" s="221"/>
      <c r="C241" s="221"/>
      <c r="D241" s="224"/>
      <c r="E241" s="221"/>
      <c r="F241" s="70">
        <f t="shared" si="3"/>
        <v>0</v>
      </c>
      <c r="G241" s="101" t="s">
        <v>179</v>
      </c>
      <c r="I241" s="101"/>
    </row>
    <row r="242" spans="1:9" s="89" customFormat="1" hidden="1" x14ac:dyDescent="0.25">
      <c r="A242" s="392"/>
      <c r="B242" s="221"/>
      <c r="C242" s="221"/>
      <c r="D242" s="224"/>
      <c r="E242" s="221"/>
      <c r="F242" s="70">
        <f t="shared" si="3"/>
        <v>0</v>
      </c>
      <c r="G242" s="101" t="s">
        <v>179</v>
      </c>
      <c r="I242" s="101"/>
    </row>
    <row r="243" spans="1:9" s="89" customFormat="1" hidden="1" x14ac:dyDescent="0.25">
      <c r="A243" s="392"/>
      <c r="B243" s="221"/>
      <c r="C243" s="221"/>
      <c r="D243" s="224"/>
      <c r="E243" s="221"/>
      <c r="F243" s="70">
        <f t="shared" si="3"/>
        <v>0</v>
      </c>
      <c r="G243" s="101" t="s">
        <v>179</v>
      </c>
      <c r="I243" s="101"/>
    </row>
    <row r="244" spans="1:9" s="89" customFormat="1" hidden="1" x14ac:dyDescent="0.25">
      <c r="A244" s="392"/>
      <c r="B244" s="221"/>
      <c r="C244" s="221"/>
      <c r="D244" s="224"/>
      <c r="E244" s="221"/>
      <c r="F244" s="70">
        <f t="shared" si="3"/>
        <v>0</v>
      </c>
      <c r="G244" s="101" t="s">
        <v>179</v>
      </c>
      <c r="I244" s="101"/>
    </row>
    <row r="245" spans="1:9" s="89" customFormat="1" hidden="1" x14ac:dyDescent="0.25">
      <c r="A245" s="392"/>
      <c r="B245" s="221"/>
      <c r="C245" s="221"/>
      <c r="D245" s="224"/>
      <c r="E245" s="221"/>
      <c r="F245" s="70">
        <f t="shared" si="3"/>
        <v>0</v>
      </c>
      <c r="G245" s="101" t="s">
        <v>179</v>
      </c>
      <c r="I245" s="101"/>
    </row>
    <row r="246" spans="1:9" s="89" customFormat="1" hidden="1" x14ac:dyDescent="0.25">
      <c r="A246" s="392"/>
      <c r="B246" s="221"/>
      <c r="C246" s="221"/>
      <c r="D246" s="224"/>
      <c r="E246" s="221"/>
      <c r="F246" s="70">
        <f t="shared" si="3"/>
        <v>0</v>
      </c>
      <c r="G246" s="101" t="s">
        <v>179</v>
      </c>
      <c r="I246" s="101"/>
    </row>
    <row r="247" spans="1:9" s="89" customFormat="1" hidden="1" x14ac:dyDescent="0.25">
      <c r="A247" s="392"/>
      <c r="B247" s="221"/>
      <c r="C247" s="221"/>
      <c r="D247" s="224"/>
      <c r="E247" s="221"/>
      <c r="F247" s="70">
        <f t="shared" si="3"/>
        <v>0</v>
      </c>
      <c r="G247" s="101" t="s">
        <v>179</v>
      </c>
      <c r="I247" s="101"/>
    </row>
    <row r="248" spans="1:9" s="89" customFormat="1" hidden="1" x14ac:dyDescent="0.25">
      <c r="A248" s="392"/>
      <c r="B248" s="221"/>
      <c r="C248" s="221"/>
      <c r="D248" s="224"/>
      <c r="E248" s="221"/>
      <c r="F248" s="70">
        <f t="shared" si="3"/>
        <v>0</v>
      </c>
      <c r="G248" s="101" t="s">
        <v>179</v>
      </c>
      <c r="I248" s="101"/>
    </row>
    <row r="249" spans="1:9" s="89" customFormat="1" hidden="1" x14ac:dyDescent="0.25">
      <c r="A249" s="392"/>
      <c r="B249" s="221"/>
      <c r="C249" s="221"/>
      <c r="D249" s="224"/>
      <c r="E249" s="221"/>
      <c r="F249" s="70">
        <f t="shared" si="3"/>
        <v>0</v>
      </c>
      <c r="G249" s="101" t="s">
        <v>179</v>
      </c>
      <c r="I249" s="101"/>
    </row>
    <row r="250" spans="1:9" s="89" customFormat="1" hidden="1" x14ac:dyDescent="0.25">
      <c r="A250" s="392"/>
      <c r="B250" s="221"/>
      <c r="C250" s="221"/>
      <c r="D250" s="224"/>
      <c r="E250" s="221"/>
      <c r="F250" s="70">
        <f t="shared" si="3"/>
        <v>0</v>
      </c>
      <c r="G250" s="101" t="s">
        <v>179</v>
      </c>
      <c r="I250" s="101"/>
    </row>
    <row r="251" spans="1:9" s="89" customFormat="1" hidden="1" x14ac:dyDescent="0.25">
      <c r="A251" s="392"/>
      <c r="B251" s="221"/>
      <c r="C251" s="221"/>
      <c r="D251" s="224"/>
      <c r="E251" s="221"/>
      <c r="F251" s="70">
        <f t="shared" si="3"/>
        <v>0</v>
      </c>
      <c r="G251" s="101" t="s">
        <v>179</v>
      </c>
      <c r="I251" s="101"/>
    </row>
    <row r="252" spans="1:9" s="89" customFormat="1" hidden="1" x14ac:dyDescent="0.25">
      <c r="A252" s="392"/>
      <c r="B252" s="221"/>
      <c r="C252" s="221"/>
      <c r="D252" s="224"/>
      <c r="E252" s="221"/>
      <c r="F252" s="70">
        <f t="shared" si="3"/>
        <v>0</v>
      </c>
      <c r="G252" s="101" t="s">
        <v>179</v>
      </c>
      <c r="I252" s="101"/>
    </row>
    <row r="253" spans="1:9" s="89" customFormat="1" hidden="1" x14ac:dyDescent="0.25">
      <c r="A253" s="392"/>
      <c r="B253" s="221"/>
      <c r="C253" s="221"/>
      <c r="D253" s="224"/>
      <c r="E253" s="221"/>
      <c r="F253" s="70">
        <f t="shared" si="3"/>
        <v>0</v>
      </c>
      <c r="G253" s="101" t="s">
        <v>179</v>
      </c>
      <c r="I253" s="101"/>
    </row>
    <row r="254" spans="1:9" s="89" customFormat="1" hidden="1" x14ac:dyDescent="0.25">
      <c r="A254" s="392"/>
      <c r="B254" s="221"/>
      <c r="C254" s="221"/>
      <c r="D254" s="224"/>
      <c r="E254" s="221"/>
      <c r="F254" s="70">
        <f t="shared" si="3"/>
        <v>0</v>
      </c>
      <c r="G254" s="101" t="s">
        <v>179</v>
      </c>
      <c r="I254" s="101"/>
    </row>
    <row r="255" spans="1:9" s="89" customFormat="1" hidden="1" x14ac:dyDescent="0.25">
      <c r="A255" s="392"/>
      <c r="B255" s="221"/>
      <c r="C255" s="221"/>
      <c r="D255" s="224"/>
      <c r="E255" s="221"/>
      <c r="F255" s="70">
        <f t="shared" si="3"/>
        <v>0</v>
      </c>
      <c r="G255" s="101" t="s">
        <v>179</v>
      </c>
      <c r="I255" s="101"/>
    </row>
    <row r="256" spans="1:9" s="89" customFormat="1" hidden="1" x14ac:dyDescent="0.25">
      <c r="A256" s="392"/>
      <c r="B256" s="221"/>
      <c r="C256" s="221"/>
      <c r="D256" s="224"/>
      <c r="E256" s="221"/>
      <c r="F256" s="70">
        <f t="shared" si="3"/>
        <v>0</v>
      </c>
      <c r="G256" s="101" t="s">
        <v>179</v>
      </c>
      <c r="I256" s="101"/>
    </row>
    <row r="257" spans="1:9" s="89" customFormat="1" hidden="1" x14ac:dyDescent="0.25">
      <c r="A257" s="392"/>
      <c r="B257" s="221"/>
      <c r="C257" s="221"/>
      <c r="D257" s="224"/>
      <c r="E257" s="221"/>
      <c r="F257" s="70">
        <f t="shared" si="3"/>
        <v>0</v>
      </c>
      <c r="G257" s="101" t="s">
        <v>179</v>
      </c>
      <c r="I257" s="101"/>
    </row>
    <row r="258" spans="1:9" s="89" customFormat="1" hidden="1" x14ac:dyDescent="0.25">
      <c r="A258" s="392"/>
      <c r="B258" s="221"/>
      <c r="C258" s="221"/>
      <c r="D258" s="224"/>
      <c r="E258" s="221"/>
      <c r="F258" s="70">
        <f t="shared" si="3"/>
        <v>0</v>
      </c>
      <c r="G258" s="101" t="s">
        <v>179</v>
      </c>
      <c r="I258" s="101"/>
    </row>
    <row r="259" spans="1:9" s="89" customFormat="1" hidden="1" x14ac:dyDescent="0.25">
      <c r="A259" s="392"/>
      <c r="B259" s="221"/>
      <c r="C259" s="221"/>
      <c r="D259" s="224"/>
      <c r="E259" s="221"/>
      <c r="F259" s="70">
        <f t="shared" si="3"/>
        <v>0</v>
      </c>
      <c r="G259" s="101" t="s">
        <v>179</v>
      </c>
      <c r="I259" s="101"/>
    </row>
    <row r="260" spans="1:9" s="89" customFormat="1" hidden="1" x14ac:dyDescent="0.25">
      <c r="A260" s="392"/>
      <c r="B260" s="221"/>
      <c r="C260" s="221"/>
      <c r="D260" s="224"/>
      <c r="E260" s="221"/>
      <c r="F260" s="70">
        <f t="shared" si="3"/>
        <v>0</v>
      </c>
      <c r="G260" s="101" t="s">
        <v>179</v>
      </c>
      <c r="I260" s="101"/>
    </row>
    <row r="261" spans="1:9" s="89" customFormat="1" hidden="1" x14ac:dyDescent="0.25">
      <c r="A261" s="392"/>
      <c r="B261" s="221"/>
      <c r="C261" s="221"/>
      <c r="D261" s="224"/>
      <c r="E261" s="221"/>
      <c r="F261" s="70">
        <f t="shared" si="3"/>
        <v>0</v>
      </c>
      <c r="G261" s="101" t="s">
        <v>179</v>
      </c>
      <c r="I261" s="101"/>
    </row>
    <row r="262" spans="1:9" s="89" customFormat="1" hidden="1" x14ac:dyDescent="0.25">
      <c r="A262" s="392"/>
      <c r="B262" s="221"/>
      <c r="C262" s="221"/>
      <c r="D262" s="224"/>
      <c r="E262" s="221"/>
      <c r="F262" s="70">
        <f t="shared" si="3"/>
        <v>0</v>
      </c>
      <c r="G262" s="101" t="s">
        <v>179</v>
      </c>
      <c r="I262" s="101"/>
    </row>
    <row r="263" spans="1:9" s="89" customFormat="1" hidden="1" x14ac:dyDescent="0.25">
      <c r="A263" s="392"/>
      <c r="B263" s="221"/>
      <c r="C263" s="221"/>
      <c r="D263" s="224"/>
      <c r="E263" s="221"/>
      <c r="F263" s="70">
        <f t="shared" si="3"/>
        <v>0</v>
      </c>
      <c r="G263" s="101" t="s">
        <v>179</v>
      </c>
      <c r="I263" s="101"/>
    </row>
    <row r="264" spans="1:9" s="89" customFormat="1" hidden="1" x14ac:dyDescent="0.25">
      <c r="A264" s="392"/>
      <c r="B264" s="221"/>
      <c r="C264" s="221"/>
      <c r="D264" s="224"/>
      <c r="E264" s="221"/>
      <c r="F264" s="70">
        <f t="shared" si="3"/>
        <v>0</v>
      </c>
      <c r="G264" s="101" t="s">
        <v>179</v>
      </c>
      <c r="I264" s="101"/>
    </row>
    <row r="265" spans="1:9" s="89" customFormat="1" hidden="1" x14ac:dyDescent="0.25">
      <c r="A265" s="392"/>
      <c r="B265" s="221"/>
      <c r="C265" s="221"/>
      <c r="D265" s="224"/>
      <c r="E265" s="221"/>
      <c r="F265" s="70">
        <f t="shared" si="3"/>
        <v>0</v>
      </c>
      <c r="G265" s="101" t="s">
        <v>179</v>
      </c>
      <c r="I265" s="101"/>
    </row>
    <row r="266" spans="1:9" s="89" customFormat="1" hidden="1" x14ac:dyDescent="0.25">
      <c r="A266" s="392"/>
      <c r="B266" s="221"/>
      <c r="C266" s="221"/>
      <c r="D266" s="224"/>
      <c r="E266" s="221"/>
      <c r="F266" s="70">
        <f t="shared" si="3"/>
        <v>0</v>
      </c>
      <c r="G266" s="101" t="s">
        <v>179</v>
      </c>
      <c r="I266" s="101"/>
    </row>
    <row r="267" spans="1:9" s="89" customFormat="1" x14ac:dyDescent="0.25">
      <c r="A267" s="392" t="s">
        <v>294</v>
      </c>
      <c r="B267" s="221">
        <v>3</v>
      </c>
      <c r="C267" s="221" t="s">
        <v>291</v>
      </c>
      <c r="D267" s="224">
        <f t="shared" ref="D267" ca="1" si="4">RAND()*400000</f>
        <v>99714.375508949975</v>
      </c>
      <c r="E267" s="221">
        <v>7</v>
      </c>
      <c r="F267" s="242">
        <f ca="1">ROUND(+B267*D267*E267,2)</f>
        <v>2094001.89</v>
      </c>
      <c r="G267" s="101" t="s">
        <v>179</v>
      </c>
    </row>
    <row r="268" spans="1:9" s="89" customFormat="1" x14ac:dyDescent="0.25">
      <c r="A268" s="391"/>
      <c r="B268" s="78"/>
      <c r="C268" s="78"/>
      <c r="D268" s="174"/>
      <c r="E268" s="178" t="s">
        <v>180</v>
      </c>
      <c r="F268" s="256">
        <f ca="1">ROUND(SUBTOTAL(109,F137:F267),2)</f>
        <v>14851307.68</v>
      </c>
      <c r="G268" s="101" t="s">
        <v>179</v>
      </c>
      <c r="I268" s="359" t="s">
        <v>193</v>
      </c>
    </row>
    <row r="269" spans="1:9" x14ac:dyDescent="0.25">
      <c r="F269" s="244"/>
      <c r="G269" s="101" t="s">
        <v>181</v>
      </c>
    </row>
    <row r="270" spans="1:9" x14ac:dyDescent="0.25">
      <c r="C270" s="550" t="str">
        <f>"Total "&amp;B2</f>
        <v>Total GRANT EXCLUSIVE LINE ITEM</v>
      </c>
      <c r="D270" s="550"/>
      <c r="E270" s="550"/>
      <c r="F270" s="70">
        <f ca="1">+F268+F136</f>
        <v>29216105.379999999</v>
      </c>
      <c r="G270" s="101" t="s">
        <v>181</v>
      </c>
      <c r="I270" s="124" t="s">
        <v>183</v>
      </c>
    </row>
    <row r="271" spans="1:9" s="89" customFormat="1" x14ac:dyDescent="0.25">
      <c r="A271" s="196"/>
      <c r="B271" s="78"/>
      <c r="C271" s="78"/>
      <c r="D271" s="78"/>
      <c r="E271" s="78"/>
      <c r="F271" s="113"/>
      <c r="G271" s="101" t="s">
        <v>181</v>
      </c>
    </row>
    <row r="272" spans="1:9" s="89" customFormat="1" x14ac:dyDescent="0.25">
      <c r="A272" s="201" t="str">
        <f>B2&amp;" Narrative (State):"</f>
        <v>GRANT EXCLUSIVE LINE ITEM Narrative (State):</v>
      </c>
      <c r="B272" s="94"/>
      <c r="C272" s="94"/>
      <c r="D272" s="94"/>
      <c r="E272" s="94"/>
      <c r="F272" s="95"/>
      <c r="G272" s="101" t="s">
        <v>176</v>
      </c>
      <c r="I272" s="125" t="s">
        <v>185</v>
      </c>
    </row>
    <row r="273" spans="1:17" s="89" customFormat="1" ht="45" customHeight="1" x14ac:dyDescent="0.25">
      <c r="A273" s="525" t="s">
        <v>295</v>
      </c>
      <c r="B273" s="526"/>
      <c r="C273" s="526"/>
      <c r="D273" s="526"/>
      <c r="E273" s="526"/>
      <c r="F273" s="527"/>
      <c r="G273" s="89" t="s">
        <v>176</v>
      </c>
      <c r="I273" s="523" t="s">
        <v>186</v>
      </c>
      <c r="J273" s="523"/>
      <c r="K273" s="523"/>
      <c r="L273" s="523"/>
      <c r="M273" s="523"/>
      <c r="N273" s="523"/>
      <c r="O273" s="523"/>
      <c r="P273" s="523"/>
      <c r="Q273" s="523"/>
    </row>
    <row r="274" spans="1:17" x14ac:dyDescent="0.25">
      <c r="G274" s="233" t="s">
        <v>179</v>
      </c>
      <c r="I274"/>
    </row>
    <row r="275" spans="1:17" s="89" customFormat="1" x14ac:dyDescent="0.25">
      <c r="A275" s="201" t="str">
        <f>B2&amp;" Narrative (Non-State) i.e. Match or Other Funding"</f>
        <v>GRANT EXCLUSIVE LINE ITEM Narrative (Non-State) i.e. Match or Other Funding</v>
      </c>
      <c r="B275" s="98"/>
      <c r="C275" s="98"/>
      <c r="D275" s="98"/>
      <c r="E275" s="98"/>
      <c r="F275" s="99"/>
      <c r="G275" s="89" t="s">
        <v>179</v>
      </c>
      <c r="I275" s="125" t="s">
        <v>185</v>
      </c>
    </row>
    <row r="276" spans="1:17" s="89" customFormat="1" ht="45" customHeight="1" x14ac:dyDescent="0.25">
      <c r="A276" s="525" t="s">
        <v>296</v>
      </c>
      <c r="B276" s="526"/>
      <c r="C276" s="526"/>
      <c r="D276" s="526"/>
      <c r="E276" s="526"/>
      <c r="F276" s="527"/>
      <c r="G276" s="233" t="s">
        <v>179</v>
      </c>
      <c r="I276" s="523" t="s">
        <v>186</v>
      </c>
      <c r="J276" s="523"/>
      <c r="K276" s="523"/>
      <c r="L276" s="523"/>
      <c r="M276" s="523"/>
      <c r="N276" s="523"/>
      <c r="O276" s="523"/>
      <c r="P276" s="523"/>
      <c r="Q276" s="523"/>
    </row>
    <row r="278" spans="1:17" x14ac:dyDescent="0.25">
      <c r="D278" s="19"/>
    </row>
  </sheetData>
  <sheetProtection algorithmName="SHA-512" hashValue="sF7hwbD3tGGSAm1vQAQYAUeT3C5oTyza+LqhLcHbAqTuNKNLeUbBrwcUc+H2m6gP5F2p2xqc4Kn6zVoLjL1VqA==" saltValue="7tUcv7uztWNNXfCC1S09Rw==" spinCount="100000" sheet="1" formatCells="0" formatRows="0" sort="0" autoFilter="0"/>
  <autoFilter ref="G1:G278" xr:uid="{00000000-0001-0000-1500-000000000000}"/>
  <mergeCells count="8">
    <mergeCell ref="A276:F276"/>
    <mergeCell ref="I276:Q276"/>
    <mergeCell ref="A1:E1"/>
    <mergeCell ref="B2:F2"/>
    <mergeCell ref="A3:F3"/>
    <mergeCell ref="C270:E270"/>
    <mergeCell ref="A273:F273"/>
    <mergeCell ref="I273:Q273"/>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86D10AF9-B915-4F65-8492-CE6AED366E5A}">
            <xm:f>Categories!$A$37=FALSE</xm:f>
            <x14:dxf>
              <fill>
                <patternFill>
                  <bgColor theme="0" tint="-0.34998626667073579"/>
                </patternFill>
              </fill>
            </x14:dxf>
          </x14:cfRule>
          <xm:sqref>A1:F276</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26"/>
  <sheetViews>
    <sheetView view="pageBreakPreview" zoomScaleNormal="100" zoomScaleSheetLayoutView="100" workbookViewId="0">
      <selection activeCell="A4" sqref="A4"/>
    </sheetView>
  </sheetViews>
  <sheetFormatPr defaultRowHeight="15" x14ac:dyDescent="0.25"/>
  <cols>
    <col min="1" max="1" width="76.28515625" customWidth="1"/>
    <col min="2" max="3" width="18.7109375" customWidth="1"/>
    <col min="4" max="4" width="19.7109375" customWidth="1"/>
    <col min="5" max="5" width="3" customWidth="1"/>
  </cols>
  <sheetData>
    <row r="1" spans="1:6" ht="21.75" customHeight="1" x14ac:dyDescent="0.25">
      <c r="A1" s="520" t="s">
        <v>165</v>
      </c>
      <c r="B1" s="520"/>
      <c r="C1" s="520"/>
      <c r="D1" s="3">
        <f>+'Section A'!B2</f>
        <v>0</v>
      </c>
    </row>
    <row r="2" spans="1:6" ht="54.75" customHeight="1" x14ac:dyDescent="0.25">
      <c r="A2" s="543" t="s">
        <v>307</v>
      </c>
      <c r="B2" s="543"/>
      <c r="C2" s="543"/>
      <c r="D2" s="543"/>
    </row>
    <row r="3" spans="1:6" ht="15" customHeight="1" x14ac:dyDescent="0.25">
      <c r="A3" s="231" t="s">
        <v>256</v>
      </c>
      <c r="B3" s="231" t="s">
        <v>308</v>
      </c>
      <c r="C3" s="231" t="s">
        <v>309</v>
      </c>
      <c r="D3" s="253" t="s">
        <v>310</v>
      </c>
    </row>
    <row r="4" spans="1:6" s="101" customFormat="1" x14ac:dyDescent="0.25">
      <c r="A4" s="195"/>
      <c r="B4" s="119"/>
      <c r="C4" s="122"/>
      <c r="D4" s="70">
        <f>ROUND(B4*C4,2)</f>
        <v>0</v>
      </c>
      <c r="F4" s="258"/>
    </row>
    <row r="5" spans="1:6" s="101" customFormat="1" x14ac:dyDescent="0.25">
      <c r="A5" s="192"/>
      <c r="B5" s="228"/>
      <c r="C5" s="229"/>
      <c r="D5" s="70">
        <f>ROUND(B5*C5,2)</f>
        <v>0</v>
      </c>
    </row>
    <row r="6" spans="1:6" s="101" customFormat="1" x14ac:dyDescent="0.25">
      <c r="A6" s="192"/>
      <c r="B6" s="119"/>
      <c r="C6" s="122"/>
      <c r="D6" s="70">
        <f>ROUND(B6*C6,2)</f>
        <v>0</v>
      </c>
    </row>
    <row r="7" spans="1:6" s="101" customFormat="1" x14ac:dyDescent="0.25">
      <c r="A7" s="192"/>
      <c r="B7" s="119"/>
      <c r="C7" s="122"/>
      <c r="D7" s="242">
        <f>ROUND(B7*C7,2)</f>
        <v>0</v>
      </c>
    </row>
    <row r="8" spans="1:6" s="258" customFormat="1" x14ac:dyDescent="0.25">
      <c r="A8" s="257" t="str">
        <f>IF(SUBTOTAL(109,B4:B8)-'Section A'!E34&gt;0.004,"Indirect Base cannot exceed Total Direct Costs"," ")</f>
        <v xml:space="preserve"> </v>
      </c>
      <c r="B8" s="181"/>
      <c r="C8" s="181" t="s">
        <v>177</v>
      </c>
      <c r="D8" s="256">
        <f>ROUND(SUM(D4:D7),2)</f>
        <v>0</v>
      </c>
      <c r="F8" s="259" t="s">
        <v>311</v>
      </c>
    </row>
    <row r="9" spans="1:6" s="101" customFormat="1" x14ac:dyDescent="0.25">
      <c r="A9" s="192"/>
      <c r="B9" s="89"/>
      <c r="C9" s="89"/>
      <c r="D9" s="260"/>
    </row>
    <row r="10" spans="1:6" s="101" customFormat="1" x14ac:dyDescent="0.25">
      <c r="A10" s="220"/>
      <c r="B10" s="228"/>
      <c r="C10" s="229"/>
      <c r="D10" s="70">
        <f>ROUND(B10*C10,2)</f>
        <v>0</v>
      </c>
    </row>
    <row r="11" spans="1:6" s="101" customFormat="1" x14ac:dyDescent="0.25">
      <c r="A11" s="192"/>
      <c r="B11" s="228"/>
      <c r="C11" s="229"/>
      <c r="D11" s="70">
        <f>ROUND(B11*C11,2)</f>
        <v>0</v>
      </c>
    </row>
    <row r="12" spans="1:6" s="101" customFormat="1" x14ac:dyDescent="0.25">
      <c r="A12" s="192"/>
      <c r="B12" s="119"/>
      <c r="C12" s="122"/>
      <c r="D12" s="70">
        <f>ROUND(B12*C12,2)</f>
        <v>0</v>
      </c>
    </row>
    <row r="13" spans="1:6" s="101" customFormat="1" x14ac:dyDescent="0.25">
      <c r="A13" s="220"/>
      <c r="B13" s="228"/>
      <c r="C13" s="229"/>
      <c r="D13" s="242">
        <f>ROUND(B13*C13,2)</f>
        <v>0</v>
      </c>
    </row>
    <row r="14" spans="1:6" s="101" customFormat="1" x14ac:dyDescent="0.25">
      <c r="A14" s="197"/>
      <c r="B14" s="174"/>
      <c r="C14" s="178" t="s">
        <v>180</v>
      </c>
      <c r="D14" s="256">
        <f>ROUND(SUBTOTAL(109,D9:D13),2)</f>
        <v>0</v>
      </c>
      <c r="F14" s="359" t="s">
        <v>311</v>
      </c>
    </row>
    <row r="15" spans="1:6" x14ac:dyDescent="0.25">
      <c r="A15" s="3"/>
      <c r="B15" s="3"/>
      <c r="C15" s="3"/>
      <c r="D15" s="244"/>
    </row>
    <row r="16" spans="1:6" x14ac:dyDescent="0.25">
      <c r="A16" s="3"/>
      <c r="B16" s="533" t="s">
        <v>312</v>
      </c>
      <c r="C16" s="533"/>
      <c r="D16" s="70">
        <f>+D14+D8</f>
        <v>0</v>
      </c>
      <c r="F16" s="124" t="s">
        <v>183</v>
      </c>
    </row>
    <row r="17" spans="1:14" s="101" customFormat="1" x14ac:dyDescent="0.25">
      <c r="A17" s="197"/>
      <c r="B17" s="89"/>
      <c r="C17" s="116"/>
      <c r="D17" s="251"/>
    </row>
    <row r="18" spans="1:14" s="101" customFormat="1" x14ac:dyDescent="0.25">
      <c r="A18" s="201" t="s">
        <v>313</v>
      </c>
      <c r="B18" s="94"/>
      <c r="C18" s="94"/>
      <c r="D18" s="95"/>
      <c r="F18" s="125" t="s">
        <v>185</v>
      </c>
    </row>
    <row r="19" spans="1:14" s="101" customFormat="1" ht="45" customHeight="1" x14ac:dyDescent="0.25">
      <c r="A19" s="517"/>
      <c r="B19" s="518"/>
      <c r="C19" s="518"/>
      <c r="D19" s="519"/>
      <c r="F19" s="522" t="s">
        <v>186</v>
      </c>
      <c r="G19" s="522"/>
      <c r="H19" s="522"/>
      <c r="I19" s="522"/>
      <c r="J19" s="522"/>
      <c r="K19" s="522"/>
      <c r="L19" s="522"/>
      <c r="M19" s="522"/>
      <c r="N19" s="522"/>
    </row>
    <row r="20" spans="1:14" x14ac:dyDescent="0.25">
      <c r="A20" s="3"/>
      <c r="B20" s="3"/>
      <c r="C20" s="3"/>
      <c r="D20" s="3"/>
    </row>
    <row r="21" spans="1:14" s="101" customFormat="1" x14ac:dyDescent="0.25">
      <c r="A21" s="201" t="s">
        <v>314</v>
      </c>
      <c r="B21" s="98"/>
      <c r="C21" s="98"/>
      <c r="D21" s="99"/>
      <c r="F21" s="125" t="s">
        <v>185</v>
      </c>
    </row>
    <row r="22" spans="1:14" s="101" customFormat="1" ht="45" customHeight="1" x14ac:dyDescent="0.25">
      <c r="A22" s="525"/>
      <c r="B22" s="526"/>
      <c r="C22" s="526"/>
      <c r="D22" s="527"/>
      <c r="F22" s="522" t="s">
        <v>186</v>
      </c>
      <c r="G22" s="522"/>
      <c r="H22" s="522"/>
      <c r="I22" s="522"/>
      <c r="J22" s="522"/>
      <c r="K22" s="522"/>
      <c r="L22" s="522"/>
      <c r="M22" s="522"/>
      <c r="N22" s="522"/>
    </row>
    <row r="23" spans="1:14" ht="2.25" customHeight="1" x14ac:dyDescent="0.25">
      <c r="A23" s="261"/>
      <c r="B23" s="261"/>
      <c r="C23" s="261"/>
      <c r="D23" s="261"/>
    </row>
    <row r="24" spans="1:14" x14ac:dyDescent="0.25">
      <c r="A24" s="552"/>
      <c r="B24" s="552"/>
      <c r="C24" s="552"/>
      <c r="D24" s="552"/>
    </row>
    <row r="25" spans="1:14" x14ac:dyDescent="0.25">
      <c r="A25" s="552"/>
      <c r="B25" s="552"/>
      <c r="C25" s="552"/>
      <c r="D25" s="552"/>
    </row>
    <row r="26" spans="1:14" x14ac:dyDescent="0.25">
      <c r="A26" s="552"/>
      <c r="B26" s="552"/>
      <c r="C26" s="552"/>
      <c r="D26" s="552"/>
    </row>
  </sheetData>
  <sheetProtection algorithmName="SHA-512" hashValue="afYSc0LxbQ6ySKMZWpl2OPyAOjwww5O1xiK//TP1eCcFC1ONqH34HP3Nx7pR/rw3MpXGUeff+zq8o9nuvDakYw==" saltValue="rYcrNZCdAhk7+pJt1atiLQ==" spinCount="100000" sheet="1" formatCells="0" formatRows="0" sort="0"/>
  <mergeCells count="10">
    <mergeCell ref="A1:C1"/>
    <mergeCell ref="A2:D2"/>
    <mergeCell ref="B16:C16"/>
    <mergeCell ref="A19:D19"/>
    <mergeCell ref="A22:D22"/>
    <mergeCell ref="A24:D24"/>
    <mergeCell ref="A25:D25"/>
    <mergeCell ref="A26:D26"/>
    <mergeCell ref="F19:N19"/>
    <mergeCell ref="F22:N22"/>
  </mergeCells>
  <conditionalFormatting sqref="A8">
    <cfRule type="containsText" dxfId="35" priority="9" operator="containsText" text="exceed">
      <formula>NOT(ISERROR(SEARCH("exceed",A8)))</formula>
    </cfRule>
  </conditionalFormatting>
  <conditionalFormatting sqref="A23:D26">
    <cfRule type="containsText" dxfId="33" priority="5" operator="containsText" text="Budget">
      <formula>NOT(ISERROR(SEARCH("Budget",A23)))</formula>
    </cfRule>
  </conditionalFormatting>
  <conditionalFormatting sqref="F4">
    <cfRule type="containsText" dxfId="32" priority="2" operator="containsText" text="mtdccalculator">
      <formula>NOT(ISERROR(SEARCH("mtdccalculator",F4)))</formula>
    </cfRule>
    <cfRule type="containsText" dxfId="31" priority="3" operator="containsText" text="mtdccalculator">
      <formula>NOT(ISERROR(SEARCH("mtdccalculator",F4)))</formula>
    </cfRule>
    <cfRule type="containsText" dxfId="30" priority="4" operator="containsText" text="mtdccalculator">
      <formula>NOT(ISERROR(SEARCH("mtdccalculator",F4)))</formula>
    </cfRule>
  </conditionalFormatting>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72A45D74-5EED-46ED-B073-65E47CE83060}">
            <xm:f>Categories!$A$38=FALSE</xm:f>
            <x14:dxf>
              <fill>
                <patternFill>
                  <bgColor theme="0" tint="-0.34998626667073579"/>
                </patternFill>
              </fill>
            </x14:dxf>
          </x14:cfRule>
          <xm:sqref>A1:D22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BF8BD-0724-471F-AA8A-FF20E7092449}">
  <sheetPr>
    <pageSetUpPr fitToPage="1"/>
  </sheetPr>
  <dimension ref="B1:J24"/>
  <sheetViews>
    <sheetView view="pageBreakPreview" zoomScale="120" zoomScaleNormal="100" zoomScaleSheetLayoutView="120" workbookViewId="0">
      <selection activeCell="E8" sqref="E8"/>
    </sheetView>
  </sheetViews>
  <sheetFormatPr defaultColWidth="9.140625" defaultRowHeight="15" x14ac:dyDescent="0.25"/>
  <cols>
    <col min="1" max="1" width="1.28515625" style="264" customWidth="1"/>
    <col min="2" max="2" width="3.28515625" style="264" customWidth="1"/>
    <col min="3" max="3" width="7.7109375" style="264" customWidth="1"/>
    <col min="4" max="4" width="9.140625" style="264"/>
    <col min="5" max="5" width="18.140625" style="264" customWidth="1"/>
    <col min="6" max="6" width="3.42578125" style="264" customWidth="1"/>
    <col min="7" max="7" width="18.140625" style="264" customWidth="1"/>
    <col min="8" max="8" width="19.42578125" style="264" customWidth="1"/>
    <col min="9" max="9" width="3.28515625" style="264" customWidth="1"/>
    <col min="10" max="10" width="0.5703125" style="264" customWidth="1"/>
    <col min="11" max="11" width="9.140625" style="264"/>
    <col min="12" max="12" width="11.28515625" style="264" customWidth="1"/>
    <col min="13" max="16384" width="9.140625" style="264"/>
  </cols>
  <sheetData>
    <row r="1" spans="2:10" ht="7.5" customHeight="1" thickBot="1" x14ac:dyDescent="0.3"/>
    <row r="2" spans="2:10" ht="23.25" x14ac:dyDescent="0.35">
      <c r="B2" s="265" t="s">
        <v>315</v>
      </c>
      <c r="C2" s="266"/>
      <c r="D2" s="266"/>
      <c r="E2" s="266"/>
      <c r="F2" s="266"/>
      <c r="G2" s="266"/>
      <c r="H2" s="267"/>
      <c r="I2" s="268"/>
      <c r="J2" s="269"/>
    </row>
    <row r="3" spans="2:10" ht="5.25" customHeight="1" x14ac:dyDescent="0.25">
      <c r="B3" s="270"/>
      <c r="C3" s="271"/>
      <c r="D3" s="271"/>
      <c r="E3" s="271"/>
      <c r="F3" s="271"/>
      <c r="G3" s="271"/>
      <c r="H3" s="271"/>
      <c r="I3" s="272"/>
    </row>
    <row r="4" spans="2:10" ht="15" customHeight="1" x14ac:dyDescent="0.25">
      <c r="B4" s="553" t="s">
        <v>316</v>
      </c>
      <c r="C4" s="554"/>
      <c r="D4" s="554"/>
      <c r="E4" s="555">
        <f>'Indirect Costs'!D1</f>
        <v>0</v>
      </c>
      <c r="F4" s="556"/>
      <c r="G4" s="556"/>
      <c r="H4" s="556"/>
      <c r="I4" s="272"/>
    </row>
    <row r="5" spans="2:10" ht="4.5" customHeight="1" x14ac:dyDescent="0.25">
      <c r="B5" s="270"/>
      <c r="C5" s="271"/>
      <c r="D5" s="271"/>
      <c r="E5" s="271"/>
      <c r="F5" s="271"/>
      <c r="G5" s="271"/>
      <c r="H5" s="271"/>
      <c r="I5" s="272"/>
    </row>
    <row r="6" spans="2:10" ht="15.75" customHeight="1" thickBot="1" x14ac:dyDescent="0.35">
      <c r="B6" s="273"/>
      <c r="C6" s="274" t="s">
        <v>317</v>
      </c>
      <c r="D6" s="275"/>
      <c r="E6" s="275"/>
      <c r="F6" s="275"/>
      <c r="G6" s="276" t="s">
        <v>69</v>
      </c>
      <c r="H6" s="277">
        <f>+'Section A'!F3</f>
        <v>2026</v>
      </c>
      <c r="I6" s="278"/>
    </row>
    <row r="7" spans="2:10" ht="8.25" customHeight="1" thickTop="1" x14ac:dyDescent="0.25">
      <c r="B7" s="270"/>
      <c r="C7" s="271"/>
      <c r="D7" s="271"/>
      <c r="E7" s="271"/>
      <c r="F7" s="271"/>
      <c r="G7" s="271"/>
      <c r="H7" s="271"/>
      <c r="I7" s="272"/>
    </row>
    <row r="8" spans="2:10" x14ac:dyDescent="0.25">
      <c r="B8" s="279"/>
      <c r="C8" s="280"/>
      <c r="D8" s="280"/>
      <c r="E8" s="281"/>
      <c r="F8" s="271"/>
      <c r="G8" s="282"/>
      <c r="H8" s="271"/>
      <c r="I8" s="272"/>
    </row>
    <row r="9" spans="2:10" x14ac:dyDescent="0.25">
      <c r="B9" s="279"/>
      <c r="C9" s="280"/>
      <c r="D9" s="280"/>
      <c r="E9" s="281" t="s">
        <v>318</v>
      </c>
      <c r="F9" s="271"/>
      <c r="G9" s="282"/>
      <c r="H9" s="271"/>
      <c r="I9" s="272"/>
    </row>
    <row r="10" spans="2:10" x14ac:dyDescent="0.25">
      <c r="B10" s="279"/>
      <c r="C10" s="280"/>
      <c r="D10" s="280"/>
      <c r="E10" s="281"/>
      <c r="F10" s="271"/>
      <c r="G10" s="282"/>
      <c r="H10" s="271"/>
      <c r="I10" s="272"/>
    </row>
    <row r="11" spans="2:10" x14ac:dyDescent="0.25">
      <c r="B11" s="279"/>
      <c r="C11" s="280"/>
      <c r="D11" s="280"/>
      <c r="E11" s="281" t="s">
        <v>319</v>
      </c>
      <c r="F11" s="271"/>
      <c r="G11" s="282"/>
      <c r="H11" s="271"/>
      <c r="I11" s="272"/>
    </row>
    <row r="12" spans="2:10" x14ac:dyDescent="0.25">
      <c r="B12" s="279"/>
      <c r="C12" s="280"/>
      <c r="D12" s="280"/>
      <c r="E12" s="281" t="s">
        <v>320</v>
      </c>
      <c r="F12" s="271"/>
      <c r="G12" s="282"/>
      <c r="H12" s="271"/>
      <c r="I12" s="272"/>
    </row>
    <row r="13" spans="2:10" ht="30" customHeight="1" x14ac:dyDescent="0.25">
      <c r="B13" s="279"/>
      <c r="C13" s="557" t="str">
        <f>"Subawards (Calculated from Subaward Listings) - ("&amp;COUNTIFS(MTDCSubawardListing!$L:$L,"X")&amp;")*"</f>
        <v>Subawards (Calculated from Subaward Listings) - (0)*</v>
      </c>
      <c r="D13" s="557"/>
      <c r="E13" s="557"/>
      <c r="F13" s="271"/>
      <c r="G13" s="283"/>
      <c r="H13" s="271"/>
      <c r="I13" s="272"/>
    </row>
    <row r="14" spans="2:10" s="291" customFormat="1" x14ac:dyDescent="0.25">
      <c r="B14" s="284"/>
      <c r="C14" s="285"/>
      <c r="D14" s="285"/>
      <c r="E14" s="286"/>
      <c r="F14" s="287" t="s">
        <v>321</v>
      </c>
      <c r="G14" s="288"/>
      <c r="H14" s="289">
        <f>SUM(G8:G13)</f>
        <v>0</v>
      </c>
      <c r="I14" s="290"/>
    </row>
    <row r="15" spans="2:10" s="291" customFormat="1" ht="9" customHeight="1" x14ac:dyDescent="0.25">
      <c r="B15" s="284"/>
      <c r="C15" s="285"/>
      <c r="D15" s="285"/>
      <c r="E15" s="286"/>
      <c r="F15" s="287"/>
      <c r="G15" s="288"/>
      <c r="H15" s="289"/>
      <c r="I15" s="290"/>
    </row>
    <row r="16" spans="2:10" x14ac:dyDescent="0.25">
      <c r="B16" s="279"/>
      <c r="C16" s="280"/>
      <c r="D16" s="280"/>
      <c r="E16" s="281" t="s">
        <v>322</v>
      </c>
      <c r="F16" s="271"/>
      <c r="G16" s="292"/>
      <c r="H16" s="293"/>
      <c r="I16" s="272"/>
    </row>
    <row r="17" spans="2:9" s="291" customFormat="1" x14ac:dyDescent="0.25">
      <c r="B17" s="284"/>
      <c r="C17" s="285"/>
      <c r="D17" s="285"/>
      <c r="E17" s="294"/>
      <c r="F17" s="287" t="s">
        <v>315</v>
      </c>
      <c r="G17" s="288"/>
      <c r="H17" s="289">
        <f>H14-G16</f>
        <v>0</v>
      </c>
      <c r="I17" s="290"/>
    </row>
    <row r="18" spans="2:9" ht="9.75" customHeight="1" x14ac:dyDescent="0.25">
      <c r="B18" s="279"/>
      <c r="C18" s="280"/>
      <c r="D18" s="280"/>
      <c r="E18" s="281"/>
      <c r="F18" s="271"/>
      <c r="G18" s="271"/>
      <c r="H18" s="271"/>
      <c r="I18" s="272"/>
    </row>
    <row r="19" spans="2:9" ht="15.75" x14ac:dyDescent="0.25">
      <c r="B19" s="279"/>
      <c r="C19" s="285"/>
      <c r="D19" s="285"/>
      <c r="E19" s="295" t="s">
        <v>323</v>
      </c>
      <c r="F19" s="288"/>
      <c r="G19" s="296"/>
      <c r="H19" s="297">
        <f>H17*15%</f>
        <v>0</v>
      </c>
      <c r="I19" s="272"/>
    </row>
    <row r="20" spans="2:9" ht="8.25" customHeight="1" x14ac:dyDescent="0.25">
      <c r="B20" s="279"/>
      <c r="C20" s="285"/>
      <c r="D20" s="285"/>
      <c r="E20" s="295"/>
      <c r="F20" s="288"/>
      <c r="G20" s="288"/>
      <c r="H20" s="289"/>
      <c r="I20" s="272"/>
    </row>
    <row r="21" spans="2:9" ht="6.75" customHeight="1" x14ac:dyDescent="0.25">
      <c r="B21" s="279"/>
      <c r="C21" s="285"/>
      <c r="D21" s="285"/>
      <c r="E21" s="295"/>
      <c r="F21" s="288"/>
      <c r="G21" s="288"/>
      <c r="H21" s="289"/>
      <c r="I21" s="272"/>
    </row>
    <row r="22" spans="2:9" ht="15.75" customHeight="1" x14ac:dyDescent="0.25">
      <c r="B22" s="298" t="s">
        <v>324</v>
      </c>
      <c r="C22" s="285"/>
      <c r="D22" s="285"/>
      <c r="E22" s="295"/>
      <c r="F22" s="288"/>
      <c r="G22" s="288"/>
      <c r="H22" s="289"/>
      <c r="I22" s="272"/>
    </row>
    <row r="23" spans="2:9" ht="10.5" customHeight="1" thickBot="1" x14ac:dyDescent="0.3">
      <c r="B23" s="299"/>
      <c r="C23" s="300"/>
      <c r="D23" s="300"/>
      <c r="E23" s="300"/>
      <c r="F23" s="301"/>
      <c r="G23" s="301"/>
      <c r="H23" s="301"/>
      <c r="I23" s="302"/>
    </row>
    <row r="24" spans="2:9" ht="4.5" customHeight="1" x14ac:dyDescent="0.25"/>
  </sheetData>
  <mergeCells count="3">
    <mergeCell ref="B4:D4"/>
    <mergeCell ref="E4:H4"/>
    <mergeCell ref="C13:E13"/>
  </mergeCells>
  <printOptions horizontalCentered="1"/>
  <pageMargins left="0.25" right="0.25" top="0.25" bottom="0.5" header="0.3" footer="0.3"/>
  <pageSetup fitToHeight="0" orientation="landscape" blackAndWhite="1" r:id="rId1"/>
  <headerFooter>
    <oddFooter>&amp;L&amp;F&amp;RPage &amp;P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8AB33-FCDC-43F6-8E4A-2ABD29ABBF06}">
  <sheetPr>
    <pageSetUpPr fitToPage="1"/>
  </sheetPr>
  <dimension ref="B1:P149"/>
  <sheetViews>
    <sheetView view="pageBreakPreview" zoomScaleNormal="100" zoomScaleSheetLayoutView="100" workbookViewId="0">
      <selection activeCell="D6" sqref="D6"/>
    </sheetView>
  </sheetViews>
  <sheetFormatPr defaultColWidth="9.140625" defaultRowHeight="15" x14ac:dyDescent="0.25"/>
  <cols>
    <col min="1" max="1" width="1.42578125" style="264" customWidth="1"/>
    <col min="2" max="2" width="3.28515625" style="264" customWidth="1"/>
    <col min="3" max="3" width="19.140625" style="264" bestFit="1" customWidth="1"/>
    <col min="4" max="4" width="20.28515625" style="264" customWidth="1"/>
    <col min="5" max="5" width="19.85546875" style="264" customWidth="1"/>
    <col min="6" max="6" width="22.85546875" style="264" customWidth="1"/>
    <col min="7" max="7" width="15.140625" style="264" customWidth="1"/>
    <col min="8" max="8" width="13" style="264" customWidth="1"/>
    <col min="9" max="9" width="18.28515625" style="264" bestFit="1" customWidth="1"/>
    <col min="10" max="10" width="16.7109375" style="264" customWidth="1"/>
    <col min="11" max="11" width="0.85546875" style="264" customWidth="1"/>
    <col min="12" max="12" width="9.140625" style="303"/>
    <col min="13" max="16384" width="9.140625" style="264"/>
  </cols>
  <sheetData>
    <row r="1" spans="2:12" ht="6" customHeight="1" x14ac:dyDescent="0.25"/>
    <row r="2" spans="2:12" ht="21" thickBot="1" x14ac:dyDescent="0.35">
      <c r="B2" s="304" t="s">
        <v>325</v>
      </c>
      <c r="C2" s="305"/>
      <c r="D2" s="305"/>
      <c r="E2" s="305"/>
      <c r="F2" s="305"/>
      <c r="G2" s="305"/>
      <c r="H2" s="305"/>
      <c r="I2" s="305"/>
      <c r="J2" s="306"/>
    </row>
    <row r="3" spans="2:12" ht="5.25" customHeight="1" thickTop="1" x14ac:dyDescent="0.25">
      <c r="B3" s="307"/>
      <c r="C3" s="271"/>
      <c r="D3" s="271"/>
      <c r="E3" s="271"/>
      <c r="F3" s="271"/>
      <c r="G3" s="271"/>
      <c r="H3" s="271"/>
      <c r="I3" s="271"/>
      <c r="J3" s="308"/>
    </row>
    <row r="4" spans="2:12" ht="26.25" customHeight="1" x14ac:dyDescent="0.25">
      <c r="B4" s="307"/>
      <c r="C4" s="558" t="str">
        <f>IF(MTDCCalculator!E4="","","Name: "&amp;MTDCCalculator!E4)</f>
        <v>Name: 0</v>
      </c>
      <c r="D4" s="558"/>
      <c r="E4" s="558"/>
      <c r="F4" s="559" t="s">
        <v>326</v>
      </c>
      <c r="G4" s="561" t="s">
        <v>327</v>
      </c>
      <c r="H4" s="561"/>
      <c r="I4" s="288"/>
      <c r="J4" s="309"/>
    </row>
    <row r="5" spans="2:12" s="315" customFormat="1" ht="30" x14ac:dyDescent="0.25">
      <c r="B5" s="310"/>
      <c r="C5" s="396" t="s">
        <v>328</v>
      </c>
      <c r="D5" s="396" t="s">
        <v>329</v>
      </c>
      <c r="E5" s="311" t="str">
        <f>"Amount Spent in FY"&amp;MTDCCalculator!H6</f>
        <v>Amount Spent in FY2026</v>
      </c>
      <c r="F5" s="560"/>
      <c r="G5" s="312" t="str">
        <f>"FY"&amp;MTDCCalculator!H6&amp;" is year ___"</f>
        <v>FY2026 is year ___</v>
      </c>
      <c r="H5" s="313" t="s">
        <v>330</v>
      </c>
      <c r="I5" s="396" t="s">
        <v>331</v>
      </c>
      <c r="J5" s="314" t="s">
        <v>332</v>
      </c>
      <c r="L5" s="303"/>
    </row>
    <row r="6" spans="2:12" x14ac:dyDescent="0.25">
      <c r="B6" s="316">
        <v>1</v>
      </c>
      <c r="C6" s="317"/>
      <c r="D6" s="282"/>
      <c r="E6" s="282"/>
      <c r="F6" s="282"/>
      <c r="G6" s="318"/>
      <c r="H6" s="318"/>
      <c r="I6" s="319">
        <f>IF(G6="",0,IF(F6&gt;25000,0,IF(E6+F6&gt;25000,25000-F6,E6)))</f>
        <v>0</v>
      </c>
      <c r="J6" s="320">
        <f t="shared" ref="J6:J55" si="0">E6-I6</f>
        <v>0</v>
      </c>
      <c r="L6" s="303" t="str">
        <f t="shared" ref="L6:L55" si="1">IF(E6&gt;0,"X","")</f>
        <v/>
      </c>
    </row>
    <row r="7" spans="2:12" x14ac:dyDescent="0.25">
      <c r="B7" s="321">
        <v>2</v>
      </c>
      <c r="C7" s="322"/>
      <c r="D7" s="323">
        <v>0</v>
      </c>
      <c r="E7" s="323">
        <v>0</v>
      </c>
      <c r="F7" s="323">
        <v>0</v>
      </c>
      <c r="G7" s="324"/>
      <c r="H7" s="324"/>
      <c r="I7" s="325">
        <f t="shared" ref="I7:I55" si="2">IF(G7="",0,IF(F7&gt;25000,0,IF(E7+F7&gt;25000,25000-F7,E7)))</f>
        <v>0</v>
      </c>
      <c r="J7" s="326">
        <f t="shared" si="0"/>
        <v>0</v>
      </c>
      <c r="L7" s="303" t="str">
        <f t="shared" si="1"/>
        <v/>
      </c>
    </row>
    <row r="8" spans="2:12" x14ac:dyDescent="0.25">
      <c r="B8" s="316">
        <v>3</v>
      </c>
      <c r="C8" s="317"/>
      <c r="D8" s="282">
        <v>0</v>
      </c>
      <c r="E8" s="282">
        <v>0</v>
      </c>
      <c r="F8" s="282">
        <v>0</v>
      </c>
      <c r="G8" s="318"/>
      <c r="H8" s="318"/>
      <c r="I8" s="319">
        <f t="shared" si="2"/>
        <v>0</v>
      </c>
      <c r="J8" s="320">
        <f t="shared" si="0"/>
        <v>0</v>
      </c>
      <c r="L8" s="303" t="str">
        <f t="shared" si="1"/>
        <v/>
      </c>
    </row>
    <row r="9" spans="2:12" x14ac:dyDescent="0.25">
      <c r="B9" s="321">
        <v>4</v>
      </c>
      <c r="C9" s="322"/>
      <c r="D9" s="323">
        <v>0</v>
      </c>
      <c r="E9" s="323">
        <v>0</v>
      </c>
      <c r="F9" s="323">
        <v>0</v>
      </c>
      <c r="G9" s="324"/>
      <c r="H9" s="324"/>
      <c r="I9" s="325">
        <f t="shared" si="2"/>
        <v>0</v>
      </c>
      <c r="J9" s="326">
        <f t="shared" si="0"/>
        <v>0</v>
      </c>
      <c r="L9" s="303" t="str">
        <f t="shared" si="1"/>
        <v/>
      </c>
    </row>
    <row r="10" spans="2:12" x14ac:dyDescent="0.25">
      <c r="B10" s="316">
        <v>5</v>
      </c>
      <c r="C10" s="317"/>
      <c r="D10" s="282">
        <v>0</v>
      </c>
      <c r="E10" s="282">
        <v>0</v>
      </c>
      <c r="F10" s="282">
        <v>0</v>
      </c>
      <c r="G10" s="318"/>
      <c r="H10" s="318"/>
      <c r="I10" s="319">
        <f t="shared" si="2"/>
        <v>0</v>
      </c>
      <c r="J10" s="320">
        <f t="shared" si="0"/>
        <v>0</v>
      </c>
      <c r="L10" s="303" t="str">
        <f t="shared" si="1"/>
        <v/>
      </c>
    </row>
    <row r="11" spans="2:12" x14ac:dyDescent="0.25">
      <c r="B11" s="321">
        <v>6</v>
      </c>
      <c r="C11" s="322"/>
      <c r="D11" s="323">
        <v>0</v>
      </c>
      <c r="E11" s="323">
        <v>0</v>
      </c>
      <c r="F11" s="323">
        <v>0</v>
      </c>
      <c r="G11" s="324"/>
      <c r="H11" s="324"/>
      <c r="I11" s="325">
        <f t="shared" si="2"/>
        <v>0</v>
      </c>
      <c r="J11" s="326">
        <f t="shared" si="0"/>
        <v>0</v>
      </c>
      <c r="L11" s="303" t="str">
        <f t="shared" si="1"/>
        <v/>
      </c>
    </row>
    <row r="12" spans="2:12" x14ac:dyDescent="0.25">
      <c r="B12" s="316">
        <v>7</v>
      </c>
      <c r="C12" s="317"/>
      <c r="D12" s="282">
        <v>0</v>
      </c>
      <c r="E12" s="282">
        <v>0</v>
      </c>
      <c r="F12" s="282">
        <v>0</v>
      </c>
      <c r="G12" s="318"/>
      <c r="H12" s="318"/>
      <c r="I12" s="319">
        <f t="shared" si="2"/>
        <v>0</v>
      </c>
      <c r="J12" s="320">
        <f t="shared" si="0"/>
        <v>0</v>
      </c>
      <c r="L12" s="303" t="str">
        <f t="shared" si="1"/>
        <v/>
      </c>
    </row>
    <row r="13" spans="2:12" x14ac:dyDescent="0.25">
      <c r="B13" s="321">
        <v>8</v>
      </c>
      <c r="C13" s="322"/>
      <c r="D13" s="323">
        <v>0</v>
      </c>
      <c r="E13" s="323">
        <v>0</v>
      </c>
      <c r="F13" s="323">
        <v>0</v>
      </c>
      <c r="G13" s="324"/>
      <c r="H13" s="324"/>
      <c r="I13" s="325">
        <f t="shared" si="2"/>
        <v>0</v>
      </c>
      <c r="J13" s="326">
        <f t="shared" si="0"/>
        <v>0</v>
      </c>
      <c r="L13" s="303" t="str">
        <f t="shared" si="1"/>
        <v/>
      </c>
    </row>
    <row r="14" spans="2:12" x14ac:dyDescent="0.25">
      <c r="B14" s="316">
        <v>9</v>
      </c>
      <c r="C14" s="317"/>
      <c r="D14" s="282">
        <v>0</v>
      </c>
      <c r="E14" s="282">
        <v>0</v>
      </c>
      <c r="F14" s="282">
        <v>0</v>
      </c>
      <c r="G14" s="318"/>
      <c r="H14" s="318"/>
      <c r="I14" s="319">
        <f t="shared" si="2"/>
        <v>0</v>
      </c>
      <c r="J14" s="320">
        <f t="shared" si="0"/>
        <v>0</v>
      </c>
      <c r="L14" s="303" t="str">
        <f t="shared" si="1"/>
        <v/>
      </c>
    </row>
    <row r="15" spans="2:12" x14ac:dyDescent="0.25">
      <c r="B15" s="321">
        <v>10</v>
      </c>
      <c r="C15" s="322"/>
      <c r="D15" s="323">
        <v>0</v>
      </c>
      <c r="E15" s="323">
        <v>0</v>
      </c>
      <c r="F15" s="323">
        <v>0</v>
      </c>
      <c r="G15" s="324"/>
      <c r="H15" s="324"/>
      <c r="I15" s="325">
        <f t="shared" si="2"/>
        <v>0</v>
      </c>
      <c r="J15" s="326">
        <f t="shared" si="0"/>
        <v>0</v>
      </c>
      <c r="L15" s="303" t="str">
        <f t="shared" si="1"/>
        <v/>
      </c>
    </row>
    <row r="16" spans="2:12" x14ac:dyDescent="0.25">
      <c r="B16" s="316">
        <v>11</v>
      </c>
      <c r="C16" s="317"/>
      <c r="D16" s="282">
        <v>0</v>
      </c>
      <c r="E16" s="282">
        <v>0</v>
      </c>
      <c r="F16" s="282">
        <v>0</v>
      </c>
      <c r="G16" s="318"/>
      <c r="H16" s="318"/>
      <c r="I16" s="319">
        <f t="shared" si="2"/>
        <v>0</v>
      </c>
      <c r="J16" s="320">
        <f t="shared" si="0"/>
        <v>0</v>
      </c>
      <c r="L16" s="303" t="str">
        <f t="shared" si="1"/>
        <v/>
      </c>
    </row>
    <row r="17" spans="2:16" x14ac:dyDescent="0.25">
      <c r="B17" s="321">
        <v>12</v>
      </c>
      <c r="C17" s="322"/>
      <c r="D17" s="323">
        <v>0</v>
      </c>
      <c r="E17" s="323">
        <v>0</v>
      </c>
      <c r="F17" s="323">
        <v>0</v>
      </c>
      <c r="G17" s="324"/>
      <c r="H17" s="324"/>
      <c r="I17" s="325">
        <f t="shared" si="2"/>
        <v>0</v>
      </c>
      <c r="J17" s="326">
        <f t="shared" si="0"/>
        <v>0</v>
      </c>
      <c r="L17" s="303" t="str">
        <f t="shared" si="1"/>
        <v/>
      </c>
    </row>
    <row r="18" spans="2:16" x14ac:dyDescent="0.25">
      <c r="B18" s="316">
        <v>13</v>
      </c>
      <c r="C18" s="317"/>
      <c r="D18" s="282">
        <v>0</v>
      </c>
      <c r="E18" s="282">
        <v>0</v>
      </c>
      <c r="F18" s="282">
        <v>0</v>
      </c>
      <c r="G18" s="318"/>
      <c r="H18" s="318"/>
      <c r="I18" s="319">
        <f t="shared" si="2"/>
        <v>0</v>
      </c>
      <c r="J18" s="320">
        <f t="shared" si="0"/>
        <v>0</v>
      </c>
      <c r="L18" s="303" t="str">
        <f t="shared" si="1"/>
        <v/>
      </c>
    </row>
    <row r="19" spans="2:16" x14ac:dyDescent="0.25">
      <c r="B19" s="321">
        <v>14</v>
      </c>
      <c r="C19" s="322"/>
      <c r="D19" s="323">
        <v>0</v>
      </c>
      <c r="E19" s="323">
        <v>0</v>
      </c>
      <c r="F19" s="323">
        <v>0</v>
      </c>
      <c r="G19" s="324"/>
      <c r="H19" s="324"/>
      <c r="I19" s="325">
        <f t="shared" si="2"/>
        <v>0</v>
      </c>
      <c r="J19" s="326">
        <f t="shared" si="0"/>
        <v>0</v>
      </c>
      <c r="L19" s="303" t="str">
        <f t="shared" si="1"/>
        <v/>
      </c>
    </row>
    <row r="20" spans="2:16" x14ac:dyDescent="0.25">
      <c r="B20" s="316">
        <v>15</v>
      </c>
      <c r="C20" s="317"/>
      <c r="D20" s="282">
        <v>0</v>
      </c>
      <c r="E20" s="282">
        <v>0</v>
      </c>
      <c r="F20" s="282">
        <v>0</v>
      </c>
      <c r="G20" s="318"/>
      <c r="H20" s="318"/>
      <c r="I20" s="319">
        <f t="shared" si="2"/>
        <v>0</v>
      </c>
      <c r="J20" s="320">
        <f t="shared" si="0"/>
        <v>0</v>
      </c>
      <c r="L20" s="303" t="str">
        <f t="shared" si="1"/>
        <v/>
      </c>
    </row>
    <row r="21" spans="2:16" x14ac:dyDescent="0.25">
      <c r="B21" s="321">
        <v>16</v>
      </c>
      <c r="C21" s="322"/>
      <c r="D21" s="323">
        <v>0</v>
      </c>
      <c r="E21" s="323">
        <v>0</v>
      </c>
      <c r="F21" s="323">
        <v>0</v>
      </c>
      <c r="G21" s="324"/>
      <c r="H21" s="324"/>
      <c r="I21" s="325">
        <f t="shared" si="2"/>
        <v>0</v>
      </c>
      <c r="J21" s="326">
        <f t="shared" si="0"/>
        <v>0</v>
      </c>
      <c r="L21" s="303" t="str">
        <f t="shared" si="1"/>
        <v/>
      </c>
    </row>
    <row r="22" spans="2:16" x14ac:dyDescent="0.25">
      <c r="B22" s="316">
        <v>17</v>
      </c>
      <c r="C22" s="317"/>
      <c r="D22" s="282">
        <v>0</v>
      </c>
      <c r="E22" s="282">
        <v>0</v>
      </c>
      <c r="F22" s="282">
        <v>0</v>
      </c>
      <c r="G22" s="318"/>
      <c r="H22" s="318"/>
      <c r="I22" s="319">
        <f t="shared" si="2"/>
        <v>0</v>
      </c>
      <c r="J22" s="320">
        <f t="shared" si="0"/>
        <v>0</v>
      </c>
      <c r="L22" s="303" t="str">
        <f t="shared" si="1"/>
        <v/>
      </c>
    </row>
    <row r="23" spans="2:16" x14ac:dyDescent="0.25">
      <c r="B23" s="321">
        <v>18</v>
      </c>
      <c r="C23" s="322"/>
      <c r="D23" s="323">
        <v>0</v>
      </c>
      <c r="E23" s="323">
        <v>0</v>
      </c>
      <c r="F23" s="323">
        <v>0</v>
      </c>
      <c r="G23" s="324"/>
      <c r="H23" s="324"/>
      <c r="I23" s="325">
        <f t="shared" si="2"/>
        <v>0</v>
      </c>
      <c r="J23" s="326">
        <f t="shared" si="0"/>
        <v>0</v>
      </c>
      <c r="L23" s="303" t="str">
        <f t="shared" si="1"/>
        <v/>
      </c>
    </row>
    <row r="24" spans="2:16" x14ac:dyDescent="0.25">
      <c r="B24" s="316">
        <v>19</v>
      </c>
      <c r="C24" s="317"/>
      <c r="D24" s="282">
        <v>0</v>
      </c>
      <c r="E24" s="282">
        <v>0</v>
      </c>
      <c r="F24" s="282">
        <v>0</v>
      </c>
      <c r="G24" s="318"/>
      <c r="H24" s="318"/>
      <c r="I24" s="319">
        <f t="shared" si="2"/>
        <v>0</v>
      </c>
      <c r="J24" s="320">
        <f t="shared" si="0"/>
        <v>0</v>
      </c>
      <c r="L24" s="303" t="str">
        <f t="shared" si="1"/>
        <v/>
      </c>
    </row>
    <row r="25" spans="2:16" x14ac:dyDescent="0.25">
      <c r="B25" s="321">
        <v>20</v>
      </c>
      <c r="C25" s="322"/>
      <c r="D25" s="323">
        <v>0</v>
      </c>
      <c r="E25" s="323">
        <v>0</v>
      </c>
      <c r="F25" s="323">
        <v>0</v>
      </c>
      <c r="G25" s="324"/>
      <c r="H25" s="324"/>
      <c r="I25" s="325">
        <f t="shared" si="2"/>
        <v>0</v>
      </c>
      <c r="J25" s="326">
        <f t="shared" si="0"/>
        <v>0</v>
      </c>
      <c r="L25" s="303" t="str">
        <f t="shared" si="1"/>
        <v/>
      </c>
    </row>
    <row r="26" spans="2:16" x14ac:dyDescent="0.25">
      <c r="B26" s="316">
        <v>21</v>
      </c>
      <c r="C26" s="317"/>
      <c r="D26" s="282">
        <v>0</v>
      </c>
      <c r="E26" s="282">
        <v>0</v>
      </c>
      <c r="F26" s="282">
        <v>0</v>
      </c>
      <c r="G26" s="318"/>
      <c r="H26" s="318"/>
      <c r="I26" s="319">
        <f t="shared" si="2"/>
        <v>0</v>
      </c>
      <c r="J26" s="320">
        <f t="shared" si="0"/>
        <v>0</v>
      </c>
      <c r="L26" s="303" t="str">
        <f t="shared" si="1"/>
        <v/>
      </c>
    </row>
    <row r="27" spans="2:16" x14ac:dyDescent="0.25">
      <c r="B27" s="321">
        <v>22</v>
      </c>
      <c r="C27" s="322"/>
      <c r="D27" s="323">
        <v>0</v>
      </c>
      <c r="E27" s="323">
        <v>0</v>
      </c>
      <c r="F27" s="323">
        <v>0</v>
      </c>
      <c r="G27" s="324"/>
      <c r="H27" s="324"/>
      <c r="I27" s="325">
        <f t="shared" si="2"/>
        <v>0</v>
      </c>
      <c r="J27" s="326">
        <f t="shared" si="0"/>
        <v>0</v>
      </c>
      <c r="L27" s="303" t="str">
        <f t="shared" si="1"/>
        <v/>
      </c>
    </row>
    <row r="28" spans="2:16" x14ac:dyDescent="0.25">
      <c r="B28" s="316">
        <v>23</v>
      </c>
      <c r="C28" s="317"/>
      <c r="D28" s="282">
        <v>0</v>
      </c>
      <c r="E28" s="282">
        <v>0</v>
      </c>
      <c r="F28" s="282">
        <v>0</v>
      </c>
      <c r="G28" s="318"/>
      <c r="H28" s="318"/>
      <c r="I28" s="319">
        <f t="shared" si="2"/>
        <v>0</v>
      </c>
      <c r="J28" s="320">
        <f t="shared" si="0"/>
        <v>0</v>
      </c>
      <c r="L28" s="303" t="str">
        <f t="shared" si="1"/>
        <v/>
      </c>
    </row>
    <row r="29" spans="2:16" x14ac:dyDescent="0.25">
      <c r="B29" s="321">
        <v>24</v>
      </c>
      <c r="C29" s="322"/>
      <c r="D29" s="323">
        <v>0</v>
      </c>
      <c r="E29" s="323">
        <v>0</v>
      </c>
      <c r="F29" s="323">
        <v>0</v>
      </c>
      <c r="G29" s="324"/>
      <c r="H29" s="324"/>
      <c r="I29" s="325">
        <f t="shared" si="2"/>
        <v>0</v>
      </c>
      <c r="J29" s="326">
        <f t="shared" si="0"/>
        <v>0</v>
      </c>
      <c r="L29" s="303" t="str">
        <f t="shared" si="1"/>
        <v/>
      </c>
    </row>
    <row r="30" spans="2:16" x14ac:dyDescent="0.25">
      <c r="B30" s="316">
        <v>25</v>
      </c>
      <c r="C30" s="317"/>
      <c r="D30" s="282">
        <v>0</v>
      </c>
      <c r="E30" s="282">
        <v>0</v>
      </c>
      <c r="F30" s="282">
        <v>0</v>
      </c>
      <c r="G30" s="318"/>
      <c r="H30" s="318"/>
      <c r="I30" s="319">
        <f t="shared" si="2"/>
        <v>0</v>
      </c>
      <c r="J30" s="320">
        <f t="shared" si="0"/>
        <v>0</v>
      </c>
      <c r="L30" s="303" t="str">
        <f t="shared" si="1"/>
        <v/>
      </c>
    </row>
    <row r="31" spans="2:16" x14ac:dyDescent="0.25">
      <c r="B31" s="321">
        <v>26</v>
      </c>
      <c r="C31" s="322"/>
      <c r="D31" s="323">
        <v>0</v>
      </c>
      <c r="E31" s="323">
        <v>0</v>
      </c>
      <c r="F31" s="323">
        <v>0</v>
      </c>
      <c r="G31" s="324"/>
      <c r="H31" s="324"/>
      <c r="I31" s="325">
        <f t="shared" si="2"/>
        <v>0</v>
      </c>
      <c r="J31" s="326">
        <f t="shared" si="0"/>
        <v>0</v>
      </c>
      <c r="L31" s="303" t="str">
        <f t="shared" si="1"/>
        <v/>
      </c>
      <c r="P31" s="327"/>
    </row>
    <row r="32" spans="2:16" x14ac:dyDescent="0.25">
      <c r="B32" s="316">
        <v>27</v>
      </c>
      <c r="C32" s="317"/>
      <c r="D32" s="282">
        <v>0</v>
      </c>
      <c r="E32" s="282">
        <v>0</v>
      </c>
      <c r="F32" s="282">
        <v>0</v>
      </c>
      <c r="G32" s="318"/>
      <c r="H32" s="318"/>
      <c r="I32" s="319">
        <f t="shared" si="2"/>
        <v>0</v>
      </c>
      <c r="J32" s="320">
        <f t="shared" si="0"/>
        <v>0</v>
      </c>
      <c r="L32" s="303" t="str">
        <f t="shared" si="1"/>
        <v/>
      </c>
      <c r="P32" s="327"/>
    </row>
    <row r="33" spans="2:16" x14ac:dyDescent="0.25">
      <c r="B33" s="321">
        <v>28</v>
      </c>
      <c r="C33" s="322"/>
      <c r="D33" s="323">
        <v>0</v>
      </c>
      <c r="E33" s="323">
        <v>0</v>
      </c>
      <c r="F33" s="323">
        <v>0</v>
      </c>
      <c r="G33" s="324"/>
      <c r="H33" s="324"/>
      <c r="I33" s="325">
        <f t="shared" si="2"/>
        <v>0</v>
      </c>
      <c r="J33" s="326">
        <f t="shared" si="0"/>
        <v>0</v>
      </c>
      <c r="L33" s="303" t="str">
        <f t="shared" si="1"/>
        <v/>
      </c>
      <c r="P33" s="327"/>
    </row>
    <row r="34" spans="2:16" x14ac:dyDescent="0.25">
      <c r="B34" s="316">
        <v>29</v>
      </c>
      <c r="C34" s="317"/>
      <c r="D34" s="282">
        <v>0</v>
      </c>
      <c r="E34" s="282">
        <v>0</v>
      </c>
      <c r="F34" s="282">
        <v>0</v>
      </c>
      <c r="G34" s="318"/>
      <c r="H34" s="318"/>
      <c r="I34" s="319">
        <f t="shared" si="2"/>
        <v>0</v>
      </c>
      <c r="J34" s="320">
        <f t="shared" si="0"/>
        <v>0</v>
      </c>
      <c r="L34" s="303" t="str">
        <f t="shared" si="1"/>
        <v/>
      </c>
      <c r="P34" s="327"/>
    </row>
    <row r="35" spans="2:16" x14ac:dyDescent="0.25">
      <c r="B35" s="321">
        <v>30</v>
      </c>
      <c r="C35" s="322"/>
      <c r="D35" s="323">
        <v>0</v>
      </c>
      <c r="E35" s="323">
        <v>0</v>
      </c>
      <c r="F35" s="323">
        <v>0</v>
      </c>
      <c r="G35" s="324"/>
      <c r="H35" s="324"/>
      <c r="I35" s="325">
        <f t="shared" si="2"/>
        <v>0</v>
      </c>
      <c r="J35" s="326">
        <f t="shared" si="0"/>
        <v>0</v>
      </c>
      <c r="L35" s="303" t="str">
        <f t="shared" si="1"/>
        <v/>
      </c>
      <c r="P35" s="327"/>
    </row>
    <row r="36" spans="2:16" x14ac:dyDescent="0.25">
      <c r="B36" s="316">
        <v>31</v>
      </c>
      <c r="C36" s="317"/>
      <c r="D36" s="282">
        <v>0</v>
      </c>
      <c r="E36" s="282">
        <v>0</v>
      </c>
      <c r="F36" s="282">
        <v>0</v>
      </c>
      <c r="G36" s="318"/>
      <c r="H36" s="318"/>
      <c r="I36" s="319">
        <f t="shared" si="2"/>
        <v>0</v>
      </c>
      <c r="J36" s="320">
        <f t="shared" si="0"/>
        <v>0</v>
      </c>
      <c r="L36" s="303" t="str">
        <f t="shared" si="1"/>
        <v/>
      </c>
      <c r="P36" s="327"/>
    </row>
    <row r="37" spans="2:16" x14ac:dyDescent="0.25">
      <c r="B37" s="321">
        <v>32</v>
      </c>
      <c r="C37" s="322"/>
      <c r="D37" s="323">
        <v>0</v>
      </c>
      <c r="E37" s="323">
        <v>0</v>
      </c>
      <c r="F37" s="323">
        <v>0</v>
      </c>
      <c r="G37" s="324"/>
      <c r="H37" s="324"/>
      <c r="I37" s="325">
        <f t="shared" si="2"/>
        <v>0</v>
      </c>
      <c r="J37" s="326">
        <f t="shared" si="0"/>
        <v>0</v>
      </c>
      <c r="L37" s="303" t="str">
        <f t="shared" si="1"/>
        <v/>
      </c>
    </row>
    <row r="38" spans="2:16" x14ac:dyDescent="0.25">
      <c r="B38" s="316">
        <v>33</v>
      </c>
      <c r="C38" s="317"/>
      <c r="D38" s="282">
        <v>0</v>
      </c>
      <c r="E38" s="282">
        <v>0</v>
      </c>
      <c r="F38" s="282">
        <v>0</v>
      </c>
      <c r="G38" s="318"/>
      <c r="H38" s="318"/>
      <c r="I38" s="319">
        <f t="shared" si="2"/>
        <v>0</v>
      </c>
      <c r="J38" s="320">
        <f t="shared" si="0"/>
        <v>0</v>
      </c>
      <c r="L38" s="303" t="str">
        <f t="shared" si="1"/>
        <v/>
      </c>
    </row>
    <row r="39" spans="2:16" x14ac:dyDescent="0.25">
      <c r="B39" s="321">
        <v>34</v>
      </c>
      <c r="C39" s="322"/>
      <c r="D39" s="323">
        <v>0</v>
      </c>
      <c r="E39" s="323">
        <v>0</v>
      </c>
      <c r="F39" s="323">
        <v>0</v>
      </c>
      <c r="G39" s="324"/>
      <c r="H39" s="324"/>
      <c r="I39" s="325">
        <f t="shared" si="2"/>
        <v>0</v>
      </c>
      <c r="J39" s="326">
        <f t="shared" si="0"/>
        <v>0</v>
      </c>
      <c r="L39" s="303" t="str">
        <f t="shared" si="1"/>
        <v/>
      </c>
    </row>
    <row r="40" spans="2:16" x14ac:dyDescent="0.25">
      <c r="B40" s="316">
        <v>35</v>
      </c>
      <c r="C40" s="317"/>
      <c r="D40" s="282">
        <v>0</v>
      </c>
      <c r="E40" s="282">
        <v>0</v>
      </c>
      <c r="F40" s="282">
        <v>0</v>
      </c>
      <c r="G40" s="318"/>
      <c r="H40" s="318"/>
      <c r="I40" s="319">
        <f t="shared" si="2"/>
        <v>0</v>
      </c>
      <c r="J40" s="320">
        <f t="shared" si="0"/>
        <v>0</v>
      </c>
      <c r="L40" s="303" t="str">
        <f t="shared" si="1"/>
        <v/>
      </c>
    </row>
    <row r="41" spans="2:16" x14ac:dyDescent="0.25">
      <c r="B41" s="321">
        <v>36</v>
      </c>
      <c r="C41" s="322"/>
      <c r="D41" s="323">
        <v>0</v>
      </c>
      <c r="E41" s="323">
        <v>0</v>
      </c>
      <c r="F41" s="323">
        <v>0</v>
      </c>
      <c r="G41" s="324"/>
      <c r="H41" s="324"/>
      <c r="I41" s="325">
        <f t="shared" si="2"/>
        <v>0</v>
      </c>
      <c r="J41" s="326">
        <f t="shared" si="0"/>
        <v>0</v>
      </c>
      <c r="L41" s="303" t="str">
        <f t="shared" si="1"/>
        <v/>
      </c>
    </row>
    <row r="42" spans="2:16" x14ac:dyDescent="0.25">
      <c r="B42" s="316">
        <v>37</v>
      </c>
      <c r="C42" s="317"/>
      <c r="D42" s="282">
        <v>0</v>
      </c>
      <c r="E42" s="282">
        <v>0</v>
      </c>
      <c r="F42" s="282">
        <v>0</v>
      </c>
      <c r="G42" s="318"/>
      <c r="H42" s="318"/>
      <c r="I42" s="319">
        <f t="shared" si="2"/>
        <v>0</v>
      </c>
      <c r="J42" s="320">
        <f t="shared" si="0"/>
        <v>0</v>
      </c>
      <c r="L42" s="303" t="str">
        <f t="shared" si="1"/>
        <v/>
      </c>
    </row>
    <row r="43" spans="2:16" x14ac:dyDescent="0.25">
      <c r="B43" s="321">
        <v>38</v>
      </c>
      <c r="C43" s="322"/>
      <c r="D43" s="323">
        <v>0</v>
      </c>
      <c r="E43" s="323">
        <v>0</v>
      </c>
      <c r="F43" s="323">
        <v>0</v>
      </c>
      <c r="G43" s="324"/>
      <c r="H43" s="324"/>
      <c r="I43" s="325">
        <f t="shared" si="2"/>
        <v>0</v>
      </c>
      <c r="J43" s="326">
        <f t="shared" si="0"/>
        <v>0</v>
      </c>
      <c r="L43" s="303" t="str">
        <f t="shared" si="1"/>
        <v/>
      </c>
    </row>
    <row r="44" spans="2:16" x14ac:dyDescent="0.25">
      <c r="B44" s="316">
        <v>39</v>
      </c>
      <c r="C44" s="317"/>
      <c r="D44" s="282">
        <v>0</v>
      </c>
      <c r="E44" s="282">
        <v>0</v>
      </c>
      <c r="F44" s="282">
        <v>0</v>
      </c>
      <c r="G44" s="318"/>
      <c r="H44" s="318"/>
      <c r="I44" s="319">
        <f t="shared" si="2"/>
        <v>0</v>
      </c>
      <c r="J44" s="320">
        <f t="shared" si="0"/>
        <v>0</v>
      </c>
      <c r="L44" s="303" t="str">
        <f t="shared" si="1"/>
        <v/>
      </c>
    </row>
    <row r="45" spans="2:16" x14ac:dyDescent="0.25">
      <c r="B45" s="321">
        <v>40</v>
      </c>
      <c r="C45" s="322"/>
      <c r="D45" s="323">
        <v>0</v>
      </c>
      <c r="E45" s="323">
        <v>0</v>
      </c>
      <c r="F45" s="323">
        <v>0</v>
      </c>
      <c r="G45" s="324"/>
      <c r="H45" s="324"/>
      <c r="I45" s="325">
        <f t="shared" si="2"/>
        <v>0</v>
      </c>
      <c r="J45" s="326">
        <f t="shared" si="0"/>
        <v>0</v>
      </c>
      <c r="L45" s="303" t="str">
        <f t="shared" si="1"/>
        <v/>
      </c>
    </row>
    <row r="46" spans="2:16" x14ac:dyDescent="0.25">
      <c r="B46" s="316">
        <v>41</v>
      </c>
      <c r="C46" s="317"/>
      <c r="D46" s="282">
        <v>0</v>
      </c>
      <c r="E46" s="282">
        <v>0</v>
      </c>
      <c r="F46" s="282">
        <v>0</v>
      </c>
      <c r="G46" s="318"/>
      <c r="H46" s="318"/>
      <c r="I46" s="319">
        <f t="shared" si="2"/>
        <v>0</v>
      </c>
      <c r="J46" s="320">
        <f t="shared" si="0"/>
        <v>0</v>
      </c>
      <c r="L46" s="303" t="str">
        <f t="shared" si="1"/>
        <v/>
      </c>
    </row>
    <row r="47" spans="2:16" x14ac:dyDescent="0.25">
      <c r="B47" s="321">
        <v>42</v>
      </c>
      <c r="C47" s="322"/>
      <c r="D47" s="323">
        <v>0</v>
      </c>
      <c r="E47" s="323">
        <v>0</v>
      </c>
      <c r="F47" s="323">
        <v>0</v>
      </c>
      <c r="G47" s="324"/>
      <c r="H47" s="324"/>
      <c r="I47" s="325">
        <f t="shared" si="2"/>
        <v>0</v>
      </c>
      <c r="J47" s="326">
        <f t="shared" si="0"/>
        <v>0</v>
      </c>
      <c r="L47" s="303" t="str">
        <f t="shared" si="1"/>
        <v/>
      </c>
    </row>
    <row r="48" spans="2:16" x14ac:dyDescent="0.25">
      <c r="B48" s="316">
        <v>43</v>
      </c>
      <c r="C48" s="317"/>
      <c r="D48" s="282">
        <v>0</v>
      </c>
      <c r="E48" s="282">
        <v>0</v>
      </c>
      <c r="F48" s="282">
        <v>0</v>
      </c>
      <c r="G48" s="318"/>
      <c r="H48" s="318"/>
      <c r="I48" s="319">
        <f t="shared" si="2"/>
        <v>0</v>
      </c>
      <c r="J48" s="320">
        <f t="shared" si="0"/>
        <v>0</v>
      </c>
      <c r="L48" s="303" t="str">
        <f t="shared" si="1"/>
        <v/>
      </c>
    </row>
    <row r="49" spans="2:12" x14ac:dyDescent="0.25">
      <c r="B49" s="321">
        <v>44</v>
      </c>
      <c r="C49" s="322"/>
      <c r="D49" s="323">
        <v>0</v>
      </c>
      <c r="E49" s="323">
        <v>0</v>
      </c>
      <c r="F49" s="323">
        <v>0</v>
      </c>
      <c r="G49" s="324"/>
      <c r="H49" s="324"/>
      <c r="I49" s="325">
        <f t="shared" si="2"/>
        <v>0</v>
      </c>
      <c r="J49" s="326">
        <f t="shared" si="0"/>
        <v>0</v>
      </c>
      <c r="L49" s="303" t="str">
        <f t="shared" si="1"/>
        <v/>
      </c>
    </row>
    <row r="50" spans="2:12" x14ac:dyDescent="0.25">
      <c r="B50" s="316">
        <v>45</v>
      </c>
      <c r="C50" s="317"/>
      <c r="D50" s="282">
        <v>0</v>
      </c>
      <c r="E50" s="282">
        <v>0</v>
      </c>
      <c r="F50" s="282">
        <v>0</v>
      </c>
      <c r="G50" s="318"/>
      <c r="H50" s="318"/>
      <c r="I50" s="319">
        <f t="shared" si="2"/>
        <v>0</v>
      </c>
      <c r="J50" s="320">
        <f t="shared" si="0"/>
        <v>0</v>
      </c>
      <c r="L50" s="303" t="str">
        <f t="shared" si="1"/>
        <v/>
      </c>
    </row>
    <row r="51" spans="2:12" x14ac:dyDescent="0.25">
      <c r="B51" s="321">
        <v>46</v>
      </c>
      <c r="C51" s="322"/>
      <c r="D51" s="323">
        <v>0</v>
      </c>
      <c r="E51" s="323">
        <v>0</v>
      </c>
      <c r="F51" s="323">
        <v>0</v>
      </c>
      <c r="G51" s="324"/>
      <c r="H51" s="324"/>
      <c r="I51" s="325">
        <f t="shared" si="2"/>
        <v>0</v>
      </c>
      <c r="J51" s="326">
        <f t="shared" si="0"/>
        <v>0</v>
      </c>
      <c r="L51" s="303" t="str">
        <f t="shared" si="1"/>
        <v/>
      </c>
    </row>
    <row r="52" spans="2:12" x14ac:dyDescent="0.25">
      <c r="B52" s="316">
        <v>47</v>
      </c>
      <c r="C52" s="317"/>
      <c r="D52" s="282">
        <v>0</v>
      </c>
      <c r="E52" s="282">
        <v>0</v>
      </c>
      <c r="F52" s="282">
        <v>0</v>
      </c>
      <c r="G52" s="318"/>
      <c r="H52" s="318"/>
      <c r="I52" s="319">
        <f t="shared" si="2"/>
        <v>0</v>
      </c>
      <c r="J52" s="320">
        <f t="shared" si="0"/>
        <v>0</v>
      </c>
      <c r="L52" s="303" t="str">
        <f t="shared" si="1"/>
        <v/>
      </c>
    </row>
    <row r="53" spans="2:12" x14ac:dyDescent="0.25">
      <c r="B53" s="321">
        <v>48</v>
      </c>
      <c r="C53" s="322"/>
      <c r="D53" s="323">
        <v>0</v>
      </c>
      <c r="E53" s="323">
        <v>0</v>
      </c>
      <c r="F53" s="323">
        <v>0</v>
      </c>
      <c r="G53" s="324"/>
      <c r="H53" s="324"/>
      <c r="I53" s="325">
        <f t="shared" si="2"/>
        <v>0</v>
      </c>
      <c r="J53" s="326">
        <f t="shared" si="0"/>
        <v>0</v>
      </c>
      <c r="L53" s="303" t="str">
        <f t="shared" si="1"/>
        <v/>
      </c>
    </row>
    <row r="54" spans="2:12" x14ac:dyDescent="0.25">
      <c r="B54" s="316">
        <v>49</v>
      </c>
      <c r="C54" s="317"/>
      <c r="D54" s="282">
        <v>0</v>
      </c>
      <c r="E54" s="282">
        <v>0</v>
      </c>
      <c r="F54" s="282">
        <v>0</v>
      </c>
      <c r="G54" s="318"/>
      <c r="H54" s="318"/>
      <c r="I54" s="319">
        <f t="shared" si="2"/>
        <v>0</v>
      </c>
      <c r="J54" s="320">
        <f t="shared" si="0"/>
        <v>0</v>
      </c>
      <c r="L54" s="303" t="str">
        <f t="shared" si="1"/>
        <v/>
      </c>
    </row>
    <row r="55" spans="2:12" x14ac:dyDescent="0.25">
      <c r="B55" s="321">
        <v>50</v>
      </c>
      <c r="C55" s="322"/>
      <c r="D55" s="323">
        <v>0</v>
      </c>
      <c r="E55" s="323">
        <v>0</v>
      </c>
      <c r="F55" s="323">
        <v>0</v>
      </c>
      <c r="G55" s="324"/>
      <c r="H55" s="324"/>
      <c r="I55" s="325">
        <f t="shared" si="2"/>
        <v>0</v>
      </c>
      <c r="J55" s="326">
        <f t="shared" si="0"/>
        <v>0</v>
      </c>
      <c r="L55" s="303" t="str">
        <f t="shared" si="1"/>
        <v/>
      </c>
    </row>
    <row r="56" spans="2:12" ht="15.75" thickBot="1" x14ac:dyDescent="0.3">
      <c r="B56" s="328"/>
      <c r="C56" s="329"/>
      <c r="D56" s="329"/>
      <c r="E56" s="330">
        <f>SUM(E6:E55)</f>
        <v>0</v>
      </c>
      <c r="F56" s="330"/>
      <c r="G56" s="329"/>
      <c r="H56" s="329"/>
      <c r="I56" s="331">
        <f>SUM(I6:I55)</f>
        <v>0</v>
      </c>
      <c r="J56" s="332">
        <f>SUM(J6:J55)</f>
        <v>0</v>
      </c>
    </row>
    <row r="57" spans="2:12" ht="15.75" thickTop="1" x14ac:dyDescent="0.25">
      <c r="B57" s="307"/>
      <c r="C57" s="271"/>
      <c r="D57" s="271"/>
      <c r="E57" s="271"/>
      <c r="F57" s="271"/>
      <c r="G57" s="271"/>
      <c r="H57" s="271"/>
      <c r="I57" s="271"/>
      <c r="J57" s="308"/>
    </row>
    <row r="58" spans="2:12" x14ac:dyDescent="0.25">
      <c r="B58" s="333" t="s">
        <v>333</v>
      </c>
      <c r="C58" s="271"/>
      <c r="D58" s="271"/>
      <c r="E58" s="271"/>
      <c r="F58" s="271"/>
      <c r="G58" s="271"/>
      <c r="H58" s="271"/>
      <c r="I58" s="271"/>
      <c r="J58" s="334" t="str">
        <f>IF(J56+I56=E56,"","ERROR: Sums Do Not Equal")</f>
        <v/>
      </c>
    </row>
    <row r="59" spans="2:12" ht="6.75" customHeight="1" x14ac:dyDescent="0.25">
      <c r="B59" s="335"/>
      <c r="C59" s="293"/>
      <c r="D59" s="293"/>
      <c r="E59" s="293"/>
      <c r="F59" s="293"/>
      <c r="G59" s="293"/>
      <c r="H59" s="293"/>
      <c r="I59" s="293"/>
      <c r="J59" s="336"/>
    </row>
    <row r="60" spans="2:12" ht="4.5" customHeight="1" x14ac:dyDescent="0.25"/>
    <row r="124" spans="3:3" x14ac:dyDescent="0.25">
      <c r="C124" s="337">
        <v>0</v>
      </c>
    </row>
    <row r="125" spans="3:3" x14ac:dyDescent="0.25">
      <c r="C125" s="338">
        <v>1</v>
      </c>
    </row>
    <row r="126" spans="3:3" x14ac:dyDescent="0.25">
      <c r="C126" s="338">
        <v>2</v>
      </c>
    </row>
    <row r="127" spans="3:3" x14ac:dyDescent="0.25">
      <c r="C127" s="338">
        <v>3</v>
      </c>
    </row>
    <row r="128" spans="3:3" x14ac:dyDescent="0.25">
      <c r="C128" s="338">
        <v>4</v>
      </c>
    </row>
    <row r="129" spans="3:3" x14ac:dyDescent="0.25">
      <c r="C129" s="338">
        <v>5</v>
      </c>
    </row>
    <row r="130" spans="3:3" x14ac:dyDescent="0.25">
      <c r="C130" s="338">
        <v>6</v>
      </c>
    </row>
    <row r="131" spans="3:3" x14ac:dyDescent="0.25">
      <c r="C131" s="338">
        <v>7</v>
      </c>
    </row>
    <row r="132" spans="3:3" x14ac:dyDescent="0.25">
      <c r="C132" s="338">
        <v>8</v>
      </c>
    </row>
    <row r="133" spans="3:3" x14ac:dyDescent="0.25">
      <c r="C133" s="338">
        <v>9</v>
      </c>
    </row>
    <row r="134" spans="3:3" x14ac:dyDescent="0.25">
      <c r="C134" s="338">
        <v>10</v>
      </c>
    </row>
    <row r="135" spans="3:3" x14ac:dyDescent="0.25">
      <c r="C135" s="338">
        <v>11</v>
      </c>
    </row>
    <row r="136" spans="3:3" x14ac:dyDescent="0.25">
      <c r="C136" s="338">
        <v>12</v>
      </c>
    </row>
    <row r="137" spans="3:3" x14ac:dyDescent="0.25">
      <c r="C137" s="338">
        <v>13</v>
      </c>
    </row>
    <row r="138" spans="3:3" x14ac:dyDescent="0.25">
      <c r="C138" s="338">
        <v>14</v>
      </c>
    </row>
    <row r="139" spans="3:3" x14ac:dyDescent="0.25">
      <c r="C139" s="338">
        <v>15</v>
      </c>
    </row>
    <row r="140" spans="3:3" x14ac:dyDescent="0.25">
      <c r="C140" s="338">
        <v>16</v>
      </c>
    </row>
    <row r="141" spans="3:3" x14ac:dyDescent="0.25">
      <c r="C141" s="338">
        <v>17</v>
      </c>
    </row>
    <row r="142" spans="3:3" x14ac:dyDescent="0.25">
      <c r="C142" s="338">
        <v>18</v>
      </c>
    </row>
    <row r="143" spans="3:3" x14ac:dyDescent="0.25">
      <c r="C143" s="338">
        <v>19</v>
      </c>
    </row>
    <row r="144" spans="3:3" x14ac:dyDescent="0.25">
      <c r="C144" s="338">
        <v>20</v>
      </c>
    </row>
    <row r="145" spans="3:3" x14ac:dyDescent="0.25">
      <c r="C145" s="338"/>
    </row>
    <row r="146" spans="3:3" x14ac:dyDescent="0.25">
      <c r="C146" s="338"/>
    </row>
    <row r="147" spans="3:3" x14ac:dyDescent="0.25">
      <c r="C147" s="338"/>
    </row>
    <row r="148" spans="3:3" x14ac:dyDescent="0.25">
      <c r="C148" s="338"/>
    </row>
    <row r="149" spans="3:3" x14ac:dyDescent="0.25">
      <c r="C149" s="338"/>
    </row>
  </sheetData>
  <mergeCells count="3">
    <mergeCell ref="C4:E4"/>
    <mergeCell ref="F4:F5"/>
    <mergeCell ref="G4:H4"/>
  </mergeCells>
  <dataValidations count="1">
    <dataValidation type="list" allowBlank="1" showInputMessage="1" showErrorMessage="1" sqref="G6:H55" xr:uid="{F4333A16-59FC-4DDD-93D5-D2FDAE78685B}">
      <formula1>$C$123:$C$144</formula1>
    </dataValidation>
  </dataValidations>
  <printOptions horizontalCentered="1"/>
  <pageMargins left="0.25" right="0.25" top="0.25" bottom="0.5" header="0.3" footer="0.3"/>
  <pageSetup scale="90" fitToHeight="0" orientation="landscape" blackAndWhite="1" r:id="rId1"/>
  <headerFooter>
    <oddFooter>&amp;L&amp;F&amp;RPage &amp;P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89DA-AE3E-45C2-BD98-1E0E01E98B1F}">
  <sheetPr>
    <pageSetUpPr fitToPage="1"/>
  </sheetPr>
  <dimension ref="B1:I22"/>
  <sheetViews>
    <sheetView view="pageBreakPreview" zoomScaleNormal="100" zoomScaleSheetLayoutView="100" workbookViewId="0">
      <selection activeCell="B1" sqref="B1"/>
    </sheetView>
  </sheetViews>
  <sheetFormatPr defaultColWidth="9.140625" defaultRowHeight="15" x14ac:dyDescent="0.25"/>
  <cols>
    <col min="1" max="1" width="2.42578125" style="339" customWidth="1"/>
    <col min="2" max="2" width="47.140625" style="339" customWidth="1"/>
    <col min="3" max="3" width="0.85546875" style="339" customWidth="1"/>
    <col min="4" max="16384" width="9.140625" style="339"/>
  </cols>
  <sheetData>
    <row r="1" spans="2:9" ht="7.5" customHeight="1" thickBot="1" x14ac:dyDescent="0.3"/>
    <row r="2" spans="2:9" x14ac:dyDescent="0.25">
      <c r="B2" s="340" t="s">
        <v>334</v>
      </c>
      <c r="C2" s="341"/>
    </row>
    <row r="3" spans="2:9" ht="233.25" customHeight="1" x14ac:dyDescent="0.25">
      <c r="B3" s="342" t="s">
        <v>335</v>
      </c>
      <c r="C3" s="341"/>
    </row>
    <row r="4" spans="2:9" ht="7.5" customHeight="1" x14ac:dyDescent="0.25">
      <c r="B4" s="343"/>
      <c r="C4" s="341"/>
      <c r="D4" s="344"/>
      <c r="E4" s="344"/>
      <c r="F4" s="344"/>
      <c r="G4" s="344"/>
      <c r="H4" s="344"/>
      <c r="I4" s="344"/>
    </row>
    <row r="5" spans="2:9" x14ac:dyDescent="0.25">
      <c r="B5" s="562" t="s">
        <v>336</v>
      </c>
      <c r="C5" s="341"/>
      <c r="D5" s="344"/>
      <c r="E5" s="344"/>
      <c r="F5" s="344"/>
      <c r="G5" s="344"/>
      <c r="H5" s="344"/>
      <c r="I5" s="344"/>
    </row>
    <row r="6" spans="2:9" ht="15.75" thickBot="1" x14ac:dyDescent="0.3">
      <c r="B6" s="563"/>
      <c r="C6" s="341"/>
      <c r="D6" s="344"/>
      <c r="E6" s="344"/>
      <c r="F6" s="344"/>
      <c r="G6" s="344"/>
      <c r="H6" s="344"/>
      <c r="I6" s="344"/>
    </row>
    <row r="7" spans="2:9" ht="5.25" customHeight="1" x14ac:dyDescent="0.25">
      <c r="B7" s="345"/>
      <c r="C7" s="341"/>
      <c r="D7" s="344"/>
      <c r="E7" s="344"/>
      <c r="F7" s="344"/>
      <c r="G7" s="344"/>
      <c r="H7" s="344"/>
      <c r="I7" s="344"/>
    </row>
    <row r="8" spans="2:9" x14ac:dyDescent="0.25">
      <c r="B8" s="346"/>
      <c r="D8" s="344"/>
      <c r="E8" s="344"/>
      <c r="F8" s="344"/>
      <c r="G8" s="344"/>
      <c r="H8" s="344"/>
      <c r="I8" s="344"/>
    </row>
    <row r="9" spans="2:9" x14ac:dyDescent="0.25">
      <c r="B9" s="346"/>
      <c r="D9" s="344"/>
      <c r="E9" s="344"/>
      <c r="F9" s="344"/>
      <c r="G9" s="344"/>
      <c r="H9" s="344"/>
      <c r="I9" s="344"/>
    </row>
    <row r="10" spans="2:9" x14ac:dyDescent="0.25">
      <c r="B10" s="346"/>
      <c r="D10" s="344"/>
      <c r="E10" s="344"/>
      <c r="F10" s="344"/>
      <c r="G10" s="344"/>
      <c r="H10" s="344"/>
      <c r="I10" s="344"/>
    </row>
    <row r="11" spans="2:9" x14ac:dyDescent="0.25">
      <c r="B11" s="346"/>
      <c r="D11" s="344"/>
      <c r="E11" s="344"/>
      <c r="F11" s="344"/>
      <c r="G11" s="344"/>
      <c r="H11" s="344"/>
      <c r="I11" s="344"/>
    </row>
    <row r="12" spans="2:9" x14ac:dyDescent="0.25">
      <c r="B12" s="346"/>
      <c r="D12" s="344"/>
      <c r="E12" s="344"/>
      <c r="F12" s="344"/>
      <c r="G12" s="344"/>
      <c r="H12" s="344"/>
      <c r="I12" s="344"/>
    </row>
    <row r="13" spans="2:9" x14ac:dyDescent="0.25">
      <c r="B13" s="346"/>
      <c r="D13" s="344"/>
      <c r="E13" s="344"/>
      <c r="F13" s="344"/>
      <c r="G13" s="344"/>
      <c r="H13" s="344"/>
      <c r="I13" s="344"/>
    </row>
    <row r="14" spans="2:9" x14ac:dyDescent="0.25">
      <c r="B14" s="346"/>
      <c r="D14" s="344"/>
      <c r="E14" s="344"/>
      <c r="F14" s="344"/>
      <c r="G14" s="344"/>
      <c r="H14" s="344"/>
      <c r="I14" s="344"/>
    </row>
    <row r="15" spans="2:9" x14ac:dyDescent="0.25">
      <c r="B15" s="346"/>
      <c r="D15" s="344"/>
      <c r="E15" s="344"/>
      <c r="F15" s="344"/>
      <c r="G15" s="344"/>
      <c r="H15" s="344"/>
      <c r="I15" s="344"/>
    </row>
    <row r="16" spans="2:9" x14ac:dyDescent="0.25">
      <c r="B16" s="346"/>
      <c r="D16" s="344"/>
      <c r="E16" s="344"/>
      <c r="F16" s="344"/>
      <c r="G16" s="344"/>
      <c r="H16" s="344"/>
      <c r="I16" s="344"/>
    </row>
    <row r="17" spans="2:9" x14ac:dyDescent="0.25">
      <c r="B17" s="346"/>
      <c r="D17" s="344"/>
      <c r="E17" s="344"/>
      <c r="F17" s="344"/>
      <c r="G17" s="344"/>
      <c r="H17" s="344"/>
      <c r="I17" s="344"/>
    </row>
    <row r="18" spans="2:9" x14ac:dyDescent="0.25">
      <c r="B18" s="346"/>
      <c r="D18" s="344"/>
      <c r="E18" s="344"/>
      <c r="F18" s="344"/>
      <c r="G18" s="344"/>
      <c r="H18" s="344"/>
      <c r="I18" s="344"/>
    </row>
    <row r="19" spans="2:9" x14ac:dyDescent="0.25">
      <c r="B19" s="346"/>
      <c r="D19" s="344"/>
      <c r="E19" s="344"/>
      <c r="F19" s="344"/>
      <c r="G19" s="344"/>
      <c r="H19" s="344"/>
      <c r="I19" s="344"/>
    </row>
    <row r="20" spans="2:9" x14ac:dyDescent="0.25">
      <c r="B20" s="346"/>
      <c r="D20" s="344"/>
      <c r="E20" s="344"/>
      <c r="F20" s="344"/>
      <c r="G20" s="344"/>
      <c r="H20" s="344"/>
      <c r="I20" s="344"/>
    </row>
    <row r="21" spans="2:9" x14ac:dyDescent="0.25">
      <c r="B21" s="346"/>
    </row>
    <row r="22" spans="2:9" x14ac:dyDescent="0.25">
      <c r="B22" s="346"/>
    </row>
  </sheetData>
  <mergeCells count="1">
    <mergeCell ref="B5:B6"/>
  </mergeCells>
  <hyperlinks>
    <hyperlink ref="B5:B6" r:id="rId1" display="https://www.gpo.gov/fdsys/pkg/CFR-2014-title2-vol1/pdf/CFR-2014-title2-vol1-sec200-68.pdf" xr:uid="{0E34F6C9-DF47-43FB-82F7-85D024353C92}"/>
    <hyperlink ref="B5" r:id="rId2" location="p-200.1(Modified%20Total%20Direct%20Cost%20(MTDC))" xr:uid="{316E05DE-EF6E-4BEC-A797-5FE27D010FEE}"/>
  </hyperlinks>
  <printOptions horizontalCentered="1"/>
  <pageMargins left="0.25" right="0.25" top="0.25" bottom="0.5" header="0.3" footer="0.3"/>
  <pageSetup fitToHeight="0" orientation="landscape" blackAndWhite="1" r:id="rId3"/>
  <headerFooter>
    <oddFooter>&amp;L&amp;F&amp;RPage &amp;P of &amp;N</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filterMode="1">
    <pageSetUpPr fitToPage="1"/>
  </sheetPr>
  <dimension ref="A1:G36"/>
  <sheetViews>
    <sheetView view="pageBreakPreview" zoomScaleNormal="100" zoomScaleSheetLayoutView="100" workbookViewId="0">
      <selection sqref="A1:C1"/>
    </sheetView>
  </sheetViews>
  <sheetFormatPr defaultColWidth="9.140625" defaultRowHeight="15" x14ac:dyDescent="0.25"/>
  <cols>
    <col min="1" max="1" width="65.28515625" style="3" customWidth="1"/>
    <col min="2" max="4" width="20.140625" style="3" customWidth="1"/>
    <col min="5" max="5" width="2.28515625" style="3" customWidth="1"/>
    <col min="6" max="6" width="47.140625" style="237" bestFit="1" customWidth="1"/>
    <col min="7" max="16384" width="9.140625" style="3"/>
  </cols>
  <sheetData>
    <row r="1" spans="1:6" ht="20.25" customHeight="1" x14ac:dyDescent="0.25">
      <c r="A1" s="520" t="s">
        <v>165</v>
      </c>
      <c r="B1" s="520"/>
      <c r="C1" s="520"/>
      <c r="D1" s="3">
        <f>+'Section A'!B2</f>
        <v>0</v>
      </c>
      <c r="F1" s="234" t="s">
        <v>337</v>
      </c>
    </row>
    <row r="2" spans="1:6" ht="39" customHeight="1" x14ac:dyDescent="0.25">
      <c r="A2" s="534" t="s">
        <v>338</v>
      </c>
      <c r="B2" s="534"/>
      <c r="C2" s="534"/>
      <c r="D2" s="534"/>
      <c r="E2" s="11"/>
      <c r="F2" s="235"/>
    </row>
    <row r="3" spans="1:6" x14ac:dyDescent="0.25">
      <c r="A3" s="20" t="s">
        <v>339</v>
      </c>
      <c r="B3" s="21" t="s">
        <v>340</v>
      </c>
      <c r="C3" s="22" t="s">
        <v>341</v>
      </c>
      <c r="D3" s="23" t="s">
        <v>342</v>
      </c>
      <c r="F3" s="236"/>
    </row>
    <row r="4" spans="1:6" ht="21.75" customHeight="1" x14ac:dyDescent="0.25">
      <c r="A4" s="52" t="s">
        <v>343</v>
      </c>
      <c r="B4" s="71">
        <f>+Personnel!G136</f>
        <v>0</v>
      </c>
      <c r="C4" s="72">
        <f>+Personnel!G268</f>
        <v>0</v>
      </c>
      <c r="D4" s="72">
        <f>+B4+C4</f>
        <v>0</v>
      </c>
      <c r="E4" s="53"/>
      <c r="F4" s="236"/>
    </row>
    <row r="5" spans="1:6" ht="21.75" customHeight="1" x14ac:dyDescent="0.25">
      <c r="A5" s="52" t="s">
        <v>80</v>
      </c>
      <c r="B5" s="71">
        <f>+'Fringe Benefits'!E135</f>
        <v>0</v>
      </c>
      <c r="C5" s="72">
        <f>+'Fringe Benefits'!E267</f>
        <v>0</v>
      </c>
      <c r="D5" s="72">
        <f t="shared" ref="D5:D29" si="0">+B5+C5</f>
        <v>0</v>
      </c>
      <c r="E5" s="53"/>
      <c r="F5" s="236"/>
    </row>
    <row r="6" spans="1:6" ht="21.75" customHeight="1" x14ac:dyDescent="0.25">
      <c r="A6" s="52" t="s">
        <v>81</v>
      </c>
      <c r="B6" s="71">
        <f>+Travel!G135</f>
        <v>0</v>
      </c>
      <c r="C6" s="72">
        <f>+Travel!G267</f>
        <v>0</v>
      </c>
      <c r="D6" s="72">
        <f t="shared" si="0"/>
        <v>0</v>
      </c>
      <c r="E6" s="53"/>
      <c r="F6" s="236"/>
    </row>
    <row r="7" spans="1:6" ht="21.75" customHeight="1" x14ac:dyDescent="0.25">
      <c r="A7" s="52" t="s">
        <v>82</v>
      </c>
      <c r="B7" s="71">
        <f>+'Equipment '!D135</f>
        <v>0</v>
      </c>
      <c r="C7" s="72">
        <f>+'Equipment '!D267</f>
        <v>0</v>
      </c>
      <c r="D7" s="72">
        <f t="shared" si="0"/>
        <v>0</v>
      </c>
      <c r="E7" s="53"/>
      <c r="F7" s="236"/>
    </row>
    <row r="8" spans="1:6" ht="21.75" customHeight="1" x14ac:dyDescent="0.25">
      <c r="A8" s="52" t="s">
        <v>83</v>
      </c>
      <c r="B8" s="71">
        <f>+Supplies!D134</f>
        <v>0</v>
      </c>
      <c r="C8" s="72">
        <f>+Supplies!D266</f>
        <v>0</v>
      </c>
      <c r="D8" s="72">
        <f t="shared" si="0"/>
        <v>0</v>
      </c>
      <c r="E8" s="53"/>
      <c r="F8" s="236"/>
    </row>
    <row r="9" spans="1:6" ht="21.75" customHeight="1" x14ac:dyDescent="0.25">
      <c r="A9" s="52" t="s">
        <v>344</v>
      </c>
      <c r="B9" s="71">
        <f>+'Contractual Services'!C137</f>
        <v>0</v>
      </c>
      <c r="C9" s="72">
        <f>+'Contractual Services'!C269</f>
        <v>0</v>
      </c>
      <c r="D9" s="72">
        <f t="shared" si="0"/>
        <v>0</v>
      </c>
      <c r="E9" s="53"/>
      <c r="F9" s="236"/>
    </row>
    <row r="10" spans="1:6" ht="21.75" customHeight="1" x14ac:dyDescent="0.25">
      <c r="A10" s="52" t="s">
        <v>86</v>
      </c>
      <c r="B10" s="71">
        <f>+Consultant!G134+Consultant!G407</f>
        <v>0</v>
      </c>
      <c r="C10" s="72">
        <f>+Consultant!G266+Consultant!G539</f>
        <v>0</v>
      </c>
      <c r="D10" s="72">
        <f t="shared" si="0"/>
        <v>0</v>
      </c>
      <c r="E10" s="53"/>
      <c r="F10" s="236"/>
    </row>
    <row r="11" spans="1:6" customFormat="1" ht="21.75" customHeight="1" x14ac:dyDescent="0.25">
      <c r="A11" s="355" t="s">
        <v>87</v>
      </c>
      <c r="B11" s="71">
        <f>'Construction '!C134</f>
        <v>0</v>
      </c>
      <c r="C11" s="72">
        <f>'Construction '!C266</f>
        <v>0</v>
      </c>
      <c r="D11" s="72">
        <f t="shared" si="0"/>
        <v>0</v>
      </c>
      <c r="E11" s="364"/>
      <c r="F11" s="365"/>
    </row>
    <row r="12" spans="1:6" ht="21.75" customHeight="1" x14ac:dyDescent="0.25">
      <c r="A12" s="52" t="s">
        <v>88</v>
      </c>
      <c r="B12" s="71">
        <f>+'Occupancy '!F135</f>
        <v>0</v>
      </c>
      <c r="C12" s="72">
        <f>+'Occupancy '!F267</f>
        <v>0</v>
      </c>
      <c r="D12" s="72">
        <f t="shared" si="0"/>
        <v>0</v>
      </c>
      <c r="E12" s="53"/>
      <c r="F12" s="236"/>
    </row>
    <row r="13" spans="1:6" ht="21.75" customHeight="1" x14ac:dyDescent="0.25">
      <c r="A13" s="52" t="s">
        <v>345</v>
      </c>
      <c r="B13" s="71">
        <f>+'R &amp; D '!C134</f>
        <v>0</v>
      </c>
      <c r="C13" s="72">
        <f>+'R &amp; D '!C266</f>
        <v>0</v>
      </c>
      <c r="D13" s="72">
        <f t="shared" si="0"/>
        <v>0</v>
      </c>
      <c r="E13" s="53"/>
      <c r="F13" s="236"/>
    </row>
    <row r="14" spans="1:6" ht="21.75" customHeight="1" x14ac:dyDescent="0.25">
      <c r="A14" s="52" t="s">
        <v>90</v>
      </c>
      <c r="B14" s="71">
        <f>+'Telecommunications '!F135</f>
        <v>0</v>
      </c>
      <c r="C14" s="72">
        <f>+'Telecommunications '!F267</f>
        <v>0</v>
      </c>
      <c r="D14" s="72">
        <f t="shared" si="0"/>
        <v>0</v>
      </c>
      <c r="E14" s="54"/>
      <c r="F14" s="236"/>
    </row>
    <row r="15" spans="1:6" ht="21.75" customHeight="1" x14ac:dyDescent="0.25">
      <c r="A15" s="52" t="s">
        <v>346</v>
      </c>
      <c r="B15" s="71">
        <f>+'Training &amp; Education'!F135</f>
        <v>0</v>
      </c>
      <c r="C15" s="72">
        <f>+'Training &amp; Education'!F267</f>
        <v>0</v>
      </c>
      <c r="D15" s="72">
        <f t="shared" si="0"/>
        <v>0</v>
      </c>
      <c r="E15" s="54"/>
      <c r="F15" s="236"/>
    </row>
    <row r="16" spans="1:6" ht="21.75" customHeight="1" x14ac:dyDescent="0.25">
      <c r="A16" s="52" t="s">
        <v>347</v>
      </c>
      <c r="B16" s="71">
        <f>+'Direct Administrative '!G135</f>
        <v>0</v>
      </c>
      <c r="C16" s="72">
        <f>+'Direct Administrative '!G267</f>
        <v>0</v>
      </c>
      <c r="D16" s="72">
        <f t="shared" si="0"/>
        <v>0</v>
      </c>
      <c r="E16" s="54"/>
      <c r="F16" s="236"/>
    </row>
    <row r="17" spans="1:7" ht="21.75" customHeight="1" x14ac:dyDescent="0.25">
      <c r="A17" s="52" t="s">
        <v>348</v>
      </c>
      <c r="B17" s="71">
        <f>+'Miscellaneous (other) Costs '!F135</f>
        <v>0</v>
      </c>
      <c r="C17" s="72">
        <f>+'Miscellaneous (other) Costs '!F267</f>
        <v>0</v>
      </c>
      <c r="D17" s="72">
        <f t="shared" si="0"/>
        <v>0</v>
      </c>
      <c r="E17" s="54"/>
      <c r="F17" s="236"/>
    </row>
    <row r="18" spans="1:7" ht="21.75" hidden="1" customHeight="1" x14ac:dyDescent="0.25">
      <c r="A18" s="52" t="str">
        <f>'15A'!$A$2 &amp;'15A'!$B$2</f>
        <v>15A.GRANT EXCLUSIVE LINE ITEM</v>
      </c>
      <c r="B18" s="71">
        <f ca="1">+'15A'!F$136</f>
        <v>9043766.8399999999</v>
      </c>
      <c r="C18" s="72">
        <f ca="1">+'15A'!F$268</f>
        <v>10215116.74</v>
      </c>
      <c r="D18" s="72">
        <f t="shared" ca="1" si="0"/>
        <v>19258883.579999998</v>
      </c>
      <c r="E18" s="54"/>
      <c r="F18" s="236"/>
    </row>
    <row r="19" spans="1:7" ht="21.75" hidden="1" customHeight="1" x14ac:dyDescent="0.25">
      <c r="A19" s="52" t="str">
        <f>'15B'!$A$2 &amp;'15B'!$B$2</f>
        <v>15B.GRANT EXCLUSIVE LINE ITEM</v>
      </c>
      <c r="B19" s="71">
        <f ca="1">+'15B'!F$136</f>
        <v>18972816.68</v>
      </c>
      <c r="C19" s="72">
        <f ca="1">+'15B'!F$268</f>
        <v>14001437.59</v>
      </c>
      <c r="D19" s="72">
        <f t="shared" ca="1" si="0"/>
        <v>32974254.27</v>
      </c>
      <c r="E19" s="54"/>
      <c r="F19" s="236"/>
    </row>
    <row r="20" spans="1:7" ht="21.75" hidden="1" customHeight="1" x14ac:dyDescent="0.25">
      <c r="A20" s="52" t="str">
        <f>'15C'!$A$2 &amp;'15C'!$B$2</f>
        <v>15C.GRANT EXCLUSIVE LINE ITEM</v>
      </c>
      <c r="B20" s="71">
        <f ca="1">+'15C'!F$136</f>
        <v>10920775.869999999</v>
      </c>
      <c r="C20" s="72">
        <f ca="1">+'15C'!F$268</f>
        <v>17671377.780000001</v>
      </c>
      <c r="D20" s="72">
        <f t="shared" ca="1" si="0"/>
        <v>28592153.649999999</v>
      </c>
      <c r="E20" s="54"/>
      <c r="F20" s="236"/>
    </row>
    <row r="21" spans="1:7" ht="21.75" hidden="1" customHeight="1" x14ac:dyDescent="0.25">
      <c r="A21" s="52" t="str">
        <f>'15D'!$A$2 &amp;'15D'!$B$2</f>
        <v>15D.GRANT EXCLUSIVE LINE ITEM</v>
      </c>
      <c r="B21" s="71">
        <f ca="1">+'15D'!F$136</f>
        <v>12385962.050000001</v>
      </c>
      <c r="C21" s="72">
        <f ca="1">+'15D'!F$268</f>
        <v>15007047.67</v>
      </c>
      <c r="D21" s="72">
        <f t="shared" ca="1" si="0"/>
        <v>27393009.719999999</v>
      </c>
      <c r="E21" s="54"/>
      <c r="F21" s="236"/>
    </row>
    <row r="22" spans="1:7" ht="21.75" hidden="1" customHeight="1" x14ac:dyDescent="0.25">
      <c r="A22" s="52" t="str">
        <f>'15E'!$A$2 &amp;'15E'!$B$2</f>
        <v>15E.GRANT EXCLUSIVE LINE ITEM</v>
      </c>
      <c r="B22" s="71">
        <f ca="1">+'15E'!F$136</f>
        <v>14862246.51</v>
      </c>
      <c r="C22" s="72">
        <f ca="1">+'15E'!F$268</f>
        <v>15064952.130000001</v>
      </c>
      <c r="D22" s="72">
        <f t="shared" ca="1" si="0"/>
        <v>29927198.640000001</v>
      </c>
      <c r="E22" s="54"/>
      <c r="F22" s="236"/>
    </row>
    <row r="23" spans="1:7" ht="21.75" hidden="1" customHeight="1" x14ac:dyDescent="0.25">
      <c r="A23" s="52" t="str">
        <f>'15F'!$A$2 &amp;'15F'!$B$2</f>
        <v>15F.GRANT EXCLUSIVE LINE ITEM</v>
      </c>
      <c r="B23" s="71">
        <f ca="1">+'15F'!F$136</f>
        <v>21528776.600000001</v>
      </c>
      <c r="C23" s="72">
        <f ca="1">+'15F'!F$268</f>
        <v>14379312.039999999</v>
      </c>
      <c r="D23" s="72">
        <f t="shared" ca="1" si="0"/>
        <v>35908088.640000001</v>
      </c>
      <c r="E23" s="54"/>
      <c r="F23" s="236"/>
    </row>
    <row r="24" spans="1:7" ht="21.75" hidden="1" customHeight="1" x14ac:dyDescent="0.25">
      <c r="A24" s="52" t="str">
        <f>'15G'!$A$2 &amp;'15G'!$B$2</f>
        <v>15G.GRANT EXCLUSIVE LINE ITEM</v>
      </c>
      <c r="B24" s="71">
        <f ca="1">+'15G'!F$136</f>
        <v>15364152.93</v>
      </c>
      <c r="C24" s="72">
        <f ca="1">+'15G'!F$268</f>
        <v>27329125.260000002</v>
      </c>
      <c r="D24" s="72">
        <f t="shared" ca="1" si="0"/>
        <v>42693278.189999998</v>
      </c>
      <c r="E24" s="54"/>
      <c r="F24" s="236"/>
    </row>
    <row r="25" spans="1:7" ht="21.75" hidden="1" customHeight="1" x14ac:dyDescent="0.25">
      <c r="A25" s="52" t="str">
        <f>'15H'!$A$2 &amp;'15H'!$B$2</f>
        <v>15H.GRANT EXCLUSIVE LINE ITEM</v>
      </c>
      <c r="B25" s="71">
        <f ca="1">+'15H'!F$136</f>
        <v>21503814.559999999</v>
      </c>
      <c r="C25" s="72">
        <f ca="1">+'15H'!F$268</f>
        <v>19320426.649999999</v>
      </c>
      <c r="D25" s="72">
        <f t="shared" ca="1" si="0"/>
        <v>40824241.209999993</v>
      </c>
      <c r="E25" s="54"/>
      <c r="F25" s="236"/>
    </row>
    <row r="26" spans="1:7" ht="21.75" hidden="1" customHeight="1" x14ac:dyDescent="0.25">
      <c r="A26" s="52" t="str">
        <f>'15I'!$A$2 &amp;'15I'!$B$2</f>
        <v>15I.GRANT EXCLUSIVE LINE ITEM</v>
      </c>
      <c r="B26" s="71">
        <f ca="1">+'15I'!F$136</f>
        <v>11674706.390000001</v>
      </c>
      <c r="C26" s="72">
        <f ca="1">+'15I'!F$268</f>
        <v>12369035.359999999</v>
      </c>
      <c r="D26" s="72">
        <f t="shared" ca="1" si="0"/>
        <v>24043741.75</v>
      </c>
      <c r="E26" s="54"/>
      <c r="F26" s="236"/>
    </row>
    <row r="27" spans="1:7" ht="21.75" hidden="1" customHeight="1" x14ac:dyDescent="0.25">
      <c r="A27" s="52" t="str">
        <f>'15J'!$A$2 &amp;'15J'!$B$2</f>
        <v>15J.GRANT EXCLUSIVE LINE ITEM</v>
      </c>
      <c r="B27" s="71">
        <f ca="1">+'15J'!F$136</f>
        <v>4764028.5</v>
      </c>
      <c r="C27" s="72">
        <f ca="1">+'15J'!F$268</f>
        <v>17590063.530000001</v>
      </c>
      <c r="D27" s="72">
        <f t="shared" ca="1" si="0"/>
        <v>22354092.030000001</v>
      </c>
      <c r="E27" s="54"/>
      <c r="F27" s="236"/>
    </row>
    <row r="28" spans="1:7" ht="21.75" hidden="1" customHeight="1" x14ac:dyDescent="0.25">
      <c r="A28" s="52" t="str">
        <f>'15K'!$A$2 &amp;'15K'!$B$2</f>
        <v>15K.GRANT EXCLUSIVE LINE ITEM</v>
      </c>
      <c r="B28" s="71">
        <f ca="1">+'15K'!F$136</f>
        <v>14364797.699999999</v>
      </c>
      <c r="C28" s="72">
        <f ca="1">+'15K'!F$268</f>
        <v>14851307.68</v>
      </c>
      <c r="D28" s="72">
        <f t="shared" ca="1" si="0"/>
        <v>29216105.379999999</v>
      </c>
      <c r="E28" s="54"/>
      <c r="F28" s="236"/>
    </row>
    <row r="29" spans="1:7" ht="21.75" customHeight="1" x14ac:dyDescent="0.25">
      <c r="A29" s="52" t="s">
        <v>349</v>
      </c>
      <c r="B29" s="190">
        <f>+'Indirect Costs'!D8</f>
        <v>0</v>
      </c>
      <c r="C29" s="191">
        <f>+'Indirect Costs'!D14</f>
        <v>0</v>
      </c>
      <c r="D29" s="191">
        <f t="shared" si="0"/>
        <v>0</v>
      </c>
      <c r="E29" s="54"/>
      <c r="F29" s="236"/>
    </row>
    <row r="30" spans="1:7" ht="21.75" customHeight="1" x14ac:dyDescent="0.25">
      <c r="A30" s="15"/>
      <c r="B30" s="71"/>
      <c r="C30" s="72"/>
      <c r="D30" s="72"/>
      <c r="E30" s="51"/>
      <c r="F30" s="236"/>
    </row>
    <row r="31" spans="1:7" ht="21.75" customHeight="1" x14ac:dyDescent="0.25">
      <c r="A31" s="52" t="s">
        <v>350</v>
      </c>
      <c r="B31" s="71">
        <f>SUBTOTAL(109,B4:B30)</f>
        <v>0</v>
      </c>
      <c r="C31" s="72"/>
      <c r="D31" s="72"/>
      <c r="E31" s="53"/>
      <c r="F31" s="3" t="str">
        <f>IF(SUBTOTAL(103,A4:A28)-SUBTOTAL(103,'Section A'!A9:A33)&gt;-0.004,IF(SUBTOTAL(103,A4:A28)-SUBTOTAL(103,'Section A'!A9:A33)&lt;0.004," ","inconsistent in number of budget categories compared to Section A"),"inconsistent in number of budget categories compared to Section A")</f>
        <v xml:space="preserve"> </v>
      </c>
      <c r="G31" s="230"/>
    </row>
    <row r="32" spans="1:7" ht="21.75" customHeight="1" x14ac:dyDescent="0.25">
      <c r="A32" s="52" t="s">
        <v>351</v>
      </c>
      <c r="B32" s="71"/>
      <c r="C32" s="72">
        <f>SUBTOTAL(109,C4:C31)</f>
        <v>0</v>
      </c>
      <c r="D32" s="72"/>
      <c r="E32" s="55"/>
      <c r="F32" s="3" t="str">
        <f>IF(SUBTOTAL(103,A4:A28)-SUBTOTAL(103,'Section B'!A12:A36)&gt;-0.004,IF(SUBTOTAL(103,A4:A28)-SUBTOTAL(103,'Section B'!A12:A36)&lt;0.004," ","inconsistent in number of budget categories compared to Section B"),"inconsistent in number of budget categories compared to Section B")</f>
        <v xml:space="preserve"> </v>
      </c>
      <c r="G32" s="230"/>
    </row>
    <row r="33" spans="1:7" ht="21.75" customHeight="1" x14ac:dyDescent="0.25">
      <c r="A33" s="20" t="s">
        <v>352</v>
      </c>
      <c r="B33" s="73"/>
      <c r="C33" s="73"/>
      <c r="D33" s="74">
        <f>SUBTOTAL(109,D4:D29)</f>
        <v>0</v>
      </c>
      <c r="E33" s="50"/>
      <c r="F33" s="3"/>
      <c r="G33" s="230"/>
    </row>
    <row r="34" spans="1:7" x14ac:dyDescent="0.25">
      <c r="A34" s="238" t="str">
        <f>IF(B31-'Section A'!E38&lt;0.004,IF(B31-'Section A'!E38&gt;-0.004," ","State Total out of balance with Section A by "&amp;B31-'Section A'!E38),"State Total out of balance with Section A by "&amp;B31-'Section A'!E38)</f>
        <v xml:space="preserve"> </v>
      </c>
    </row>
    <row r="35" spans="1:7" x14ac:dyDescent="0.25">
      <c r="A35" s="238" t="str">
        <f>IF(C32-'Section B'!C40&lt;0.004,IF(C32-'Section B'!C40&gt;-0.004," ","Non-State Total out of balance with Section B by "&amp;C32-'Section B'!C40),"Non-State Total out of balance with Section B by "&amp;C32-'Section B'!C40)</f>
        <v xml:space="preserve"> </v>
      </c>
    </row>
    <row r="36" spans="1:7" x14ac:dyDescent="0.25">
      <c r="A36" s="238" t="str">
        <f>IF($D33-$B31-$C32&lt;0.004,IF(D33-B31-C32&gt;-0.004," ","out of balance by "&amp;$D33-$B31-$C32),"out of balance by "&amp;$D33-$B31-$C32)</f>
        <v xml:space="preserve"> </v>
      </c>
    </row>
  </sheetData>
  <sheetProtection algorithmName="SHA-512" hashValue="4kpQSSW+CL0mNiq4Cg+r4+T75eOtz4jYzwlVn8VSCBi2dAB7tROqm5Nsz5KzdhfEJBRsLomljAQIPfE1269vZg==" saltValue="k8UhQx5e/h2ZWg3YJUcSaw==" spinCount="100000" sheet="1" formatRows="0"/>
  <autoFilter ref="A3:A29" xr:uid="{00000000-0001-0000-1700-000000000000}">
    <filterColumn colId="0">
      <colorFilter dxfId="114"/>
    </filterColumn>
  </autoFilter>
  <mergeCells count="2">
    <mergeCell ref="A2:D2"/>
    <mergeCell ref="A1:C1"/>
  </mergeCells>
  <conditionalFormatting sqref="A34:A36">
    <cfRule type="containsText" dxfId="29" priority="40" operator="containsText" text="out">
      <formula>NOT(ISERROR(SEARCH("out",A34)))</formula>
    </cfRule>
  </conditionalFormatting>
  <conditionalFormatting sqref="F31:F32">
    <cfRule type="containsText" dxfId="2" priority="38" operator="containsText" text="inconsistent">
      <formula>NOT(ISERROR(SEARCH("inconsistent",F31)))</formula>
    </cfRule>
    <cfRule type="containsText" dxfId="1" priority="39" operator="containsText" text="inconsistent">
      <formula>NOT(ISERROR(SEARCH("inconsistent",F31)))</formula>
    </cfRule>
  </conditionalFormatting>
  <printOptions horizontalCentered="1"/>
  <pageMargins left="0.25" right="0.25" top="0.25" bottom="0.5" header="0.3" footer="0.3"/>
  <pageSetup fitToHeight="0" orientation="landscape" blackAndWhite="1" r:id="rId1"/>
  <headerFooter>
    <oddFooter>&amp;L&amp;F&amp;RPage &amp;P of &amp;N</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41" id="{D9E65548-111E-4DC9-B3FB-6B0A6CC970CB}">
            <xm:f>Categories!$A$2=FALSE</xm:f>
            <x14:dxf>
              <fill>
                <patternFill>
                  <bgColor theme="0" tint="-0.34998626667073579"/>
                </patternFill>
              </fill>
            </x14:dxf>
          </x14:cfRule>
          <xm:sqref>A4:D4</xm:sqref>
        </x14:conditionalFormatting>
        <x14:conditionalFormatting xmlns:xm="http://schemas.microsoft.com/office/excel/2006/main">
          <x14:cfRule type="expression" priority="42" id="{14B4B079-8985-4773-89A1-2F21F215FA72}">
            <xm:f>Categories!$A$3=FALSE</xm:f>
            <x14:dxf>
              <fill>
                <patternFill>
                  <bgColor theme="0" tint="-0.34998626667073579"/>
                </patternFill>
              </fill>
            </x14:dxf>
          </x14:cfRule>
          <xm:sqref>A5:D5</xm:sqref>
        </x14:conditionalFormatting>
        <x14:conditionalFormatting xmlns:xm="http://schemas.microsoft.com/office/excel/2006/main">
          <x14:cfRule type="expression" priority="43" id="{CBA7B480-C185-4613-B158-DB0B5A5E4150}">
            <xm:f>Categories!$A$4=FALSE</xm:f>
            <x14:dxf>
              <fill>
                <patternFill>
                  <bgColor theme="0" tint="-0.34998626667073579"/>
                </patternFill>
              </fill>
            </x14:dxf>
          </x14:cfRule>
          <xm:sqref>A6:D6</xm:sqref>
        </x14:conditionalFormatting>
        <x14:conditionalFormatting xmlns:xm="http://schemas.microsoft.com/office/excel/2006/main">
          <x14:cfRule type="expression" priority="44" id="{46CD31C6-C880-4199-91CD-4A7A3B31A7D6}">
            <xm:f>Categories!$A$5=FALSE</xm:f>
            <x14:dxf>
              <fill>
                <patternFill>
                  <bgColor theme="0" tint="-0.34998626667073579"/>
                </patternFill>
              </fill>
            </x14:dxf>
          </x14:cfRule>
          <xm:sqref>A7:D7</xm:sqref>
        </x14:conditionalFormatting>
        <x14:conditionalFormatting xmlns:xm="http://schemas.microsoft.com/office/excel/2006/main">
          <x14:cfRule type="expression" priority="45" id="{3FC3DEC3-326B-4D9D-B37C-49E94F5A6035}">
            <xm:f>Categories!$A$6=FALSE</xm:f>
            <x14:dxf>
              <fill>
                <patternFill>
                  <bgColor theme="0" tint="-0.34998626667073579"/>
                </patternFill>
              </fill>
            </x14:dxf>
          </x14:cfRule>
          <xm:sqref>A8:D8</xm:sqref>
        </x14:conditionalFormatting>
        <x14:conditionalFormatting xmlns:xm="http://schemas.microsoft.com/office/excel/2006/main">
          <x14:cfRule type="expression" priority="46" id="{47D7FC86-D39E-4D40-B04F-3CFCE845CDF4}">
            <xm:f>Categories!$A$7=FALSE</xm:f>
            <x14:dxf>
              <fill>
                <patternFill>
                  <bgColor theme="0" tint="-0.34998626667073579"/>
                </patternFill>
              </fill>
            </x14:dxf>
          </x14:cfRule>
          <xm:sqref>A9:D9</xm:sqref>
        </x14:conditionalFormatting>
        <x14:conditionalFormatting xmlns:xm="http://schemas.microsoft.com/office/excel/2006/main">
          <x14:cfRule type="expression" priority="47" id="{61AF0BF3-47EE-4E1B-B5E4-A78F164E5F01}">
            <xm:f>Categories!$A$8=FALSE</xm:f>
            <x14:dxf>
              <fill>
                <patternFill>
                  <bgColor theme="0" tint="-0.34998626667073579"/>
                </patternFill>
              </fill>
            </x14:dxf>
          </x14:cfRule>
          <xm:sqref>A10:D10</xm:sqref>
        </x14:conditionalFormatting>
        <x14:conditionalFormatting xmlns:xm="http://schemas.microsoft.com/office/excel/2006/main">
          <x14:cfRule type="expression" priority="1" id="{D020D56F-E075-4B7D-936E-21514839512B}">
            <xm:f>Categories!$A$9=FALSE</xm:f>
            <x14:dxf>
              <fill>
                <patternFill>
                  <bgColor theme="0" tint="-0.34998626667073579"/>
                </patternFill>
              </fill>
            </x14:dxf>
          </x14:cfRule>
          <xm:sqref>A11:D11</xm:sqref>
        </x14:conditionalFormatting>
        <x14:conditionalFormatting xmlns:xm="http://schemas.microsoft.com/office/excel/2006/main">
          <x14:cfRule type="expression" priority="19" id="{E8DB6C1F-93B6-42AA-BAF7-C586F0236351}">
            <xm:f>Categories!$A$21=FALSE</xm:f>
            <x14:dxf>
              <fill>
                <patternFill>
                  <bgColor theme="0" tint="-0.34998626667073579"/>
                </patternFill>
              </fill>
            </x14:dxf>
          </x14:cfRule>
          <xm:sqref>A12:D12</xm:sqref>
        </x14:conditionalFormatting>
        <x14:conditionalFormatting xmlns:xm="http://schemas.microsoft.com/office/excel/2006/main">
          <x14:cfRule type="expression" priority="18" id="{D6A27935-F00F-4E46-885C-62D8A3C1846C}">
            <xm:f>Categories!$A$22=FALSE</xm:f>
            <x14:dxf>
              <fill>
                <patternFill>
                  <bgColor theme="0" tint="-0.34998626667073579"/>
                </patternFill>
              </fill>
            </x14:dxf>
          </x14:cfRule>
          <xm:sqref>A13:D13</xm:sqref>
        </x14:conditionalFormatting>
        <x14:conditionalFormatting xmlns:xm="http://schemas.microsoft.com/office/excel/2006/main">
          <x14:cfRule type="expression" priority="17" id="{695EFCC0-CD56-4949-B458-5BC7AEF215A5}">
            <xm:f>Categories!$A$23=FALSE</xm:f>
            <x14:dxf>
              <fill>
                <patternFill>
                  <bgColor theme="0" tint="-0.34998626667073579"/>
                </patternFill>
              </fill>
            </x14:dxf>
          </x14:cfRule>
          <xm:sqref>A14:D14</xm:sqref>
        </x14:conditionalFormatting>
        <x14:conditionalFormatting xmlns:xm="http://schemas.microsoft.com/office/excel/2006/main">
          <x14:cfRule type="expression" priority="16" id="{74342042-706B-49BD-870E-03C2E21B1770}">
            <xm:f>Categories!$A$24=FALSE</xm:f>
            <x14:dxf>
              <fill>
                <patternFill>
                  <bgColor theme="0" tint="-0.34998626667073579"/>
                </patternFill>
              </fill>
            </x14:dxf>
          </x14:cfRule>
          <xm:sqref>A15:D15</xm:sqref>
        </x14:conditionalFormatting>
        <x14:conditionalFormatting xmlns:xm="http://schemas.microsoft.com/office/excel/2006/main">
          <x14:cfRule type="expression" priority="15" id="{7728B8DE-A49C-400A-8574-A74ECCCC9BB9}">
            <xm:f>Categories!$A$25=FALSE</xm:f>
            <x14:dxf>
              <fill>
                <patternFill>
                  <bgColor theme="0" tint="-0.34998626667073579"/>
                </patternFill>
              </fill>
            </x14:dxf>
          </x14:cfRule>
          <xm:sqref>A16:D16</xm:sqref>
        </x14:conditionalFormatting>
        <x14:conditionalFormatting xmlns:xm="http://schemas.microsoft.com/office/excel/2006/main">
          <x14:cfRule type="expression" priority="14" id="{BD5DACF2-360C-41E0-AD0D-6ED01D799720}">
            <xm:f>Categories!$A$26=FALSE</xm:f>
            <x14:dxf>
              <fill>
                <patternFill>
                  <bgColor theme="0" tint="-0.34998626667073579"/>
                </patternFill>
              </fill>
            </x14:dxf>
          </x14:cfRule>
          <xm:sqref>A17:D17</xm:sqref>
        </x14:conditionalFormatting>
        <x14:conditionalFormatting xmlns:xm="http://schemas.microsoft.com/office/excel/2006/main">
          <x14:cfRule type="expression" priority="13" id="{C90C7942-CF5F-40DD-B437-AB75D8E3B14A}">
            <xm:f>Categories!$A$27=FALSE</xm:f>
            <x14:dxf>
              <fill>
                <patternFill>
                  <bgColor theme="0" tint="-0.34998626667073579"/>
                </patternFill>
              </fill>
            </x14:dxf>
          </x14:cfRule>
          <xm:sqref>A18:D18</xm:sqref>
        </x14:conditionalFormatting>
        <x14:conditionalFormatting xmlns:xm="http://schemas.microsoft.com/office/excel/2006/main">
          <x14:cfRule type="expression" priority="12" id="{925CC6BF-1824-4FBC-9F98-E764E2D94C4D}">
            <xm:f>Categories!$A$28=FALSE</xm:f>
            <x14:dxf>
              <fill>
                <patternFill>
                  <bgColor theme="0" tint="-0.34998626667073579"/>
                </patternFill>
              </fill>
            </x14:dxf>
          </x14:cfRule>
          <xm:sqref>A19:D19</xm:sqref>
        </x14:conditionalFormatting>
        <x14:conditionalFormatting xmlns:xm="http://schemas.microsoft.com/office/excel/2006/main">
          <x14:cfRule type="expression" priority="11" id="{BAD88B17-6135-49B4-B14A-EA04B71F4E92}">
            <xm:f>Categories!$A$29=FALSE</xm:f>
            <x14:dxf>
              <fill>
                <patternFill>
                  <bgColor theme="0" tint="-0.34998626667073579"/>
                </patternFill>
              </fill>
            </x14:dxf>
          </x14:cfRule>
          <xm:sqref>A20:D20</xm:sqref>
        </x14:conditionalFormatting>
        <x14:conditionalFormatting xmlns:xm="http://schemas.microsoft.com/office/excel/2006/main">
          <x14:cfRule type="expression" priority="10" id="{54358D88-3E84-4A1D-A03A-4088111BEAB0}">
            <xm:f>Categories!$A$30=FALSE</xm:f>
            <x14:dxf>
              <fill>
                <patternFill>
                  <bgColor theme="0" tint="-0.34998626667073579"/>
                </patternFill>
              </fill>
            </x14:dxf>
          </x14:cfRule>
          <xm:sqref>A21:D21</xm:sqref>
        </x14:conditionalFormatting>
        <x14:conditionalFormatting xmlns:xm="http://schemas.microsoft.com/office/excel/2006/main">
          <x14:cfRule type="expression" priority="9" id="{B5A4568E-F12F-4BD1-8958-2339746D20A6}">
            <xm:f>Categories!$A$31=FALSE</xm:f>
            <x14:dxf>
              <fill>
                <patternFill>
                  <bgColor theme="0" tint="-0.34998626667073579"/>
                </patternFill>
              </fill>
            </x14:dxf>
          </x14:cfRule>
          <xm:sqref>A22:D22</xm:sqref>
        </x14:conditionalFormatting>
        <x14:conditionalFormatting xmlns:xm="http://schemas.microsoft.com/office/excel/2006/main">
          <x14:cfRule type="expression" priority="8" id="{07574863-0178-48D8-800D-F31748CD685F}">
            <xm:f>Categories!$A$32=FALSE</xm:f>
            <x14:dxf>
              <fill>
                <patternFill>
                  <bgColor theme="0" tint="-0.34998626667073579"/>
                </patternFill>
              </fill>
            </x14:dxf>
          </x14:cfRule>
          <xm:sqref>A23:D23</xm:sqref>
        </x14:conditionalFormatting>
        <x14:conditionalFormatting xmlns:xm="http://schemas.microsoft.com/office/excel/2006/main">
          <x14:cfRule type="expression" priority="7" id="{3E57EE8D-D45A-4618-9A2C-7C9EC0513AB5}">
            <xm:f>Categories!$A$33=FALSE</xm:f>
            <x14:dxf>
              <fill>
                <patternFill>
                  <bgColor theme="0" tint="-0.34998626667073579"/>
                </patternFill>
              </fill>
            </x14:dxf>
          </x14:cfRule>
          <xm:sqref>A24:D24</xm:sqref>
        </x14:conditionalFormatting>
        <x14:conditionalFormatting xmlns:xm="http://schemas.microsoft.com/office/excel/2006/main">
          <x14:cfRule type="expression" priority="6" id="{CDC50557-E7C7-400D-A993-ADAA1C43B51D}">
            <xm:f>Categories!$A$34=FALSE</xm:f>
            <x14:dxf>
              <fill>
                <patternFill>
                  <bgColor theme="0" tint="-0.34998626667073579"/>
                </patternFill>
              </fill>
            </x14:dxf>
          </x14:cfRule>
          <xm:sqref>A25:D25</xm:sqref>
        </x14:conditionalFormatting>
        <x14:conditionalFormatting xmlns:xm="http://schemas.microsoft.com/office/excel/2006/main">
          <x14:cfRule type="expression" priority="5" id="{072A713C-EAA9-4BCD-9534-ADFE597011CA}">
            <xm:f>Categories!$A$35=FALSE</xm:f>
            <x14:dxf>
              <fill>
                <patternFill>
                  <bgColor theme="0" tint="-0.34998626667073579"/>
                </patternFill>
              </fill>
            </x14:dxf>
          </x14:cfRule>
          <xm:sqref>A26:D26</xm:sqref>
        </x14:conditionalFormatting>
        <x14:conditionalFormatting xmlns:xm="http://schemas.microsoft.com/office/excel/2006/main">
          <x14:cfRule type="expression" priority="4" id="{A3365484-12BB-4CF2-916C-24BE7833121C}">
            <xm:f>Categories!$A$36=FALSE</xm:f>
            <x14:dxf>
              <fill>
                <patternFill>
                  <bgColor theme="0" tint="-0.34998626667073579"/>
                </patternFill>
              </fill>
            </x14:dxf>
          </x14:cfRule>
          <xm:sqref>A27:D27</xm:sqref>
        </x14:conditionalFormatting>
        <x14:conditionalFormatting xmlns:xm="http://schemas.microsoft.com/office/excel/2006/main">
          <x14:cfRule type="expression" priority="3" id="{A39CE4A5-EBAA-4BCA-98C6-39868003F315}">
            <xm:f>Categories!$A$37=FALSE</xm:f>
            <x14:dxf>
              <fill>
                <patternFill>
                  <bgColor theme="0" tint="-0.34998626667073579"/>
                </patternFill>
              </fill>
            </x14:dxf>
          </x14:cfRule>
          <xm:sqref>A28:D28</xm:sqref>
        </x14:conditionalFormatting>
        <x14:conditionalFormatting xmlns:xm="http://schemas.microsoft.com/office/excel/2006/main">
          <x14:cfRule type="expression" priority="2" id="{A9792F66-1783-4A4C-9561-891B1603B44F}">
            <xm:f>Categories!$A$38=FALSE</xm:f>
            <x14:dxf>
              <fill>
                <patternFill>
                  <bgColor theme="0" tint="-0.34998626667073579"/>
                </patternFill>
              </fill>
            </x14:dxf>
          </x14:cfRule>
          <xm:sqref>A29:D29</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30"/>
  <sheetViews>
    <sheetView view="pageBreakPreview" zoomScaleNormal="100" zoomScaleSheetLayoutView="100" workbookViewId="0">
      <selection sqref="A1:C1"/>
    </sheetView>
  </sheetViews>
  <sheetFormatPr defaultRowHeight="15" x14ac:dyDescent="0.25"/>
  <cols>
    <col min="1" max="9" width="14.42578125" customWidth="1"/>
    <col min="10" max="10" width="52" bestFit="1" customWidth="1"/>
  </cols>
  <sheetData>
    <row r="1" spans="1:10" ht="44.25" customHeight="1" thickTop="1" thickBot="1" x14ac:dyDescent="0.3">
      <c r="A1" s="566" t="s">
        <v>353</v>
      </c>
      <c r="B1" s="503"/>
      <c r="C1" s="504"/>
      <c r="D1" s="502" t="s">
        <v>354</v>
      </c>
      <c r="E1" s="503"/>
      <c r="F1" s="504"/>
      <c r="G1" s="505" t="s">
        <v>355</v>
      </c>
      <c r="H1" s="506"/>
      <c r="I1" s="507"/>
      <c r="J1" s="347" t="s">
        <v>356</v>
      </c>
    </row>
    <row r="2" spans="1:10" s="207" customFormat="1" ht="50.1" customHeight="1" thickTop="1" thickBot="1" x14ac:dyDescent="0.3">
      <c r="A2" s="505" t="str">
        <f>"Organization Name: "&amp;'Section A'!B2</f>
        <v xml:space="preserve">Organization Name: </v>
      </c>
      <c r="B2" s="506"/>
      <c r="C2" s="506"/>
      <c r="D2" s="510" t="str">
        <f>"CSFA Description: "&amp;'Section A'!D3</f>
        <v xml:space="preserve">CSFA Description: </v>
      </c>
      <c r="E2" s="511"/>
      <c r="F2" s="512"/>
      <c r="G2" s="505" t="str">
        <f>"NOFO # "&amp;'Section A'!F2</f>
        <v xml:space="preserve">NOFO # </v>
      </c>
      <c r="H2" s="506"/>
      <c r="I2" s="507"/>
    </row>
    <row r="3" spans="1:10" ht="16.5" thickTop="1" thickBot="1" x14ac:dyDescent="0.3">
      <c r="A3" s="508" t="str">
        <f>"CSFA # "&amp;'Section A'!B3</f>
        <v xml:space="preserve">CSFA # </v>
      </c>
      <c r="B3" s="509"/>
      <c r="C3" s="509"/>
      <c r="D3" s="513" t="str">
        <f>"UEI #"&amp;'Section A'!D2</f>
        <v>UEI #</v>
      </c>
      <c r="E3" s="514"/>
      <c r="F3" s="515"/>
      <c r="G3" s="505" t="str">
        <f>"Fiscal Year: "&amp;'Section A'!F3</f>
        <v>Fiscal Year: 2026</v>
      </c>
      <c r="H3" s="506"/>
      <c r="I3" s="507"/>
    </row>
    <row r="4" spans="1:10" ht="16.5" thickTop="1" thickBot="1" x14ac:dyDescent="0.3">
      <c r="A4" s="123" t="s">
        <v>357</v>
      </c>
      <c r="B4" s="123">
        <f>+'Section A'!F4</f>
        <v>0</v>
      </c>
      <c r="C4" s="2"/>
      <c r="D4" s="2"/>
      <c r="E4" s="2"/>
      <c r="F4" s="2"/>
      <c r="G4" s="2"/>
      <c r="H4" s="2"/>
      <c r="I4" s="2"/>
    </row>
    <row r="5" spans="1:10" ht="15.75" thickTop="1" x14ac:dyDescent="0.25">
      <c r="A5" s="43"/>
      <c r="B5" s="43"/>
      <c r="C5" s="43"/>
      <c r="D5" s="2"/>
      <c r="E5" s="2"/>
      <c r="F5" s="2"/>
      <c r="G5" s="2"/>
      <c r="H5" s="2"/>
      <c r="I5" s="2"/>
    </row>
    <row r="6" spans="1:10" x14ac:dyDescent="0.25">
      <c r="A6" s="31"/>
      <c r="B6" s="2"/>
      <c r="C6" s="2"/>
      <c r="D6" s="2"/>
      <c r="E6" s="2"/>
      <c r="F6" s="2"/>
      <c r="G6" s="2"/>
      <c r="H6" s="2"/>
      <c r="I6" s="2"/>
    </row>
    <row r="7" spans="1:10" x14ac:dyDescent="0.25">
      <c r="A7" s="2"/>
      <c r="B7" s="2"/>
      <c r="C7" s="2"/>
      <c r="D7" s="2"/>
      <c r="E7" s="2"/>
      <c r="F7" s="2"/>
      <c r="G7" s="2"/>
      <c r="H7" s="2"/>
      <c r="I7" s="2"/>
    </row>
    <row r="8" spans="1:10" x14ac:dyDescent="0.25">
      <c r="A8" s="2"/>
      <c r="B8" s="2"/>
      <c r="C8" s="2"/>
      <c r="D8" s="2"/>
      <c r="E8" s="2"/>
      <c r="F8" s="2"/>
      <c r="G8" s="2"/>
      <c r="H8" s="2"/>
      <c r="I8" s="2"/>
    </row>
    <row r="9" spans="1:10" ht="29.25" customHeight="1" x14ac:dyDescent="0.25">
      <c r="A9" s="565" t="s">
        <v>358</v>
      </c>
      <c r="B9" s="565"/>
      <c r="C9" s="565"/>
      <c r="D9" s="564" t="s">
        <v>359</v>
      </c>
      <c r="E9" s="564"/>
      <c r="F9" s="32" t="s">
        <v>360</v>
      </c>
      <c r="G9" s="564" t="s">
        <v>361</v>
      </c>
      <c r="H9" s="564"/>
      <c r="I9" s="32" t="s">
        <v>360</v>
      </c>
    </row>
    <row r="10" spans="1:10" x14ac:dyDescent="0.25">
      <c r="A10" s="567">
        <f>+'Narrative Summary '!B31</f>
        <v>0</v>
      </c>
      <c r="B10" s="568"/>
      <c r="C10" s="33"/>
      <c r="D10" s="33"/>
      <c r="E10" s="33"/>
      <c r="F10" s="202"/>
      <c r="G10" s="33"/>
      <c r="H10" s="33"/>
      <c r="I10" s="202"/>
      <c r="J10" t="str">
        <f>IF(A10-'Section A'!E38&gt;-0.004,IF(A10-'Section A'!E38&lt;0.004," ","out of balance by "&amp;A10-'Section A'!E38),"out of balance by "&amp;A10-'Section A'!E38)</f>
        <v xml:space="preserve"> </v>
      </c>
    </row>
    <row r="11" spans="1:10" x14ac:dyDescent="0.25">
      <c r="A11" s="33"/>
      <c r="B11" s="33"/>
      <c r="C11" s="33"/>
      <c r="D11" s="33"/>
      <c r="E11" s="33"/>
      <c r="F11" s="33"/>
      <c r="G11" s="33"/>
      <c r="H11" s="33"/>
      <c r="I11" s="33"/>
    </row>
    <row r="12" spans="1:10" x14ac:dyDescent="0.25">
      <c r="A12" s="33"/>
      <c r="B12" s="33"/>
      <c r="C12" s="33"/>
      <c r="D12" s="33"/>
      <c r="E12" s="33"/>
      <c r="F12" s="33"/>
      <c r="G12" s="33"/>
      <c r="H12" s="33"/>
      <c r="I12" s="33"/>
    </row>
    <row r="13" spans="1:10" x14ac:dyDescent="0.25">
      <c r="A13" s="33"/>
      <c r="B13" s="33"/>
      <c r="C13" s="33"/>
      <c r="D13" s="33"/>
      <c r="E13" s="33"/>
      <c r="F13" s="33"/>
      <c r="G13" s="33"/>
      <c r="H13" s="33"/>
      <c r="I13" s="33"/>
    </row>
    <row r="14" spans="1:10" x14ac:dyDescent="0.25">
      <c r="A14" s="33"/>
      <c r="B14" s="33"/>
      <c r="C14" s="33"/>
      <c r="D14" s="33"/>
      <c r="E14" s="33"/>
      <c r="F14" s="33"/>
      <c r="G14" s="33"/>
      <c r="H14" s="33"/>
      <c r="I14" s="33"/>
    </row>
    <row r="15" spans="1:10" x14ac:dyDescent="0.25">
      <c r="A15" s="33"/>
      <c r="B15" s="33"/>
      <c r="C15" s="33"/>
      <c r="D15" s="33"/>
      <c r="E15" s="33"/>
      <c r="F15" s="33"/>
      <c r="G15" s="33"/>
      <c r="H15" s="33"/>
      <c r="I15" s="33"/>
    </row>
    <row r="16" spans="1:10" ht="35.25" customHeight="1" x14ac:dyDescent="0.25">
      <c r="A16" s="565" t="s">
        <v>362</v>
      </c>
      <c r="B16" s="565"/>
      <c r="C16" s="565"/>
      <c r="D16" s="564" t="s">
        <v>359</v>
      </c>
      <c r="E16" s="564"/>
      <c r="F16" s="32" t="s">
        <v>360</v>
      </c>
      <c r="G16" s="564" t="s">
        <v>361</v>
      </c>
      <c r="H16" s="564"/>
      <c r="I16" s="32" t="s">
        <v>360</v>
      </c>
    </row>
    <row r="17" spans="1:14" ht="18.75" customHeight="1" x14ac:dyDescent="0.25">
      <c r="A17" s="2"/>
      <c r="B17" s="2"/>
      <c r="C17" s="2"/>
      <c r="D17" s="2"/>
      <c r="E17" s="2"/>
      <c r="F17" s="2"/>
      <c r="G17" s="2"/>
      <c r="H17" s="2"/>
      <c r="I17" s="2"/>
    </row>
    <row r="18" spans="1:14" x14ac:dyDescent="0.25">
      <c r="J18" s="26"/>
      <c r="K18" s="26"/>
      <c r="L18" s="26"/>
      <c r="M18" s="26"/>
      <c r="N18" s="26"/>
    </row>
    <row r="19" spans="1:14" ht="5.25" customHeight="1" x14ac:dyDescent="0.25">
      <c r="J19" s="26"/>
      <c r="K19" s="26"/>
      <c r="L19" s="26"/>
      <c r="M19" s="26"/>
      <c r="N19" s="26"/>
    </row>
    <row r="20" spans="1:14" ht="58.5" customHeight="1" x14ac:dyDescent="0.25">
      <c r="J20" s="25"/>
      <c r="K20" s="25"/>
      <c r="L20" s="25"/>
      <c r="M20" s="25"/>
      <c r="N20" s="25"/>
    </row>
    <row r="21" spans="1:14" x14ac:dyDescent="0.25">
      <c r="A21" s="2"/>
      <c r="B21" s="2"/>
      <c r="C21" s="2"/>
      <c r="D21" s="2"/>
      <c r="E21" s="2"/>
      <c r="F21" s="2"/>
      <c r="G21" s="2"/>
      <c r="H21" s="2"/>
      <c r="I21" s="2"/>
    </row>
    <row r="22" spans="1:14" x14ac:dyDescent="0.25">
      <c r="A22" s="28" t="s">
        <v>58</v>
      </c>
      <c r="B22" s="26"/>
      <c r="C22" s="26"/>
      <c r="D22" s="26"/>
      <c r="E22" s="26"/>
      <c r="F22" s="26"/>
      <c r="G22" s="26"/>
      <c r="H22" s="26"/>
      <c r="I22" s="26"/>
    </row>
    <row r="23" spans="1:14" ht="7.5" customHeight="1" x14ac:dyDescent="0.25">
      <c r="A23" s="27"/>
      <c r="B23" s="26"/>
      <c r="C23" s="26"/>
      <c r="D23" s="26"/>
      <c r="E23" s="26"/>
      <c r="F23" s="26"/>
      <c r="G23" s="26"/>
      <c r="H23" s="26"/>
      <c r="I23" s="26"/>
    </row>
    <row r="24" spans="1:14" ht="49.5" customHeight="1" x14ac:dyDescent="0.25">
      <c r="A24" s="569" t="s">
        <v>59</v>
      </c>
      <c r="B24" s="569"/>
      <c r="C24" s="569"/>
      <c r="D24" s="569"/>
      <c r="E24" s="569"/>
      <c r="F24" s="569"/>
      <c r="G24" s="569"/>
      <c r="H24" s="569"/>
      <c r="I24" s="569"/>
    </row>
    <row r="25" spans="1:14" x14ac:dyDescent="0.25">
      <c r="A25" s="2"/>
      <c r="B25" s="2"/>
      <c r="C25" s="2"/>
      <c r="D25" s="2"/>
      <c r="E25" s="2"/>
      <c r="F25" s="2"/>
      <c r="G25" s="2"/>
      <c r="H25" s="2"/>
      <c r="I25" s="2"/>
    </row>
    <row r="26" spans="1:14" x14ac:dyDescent="0.25">
      <c r="A26" s="2"/>
      <c r="B26" s="2"/>
      <c r="C26" s="2"/>
      <c r="D26" s="2"/>
      <c r="E26" s="2"/>
      <c r="F26" s="2"/>
      <c r="G26" s="2"/>
      <c r="H26" s="2"/>
      <c r="I26" s="2"/>
    </row>
    <row r="27" spans="1:14" x14ac:dyDescent="0.25">
      <c r="A27" s="2"/>
      <c r="B27" s="2"/>
      <c r="C27" s="2"/>
      <c r="D27" s="2"/>
      <c r="E27" s="2"/>
      <c r="F27" s="2"/>
      <c r="G27" s="2"/>
      <c r="H27" s="2"/>
      <c r="I27" s="2"/>
    </row>
    <row r="28" spans="1:14" x14ac:dyDescent="0.25">
      <c r="A28" s="2"/>
      <c r="B28" s="2"/>
      <c r="C28" s="2"/>
      <c r="D28" s="2"/>
      <c r="E28" s="2"/>
      <c r="F28" s="2"/>
      <c r="G28" s="2"/>
      <c r="H28" s="2"/>
      <c r="I28" s="2"/>
    </row>
    <row r="29" spans="1:14" x14ac:dyDescent="0.25">
      <c r="A29" s="2"/>
      <c r="B29" s="2"/>
      <c r="C29" s="2"/>
      <c r="D29" s="2"/>
      <c r="E29" s="2"/>
      <c r="F29" s="2"/>
      <c r="G29" s="2"/>
      <c r="H29" s="2"/>
      <c r="I29" s="2"/>
    </row>
    <row r="30" spans="1:14" x14ac:dyDescent="0.25">
      <c r="A30" s="2"/>
      <c r="B30" s="2"/>
      <c r="C30" s="2"/>
      <c r="D30" s="2"/>
      <c r="E30" s="2"/>
      <c r="F30" s="2"/>
      <c r="G30" s="2"/>
      <c r="H30" s="2"/>
      <c r="I30" s="2"/>
    </row>
  </sheetData>
  <mergeCells count="17">
    <mergeCell ref="A10:B10"/>
    <mergeCell ref="D16:E16"/>
    <mergeCell ref="G16:H16"/>
    <mergeCell ref="A24:I24"/>
    <mergeCell ref="A16:C16"/>
    <mergeCell ref="A1:C1"/>
    <mergeCell ref="D1:F1"/>
    <mergeCell ref="G1:I1"/>
    <mergeCell ref="A2:C2"/>
    <mergeCell ref="D2:F2"/>
    <mergeCell ref="G2:I2"/>
    <mergeCell ref="A3:C3"/>
    <mergeCell ref="D3:F3"/>
    <mergeCell ref="G3:I3"/>
    <mergeCell ref="G9:H9"/>
    <mergeCell ref="D9:E9"/>
    <mergeCell ref="A9:C9"/>
  </mergeCells>
  <conditionalFormatting sqref="J10">
    <cfRule type="containsText" dxfId="0" priority="2" operator="containsText" text="out">
      <formula>NOT(ISERROR(SEARCH("out",J10)))</formula>
    </cfRule>
  </conditionalFormatting>
  <printOptions horizontalCentered="1"/>
  <pageMargins left="0.25" right="0.25" top="0.25" bottom="0.5" header="0.3" footer="0.3"/>
  <pageSetup orientation="landscape" blackAndWhite="1" r:id="rId1"/>
  <headerFooter>
    <oddFooter>&amp;L&amp;F&amp;RPage &amp;P of &amp;N</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3634B-EBC0-41C1-8DA4-EE4CDC98C419}">
  <dimension ref="A1:C38"/>
  <sheetViews>
    <sheetView workbookViewId="0">
      <selection activeCell="A21" sqref="A21"/>
    </sheetView>
  </sheetViews>
  <sheetFormatPr defaultRowHeight="15" x14ac:dyDescent="0.25"/>
  <cols>
    <col min="2" max="2" width="65.7109375" customWidth="1"/>
    <col min="3" max="3" width="86.42578125" bestFit="1" customWidth="1"/>
  </cols>
  <sheetData>
    <row r="1" spans="1:3" ht="19.899999999999999" customHeight="1" x14ac:dyDescent="0.25">
      <c r="C1" s="20" t="s">
        <v>339</v>
      </c>
    </row>
    <row r="2" spans="1:3" ht="19.899999999999999" customHeight="1" x14ac:dyDescent="0.25">
      <c r="A2" t="b">
        <v>1</v>
      </c>
      <c r="C2" s="52" t="s">
        <v>343</v>
      </c>
    </row>
    <row r="3" spans="1:3" ht="19.899999999999999" customHeight="1" x14ac:dyDescent="0.25">
      <c r="A3" t="b">
        <v>1</v>
      </c>
      <c r="C3" s="52" t="s">
        <v>80</v>
      </c>
    </row>
    <row r="4" spans="1:3" ht="19.899999999999999" customHeight="1" x14ac:dyDescent="0.25">
      <c r="A4" t="b">
        <v>1</v>
      </c>
      <c r="C4" s="52" t="s">
        <v>81</v>
      </c>
    </row>
    <row r="5" spans="1:3" ht="19.899999999999999" customHeight="1" x14ac:dyDescent="0.25">
      <c r="A5" t="b">
        <v>1</v>
      </c>
      <c r="C5" s="52" t="s">
        <v>82</v>
      </c>
    </row>
    <row r="6" spans="1:3" ht="19.899999999999999" customHeight="1" x14ac:dyDescent="0.25">
      <c r="A6" t="b">
        <v>1</v>
      </c>
      <c r="C6" s="52" t="s">
        <v>83</v>
      </c>
    </row>
    <row r="7" spans="1:3" ht="19.899999999999999" customHeight="1" x14ac:dyDescent="0.25">
      <c r="A7" t="b">
        <v>1</v>
      </c>
      <c r="C7" s="52" t="s">
        <v>344</v>
      </c>
    </row>
    <row r="8" spans="1:3" ht="19.899999999999999" customHeight="1" x14ac:dyDescent="0.25">
      <c r="A8" t="b">
        <v>1</v>
      </c>
      <c r="C8" s="52" t="s">
        <v>86</v>
      </c>
    </row>
    <row r="9" spans="1:3" ht="19.899999999999999" customHeight="1" x14ac:dyDescent="0.25">
      <c r="A9" t="b">
        <v>1</v>
      </c>
      <c r="C9" s="52" t="s">
        <v>87</v>
      </c>
    </row>
    <row r="10" spans="1:3" ht="19.899999999999999" hidden="1" customHeight="1" x14ac:dyDescent="0.25">
      <c r="C10" s="16"/>
    </row>
    <row r="11" spans="1:3" ht="19.899999999999999" hidden="1" customHeight="1" x14ac:dyDescent="0.25">
      <c r="C11" s="16"/>
    </row>
    <row r="12" spans="1:3" ht="19.899999999999999" hidden="1" customHeight="1" x14ac:dyDescent="0.25">
      <c r="C12" s="16"/>
    </row>
    <row r="13" spans="1:3" ht="19.899999999999999" hidden="1" customHeight="1" x14ac:dyDescent="0.25">
      <c r="C13" s="16"/>
    </row>
    <row r="14" spans="1:3" ht="19.899999999999999" hidden="1" customHeight="1" x14ac:dyDescent="0.25">
      <c r="C14" s="16"/>
    </row>
    <row r="15" spans="1:3" ht="19.899999999999999" hidden="1" customHeight="1" x14ac:dyDescent="0.25">
      <c r="C15" s="16"/>
    </row>
    <row r="16" spans="1:3" ht="19.899999999999999" hidden="1" customHeight="1" x14ac:dyDescent="0.25">
      <c r="C16" s="16"/>
    </row>
    <row r="17" spans="1:3" ht="19.899999999999999" hidden="1" customHeight="1" x14ac:dyDescent="0.25">
      <c r="C17" s="16"/>
    </row>
    <row r="18" spans="1:3" ht="19.899999999999999" hidden="1" customHeight="1" x14ac:dyDescent="0.25">
      <c r="C18" s="16"/>
    </row>
    <row r="19" spans="1:3" ht="19.899999999999999" hidden="1" customHeight="1" x14ac:dyDescent="0.25">
      <c r="C19" s="16"/>
    </row>
    <row r="20" spans="1:3" ht="19.899999999999999" hidden="1" customHeight="1" x14ac:dyDescent="0.25">
      <c r="C20" s="16"/>
    </row>
    <row r="21" spans="1:3" ht="19.899999999999999" customHeight="1" x14ac:dyDescent="0.25">
      <c r="A21" t="b">
        <v>1</v>
      </c>
      <c r="C21" s="52" t="s">
        <v>88</v>
      </c>
    </row>
    <row r="22" spans="1:3" ht="19.899999999999999" customHeight="1" x14ac:dyDescent="0.25">
      <c r="A22" t="b">
        <v>1</v>
      </c>
      <c r="C22" s="52" t="s">
        <v>345</v>
      </c>
    </row>
    <row r="23" spans="1:3" ht="19.899999999999999" customHeight="1" x14ac:dyDescent="0.25">
      <c r="A23" t="b">
        <v>1</v>
      </c>
      <c r="C23" s="52" t="s">
        <v>90</v>
      </c>
    </row>
    <row r="24" spans="1:3" ht="19.899999999999999" customHeight="1" x14ac:dyDescent="0.25">
      <c r="A24" t="b">
        <v>1</v>
      </c>
      <c r="C24" s="52" t="s">
        <v>346</v>
      </c>
    </row>
    <row r="25" spans="1:3" ht="19.899999999999999" customHeight="1" x14ac:dyDescent="0.25">
      <c r="A25" t="b">
        <v>1</v>
      </c>
      <c r="C25" s="52" t="s">
        <v>347</v>
      </c>
    </row>
    <row r="26" spans="1:3" ht="19.899999999999999" customHeight="1" x14ac:dyDescent="0.25">
      <c r="A26" t="b">
        <v>1</v>
      </c>
      <c r="C26" s="52" t="s">
        <v>348</v>
      </c>
    </row>
    <row r="27" spans="1:3" ht="19.899999999999999" customHeight="1" x14ac:dyDescent="0.25">
      <c r="A27" t="b">
        <v>0</v>
      </c>
      <c r="C27" s="52" t="str">
        <f>'15A'!$A$2 &amp;'15A'!$B$2</f>
        <v>15A.GRANT EXCLUSIVE LINE ITEM</v>
      </c>
    </row>
    <row r="28" spans="1:3" ht="19.899999999999999" customHeight="1" x14ac:dyDescent="0.25">
      <c r="A28" t="b">
        <v>0</v>
      </c>
      <c r="C28" s="52" t="str">
        <f>'15B'!$A$2 &amp;'15B'!$B$2</f>
        <v>15B.GRANT EXCLUSIVE LINE ITEM</v>
      </c>
    </row>
    <row r="29" spans="1:3" ht="19.899999999999999" customHeight="1" x14ac:dyDescent="0.25">
      <c r="A29" t="b">
        <v>0</v>
      </c>
      <c r="C29" s="52" t="str">
        <f>'15C'!$A$2 &amp;'15C'!$B$2</f>
        <v>15C.GRANT EXCLUSIVE LINE ITEM</v>
      </c>
    </row>
    <row r="30" spans="1:3" ht="19.899999999999999" customHeight="1" x14ac:dyDescent="0.25">
      <c r="A30" t="b">
        <v>0</v>
      </c>
      <c r="C30" s="52" t="str">
        <f>'15D'!$A$2 &amp;'15D'!$B$2</f>
        <v>15D.GRANT EXCLUSIVE LINE ITEM</v>
      </c>
    </row>
    <row r="31" spans="1:3" ht="19.899999999999999" customHeight="1" x14ac:dyDescent="0.25">
      <c r="A31" t="b">
        <v>0</v>
      </c>
      <c r="C31" s="52" t="str">
        <f>'15E'!$A$2 &amp;'15E'!$B$2</f>
        <v>15E.GRANT EXCLUSIVE LINE ITEM</v>
      </c>
    </row>
    <row r="32" spans="1:3" ht="19.899999999999999" customHeight="1" x14ac:dyDescent="0.25">
      <c r="A32" t="b">
        <v>0</v>
      </c>
      <c r="C32" s="52" t="str">
        <f>'15F'!$A$2 &amp;'15F'!$B$2</f>
        <v>15F.GRANT EXCLUSIVE LINE ITEM</v>
      </c>
    </row>
    <row r="33" spans="1:3" ht="19.899999999999999" customHeight="1" x14ac:dyDescent="0.25">
      <c r="A33" t="b">
        <v>0</v>
      </c>
      <c r="C33" s="52" t="str">
        <f>'15G'!$A$2 &amp;'15G'!$B$2</f>
        <v>15G.GRANT EXCLUSIVE LINE ITEM</v>
      </c>
    </row>
    <row r="34" spans="1:3" ht="19.899999999999999" customHeight="1" x14ac:dyDescent="0.25">
      <c r="A34" t="b">
        <v>0</v>
      </c>
      <c r="C34" s="52" t="str">
        <f>'15H'!$A$2 &amp;'15H'!$B$2</f>
        <v>15H.GRANT EXCLUSIVE LINE ITEM</v>
      </c>
    </row>
    <row r="35" spans="1:3" ht="19.899999999999999" customHeight="1" x14ac:dyDescent="0.25">
      <c r="A35" t="b">
        <v>0</v>
      </c>
      <c r="C35" s="52" t="str">
        <f>'15I'!$A$2 &amp;'15I'!$B$2</f>
        <v>15I.GRANT EXCLUSIVE LINE ITEM</v>
      </c>
    </row>
    <row r="36" spans="1:3" ht="19.899999999999999" customHeight="1" x14ac:dyDescent="0.25">
      <c r="A36" t="b">
        <v>0</v>
      </c>
      <c r="C36" s="52" t="str">
        <f>'15J'!$A$2 &amp;'15J'!$B$2</f>
        <v>15J.GRANT EXCLUSIVE LINE ITEM</v>
      </c>
    </row>
    <row r="37" spans="1:3" ht="19.899999999999999" customHeight="1" x14ac:dyDescent="0.25">
      <c r="A37" t="b">
        <v>0</v>
      </c>
      <c r="C37" s="52" t="str">
        <f>'15K'!$A$2 &amp;'15K'!$B$2</f>
        <v>15K.GRANT EXCLUSIVE LINE ITEM</v>
      </c>
    </row>
    <row r="38" spans="1:3" ht="19.899999999999999" customHeight="1" x14ac:dyDescent="0.25">
      <c r="A38" t="b">
        <v>1</v>
      </c>
      <c r="C38" s="52" t="s">
        <v>349</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1</xdr:col>
                    <xdr:colOff>47625</xdr:colOff>
                    <xdr:row>1</xdr:row>
                    <xdr:rowOff>19050</xdr:rowOff>
                  </from>
                  <to>
                    <xdr:col>1</xdr:col>
                    <xdr:colOff>952500</xdr:colOff>
                    <xdr:row>2</xdr:row>
                    <xdr:rowOff>19050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1</xdr:col>
                    <xdr:colOff>57150</xdr:colOff>
                    <xdr:row>2</xdr:row>
                    <xdr:rowOff>38100</xdr:rowOff>
                  </from>
                  <to>
                    <xdr:col>2</xdr:col>
                    <xdr:colOff>0</xdr:colOff>
                    <xdr:row>3</xdr:row>
                    <xdr:rowOff>9525</xdr:rowOff>
                  </to>
                </anchor>
              </controlPr>
            </control>
          </mc:Choice>
        </mc:AlternateContent>
        <mc:AlternateContent xmlns:mc="http://schemas.openxmlformats.org/markup-compatibility/2006">
          <mc:Choice Requires="x14">
            <control shapeId="49155" r:id="rId6" name="Check Box 3">
              <controlPr defaultSize="0" autoFill="0" autoLine="0" autoPict="0">
                <anchor moveWithCells="1">
                  <from>
                    <xdr:col>1</xdr:col>
                    <xdr:colOff>38100</xdr:colOff>
                    <xdr:row>3</xdr:row>
                    <xdr:rowOff>9525</xdr:rowOff>
                  </from>
                  <to>
                    <xdr:col>2</xdr:col>
                    <xdr:colOff>9525</xdr:colOff>
                    <xdr:row>4</xdr:row>
                    <xdr:rowOff>0</xdr:rowOff>
                  </to>
                </anchor>
              </controlPr>
            </control>
          </mc:Choice>
        </mc:AlternateContent>
        <mc:AlternateContent xmlns:mc="http://schemas.openxmlformats.org/markup-compatibility/2006">
          <mc:Choice Requires="x14">
            <control shapeId="49156" r:id="rId7" name="Check Box 4">
              <controlPr defaultSize="0" autoFill="0" autoLine="0" autoPict="0">
                <anchor moveWithCells="1">
                  <from>
                    <xdr:col>1</xdr:col>
                    <xdr:colOff>19050</xdr:colOff>
                    <xdr:row>4</xdr:row>
                    <xdr:rowOff>19050</xdr:rowOff>
                  </from>
                  <to>
                    <xdr:col>1</xdr:col>
                    <xdr:colOff>4362450</xdr:colOff>
                    <xdr:row>5</xdr:row>
                    <xdr:rowOff>0</xdr:rowOff>
                  </to>
                </anchor>
              </controlPr>
            </control>
          </mc:Choice>
        </mc:AlternateContent>
        <mc:AlternateContent xmlns:mc="http://schemas.openxmlformats.org/markup-compatibility/2006">
          <mc:Choice Requires="x14">
            <control shapeId="49157" r:id="rId8" name="Check Box 5">
              <controlPr defaultSize="0" autoFill="0" autoLine="0" autoPict="0">
                <anchor moveWithCells="1">
                  <from>
                    <xdr:col>1</xdr:col>
                    <xdr:colOff>38100</xdr:colOff>
                    <xdr:row>5</xdr:row>
                    <xdr:rowOff>9525</xdr:rowOff>
                  </from>
                  <to>
                    <xdr:col>2</xdr:col>
                    <xdr:colOff>0</xdr:colOff>
                    <xdr:row>5</xdr:row>
                    <xdr:rowOff>238125</xdr:rowOff>
                  </to>
                </anchor>
              </controlPr>
            </control>
          </mc:Choice>
        </mc:AlternateContent>
        <mc:AlternateContent xmlns:mc="http://schemas.openxmlformats.org/markup-compatibility/2006">
          <mc:Choice Requires="x14">
            <control shapeId="49158" r:id="rId9" name="Check Box 6">
              <controlPr defaultSize="0" autoFill="0" autoLine="0" autoPict="0">
                <anchor moveWithCells="1">
                  <from>
                    <xdr:col>1</xdr:col>
                    <xdr:colOff>47625</xdr:colOff>
                    <xdr:row>6</xdr:row>
                    <xdr:rowOff>0</xdr:rowOff>
                  </from>
                  <to>
                    <xdr:col>2</xdr:col>
                    <xdr:colOff>0</xdr:colOff>
                    <xdr:row>6</xdr:row>
                    <xdr:rowOff>228600</xdr:rowOff>
                  </to>
                </anchor>
              </controlPr>
            </control>
          </mc:Choice>
        </mc:AlternateContent>
        <mc:AlternateContent xmlns:mc="http://schemas.openxmlformats.org/markup-compatibility/2006">
          <mc:Choice Requires="x14">
            <control shapeId="49159" r:id="rId10" name="Check Box 7">
              <controlPr defaultSize="0" autoFill="0" autoLine="0" autoPict="0">
                <anchor moveWithCells="1">
                  <from>
                    <xdr:col>1</xdr:col>
                    <xdr:colOff>47625</xdr:colOff>
                    <xdr:row>7</xdr:row>
                    <xdr:rowOff>9525</xdr:rowOff>
                  </from>
                  <to>
                    <xdr:col>2</xdr:col>
                    <xdr:colOff>0</xdr:colOff>
                    <xdr:row>7</xdr:row>
                    <xdr:rowOff>228600</xdr:rowOff>
                  </to>
                </anchor>
              </controlPr>
            </control>
          </mc:Choice>
        </mc:AlternateContent>
        <mc:AlternateContent xmlns:mc="http://schemas.openxmlformats.org/markup-compatibility/2006">
          <mc:Choice Requires="x14">
            <control shapeId="49171" r:id="rId11" name="Check Box 19">
              <controlPr defaultSize="0" autoFill="0" autoLine="0" autoPict="0">
                <anchor moveWithCells="1">
                  <from>
                    <xdr:col>1</xdr:col>
                    <xdr:colOff>28575</xdr:colOff>
                    <xdr:row>20</xdr:row>
                    <xdr:rowOff>19050</xdr:rowOff>
                  </from>
                  <to>
                    <xdr:col>2</xdr:col>
                    <xdr:colOff>0</xdr:colOff>
                    <xdr:row>21</xdr:row>
                    <xdr:rowOff>0</xdr:rowOff>
                  </to>
                </anchor>
              </controlPr>
            </control>
          </mc:Choice>
        </mc:AlternateContent>
        <mc:AlternateContent xmlns:mc="http://schemas.openxmlformats.org/markup-compatibility/2006">
          <mc:Choice Requires="x14">
            <control shapeId="49172" r:id="rId12" name="Check Box 20">
              <controlPr defaultSize="0" autoFill="0" autoLine="0" autoPict="0">
                <anchor moveWithCells="1">
                  <from>
                    <xdr:col>1</xdr:col>
                    <xdr:colOff>19050</xdr:colOff>
                    <xdr:row>21</xdr:row>
                    <xdr:rowOff>0</xdr:rowOff>
                  </from>
                  <to>
                    <xdr:col>2</xdr:col>
                    <xdr:colOff>0</xdr:colOff>
                    <xdr:row>21</xdr:row>
                    <xdr:rowOff>238125</xdr:rowOff>
                  </to>
                </anchor>
              </controlPr>
            </control>
          </mc:Choice>
        </mc:AlternateContent>
        <mc:AlternateContent xmlns:mc="http://schemas.openxmlformats.org/markup-compatibility/2006">
          <mc:Choice Requires="x14">
            <control shapeId="49173" r:id="rId13" name="Check Box 21">
              <controlPr defaultSize="0" autoFill="0" autoLine="0" autoPict="0">
                <anchor moveWithCells="1">
                  <from>
                    <xdr:col>1</xdr:col>
                    <xdr:colOff>9525</xdr:colOff>
                    <xdr:row>21</xdr:row>
                    <xdr:rowOff>238125</xdr:rowOff>
                  </from>
                  <to>
                    <xdr:col>2</xdr:col>
                    <xdr:colOff>0</xdr:colOff>
                    <xdr:row>22</xdr:row>
                    <xdr:rowOff>209550</xdr:rowOff>
                  </to>
                </anchor>
              </controlPr>
            </control>
          </mc:Choice>
        </mc:AlternateContent>
        <mc:AlternateContent xmlns:mc="http://schemas.openxmlformats.org/markup-compatibility/2006">
          <mc:Choice Requires="x14">
            <control shapeId="49174" r:id="rId14" name="Check Box 22">
              <controlPr defaultSize="0" autoFill="0" autoLine="0" autoPict="0">
                <anchor moveWithCells="1">
                  <from>
                    <xdr:col>1</xdr:col>
                    <xdr:colOff>19050</xdr:colOff>
                    <xdr:row>23</xdr:row>
                    <xdr:rowOff>9525</xdr:rowOff>
                  </from>
                  <to>
                    <xdr:col>2</xdr:col>
                    <xdr:colOff>0</xdr:colOff>
                    <xdr:row>24</xdr:row>
                    <xdr:rowOff>0</xdr:rowOff>
                  </to>
                </anchor>
              </controlPr>
            </control>
          </mc:Choice>
        </mc:AlternateContent>
        <mc:AlternateContent xmlns:mc="http://schemas.openxmlformats.org/markup-compatibility/2006">
          <mc:Choice Requires="x14">
            <control shapeId="49175" r:id="rId15" name="Check Box 23">
              <controlPr defaultSize="0" autoFill="0" autoLine="0" autoPict="0">
                <anchor moveWithCells="1">
                  <from>
                    <xdr:col>1</xdr:col>
                    <xdr:colOff>19050</xdr:colOff>
                    <xdr:row>23</xdr:row>
                    <xdr:rowOff>238125</xdr:rowOff>
                  </from>
                  <to>
                    <xdr:col>2</xdr:col>
                    <xdr:colOff>0</xdr:colOff>
                    <xdr:row>25</xdr:row>
                    <xdr:rowOff>9525</xdr:rowOff>
                  </to>
                </anchor>
              </controlPr>
            </control>
          </mc:Choice>
        </mc:AlternateContent>
        <mc:AlternateContent xmlns:mc="http://schemas.openxmlformats.org/markup-compatibility/2006">
          <mc:Choice Requires="x14">
            <control shapeId="49176" r:id="rId16" name="Check Box 24">
              <controlPr defaultSize="0" autoFill="0" autoLine="0" autoPict="0">
                <anchor moveWithCells="1">
                  <from>
                    <xdr:col>1</xdr:col>
                    <xdr:colOff>28575</xdr:colOff>
                    <xdr:row>25</xdr:row>
                    <xdr:rowOff>9525</xdr:rowOff>
                  </from>
                  <to>
                    <xdr:col>2</xdr:col>
                    <xdr:colOff>0</xdr:colOff>
                    <xdr:row>25</xdr:row>
                    <xdr:rowOff>228600</xdr:rowOff>
                  </to>
                </anchor>
              </controlPr>
            </control>
          </mc:Choice>
        </mc:AlternateContent>
        <mc:AlternateContent xmlns:mc="http://schemas.openxmlformats.org/markup-compatibility/2006">
          <mc:Choice Requires="x14">
            <control shapeId="49177" r:id="rId17" name="Check Box 25">
              <controlPr defaultSize="0" autoFill="0" autoLine="0" autoPict="0">
                <anchor moveWithCells="1">
                  <from>
                    <xdr:col>1</xdr:col>
                    <xdr:colOff>9525</xdr:colOff>
                    <xdr:row>25</xdr:row>
                    <xdr:rowOff>238125</xdr:rowOff>
                  </from>
                  <to>
                    <xdr:col>2</xdr:col>
                    <xdr:colOff>9525</xdr:colOff>
                    <xdr:row>26</xdr:row>
                    <xdr:rowOff>238125</xdr:rowOff>
                  </to>
                </anchor>
              </controlPr>
            </control>
          </mc:Choice>
        </mc:AlternateContent>
        <mc:AlternateContent xmlns:mc="http://schemas.openxmlformats.org/markup-compatibility/2006">
          <mc:Choice Requires="x14">
            <control shapeId="49178" r:id="rId18" name="Check Box 26">
              <controlPr defaultSize="0" autoFill="0" autoLine="0" autoPict="0">
                <anchor moveWithCells="1">
                  <from>
                    <xdr:col>1</xdr:col>
                    <xdr:colOff>19050</xdr:colOff>
                    <xdr:row>26</xdr:row>
                    <xdr:rowOff>238125</xdr:rowOff>
                  </from>
                  <to>
                    <xdr:col>2</xdr:col>
                    <xdr:colOff>19050</xdr:colOff>
                    <xdr:row>28</xdr:row>
                    <xdr:rowOff>9525</xdr:rowOff>
                  </to>
                </anchor>
              </controlPr>
            </control>
          </mc:Choice>
        </mc:AlternateContent>
        <mc:AlternateContent xmlns:mc="http://schemas.openxmlformats.org/markup-compatibility/2006">
          <mc:Choice Requires="x14">
            <control shapeId="49179" r:id="rId19" name="Check Box 27">
              <controlPr defaultSize="0" autoFill="0" autoLine="0" autoPict="0">
                <anchor moveWithCells="1">
                  <from>
                    <xdr:col>1</xdr:col>
                    <xdr:colOff>9525</xdr:colOff>
                    <xdr:row>28</xdr:row>
                    <xdr:rowOff>0</xdr:rowOff>
                  </from>
                  <to>
                    <xdr:col>2</xdr:col>
                    <xdr:colOff>0</xdr:colOff>
                    <xdr:row>28</xdr:row>
                    <xdr:rowOff>219075</xdr:rowOff>
                  </to>
                </anchor>
              </controlPr>
            </control>
          </mc:Choice>
        </mc:AlternateContent>
        <mc:AlternateContent xmlns:mc="http://schemas.openxmlformats.org/markup-compatibility/2006">
          <mc:Choice Requires="x14">
            <control shapeId="49180" r:id="rId20" name="Check Box 28">
              <controlPr defaultSize="0" autoFill="0" autoLine="0" autoPict="0">
                <anchor moveWithCells="1">
                  <from>
                    <xdr:col>1</xdr:col>
                    <xdr:colOff>9525</xdr:colOff>
                    <xdr:row>29</xdr:row>
                    <xdr:rowOff>0</xdr:rowOff>
                  </from>
                  <to>
                    <xdr:col>2</xdr:col>
                    <xdr:colOff>9525</xdr:colOff>
                    <xdr:row>29</xdr:row>
                    <xdr:rowOff>219075</xdr:rowOff>
                  </to>
                </anchor>
              </controlPr>
            </control>
          </mc:Choice>
        </mc:AlternateContent>
        <mc:AlternateContent xmlns:mc="http://schemas.openxmlformats.org/markup-compatibility/2006">
          <mc:Choice Requires="x14">
            <control shapeId="49181" r:id="rId21" name="Check Box 29">
              <controlPr defaultSize="0" autoFill="0" autoLine="0" autoPict="0">
                <anchor moveWithCells="1">
                  <from>
                    <xdr:col>1</xdr:col>
                    <xdr:colOff>9525</xdr:colOff>
                    <xdr:row>29</xdr:row>
                    <xdr:rowOff>238125</xdr:rowOff>
                  </from>
                  <to>
                    <xdr:col>2</xdr:col>
                    <xdr:colOff>0</xdr:colOff>
                    <xdr:row>30</xdr:row>
                    <xdr:rowOff>209550</xdr:rowOff>
                  </to>
                </anchor>
              </controlPr>
            </control>
          </mc:Choice>
        </mc:AlternateContent>
        <mc:AlternateContent xmlns:mc="http://schemas.openxmlformats.org/markup-compatibility/2006">
          <mc:Choice Requires="x14">
            <control shapeId="49182" r:id="rId22" name="Check Box 30">
              <controlPr defaultSize="0" autoFill="0" autoLine="0" autoPict="0">
                <anchor moveWithCells="1">
                  <from>
                    <xdr:col>1</xdr:col>
                    <xdr:colOff>0</xdr:colOff>
                    <xdr:row>31</xdr:row>
                    <xdr:rowOff>0</xdr:rowOff>
                  </from>
                  <to>
                    <xdr:col>2</xdr:col>
                    <xdr:colOff>9525</xdr:colOff>
                    <xdr:row>31</xdr:row>
                    <xdr:rowOff>219075</xdr:rowOff>
                  </to>
                </anchor>
              </controlPr>
            </control>
          </mc:Choice>
        </mc:AlternateContent>
        <mc:AlternateContent xmlns:mc="http://schemas.openxmlformats.org/markup-compatibility/2006">
          <mc:Choice Requires="x14">
            <control shapeId="49183" r:id="rId23" name="Check Box 31">
              <controlPr defaultSize="0" autoFill="0" autoLine="0" autoPict="0">
                <anchor moveWithCells="1">
                  <from>
                    <xdr:col>1</xdr:col>
                    <xdr:colOff>28575</xdr:colOff>
                    <xdr:row>32</xdr:row>
                    <xdr:rowOff>9525</xdr:rowOff>
                  </from>
                  <to>
                    <xdr:col>2</xdr:col>
                    <xdr:colOff>0</xdr:colOff>
                    <xdr:row>32</xdr:row>
                    <xdr:rowOff>228600</xdr:rowOff>
                  </to>
                </anchor>
              </controlPr>
            </control>
          </mc:Choice>
        </mc:AlternateContent>
        <mc:AlternateContent xmlns:mc="http://schemas.openxmlformats.org/markup-compatibility/2006">
          <mc:Choice Requires="x14">
            <control shapeId="49184" r:id="rId24" name="Check Box 32">
              <controlPr defaultSize="0" autoFill="0" autoLine="0" autoPict="0">
                <anchor moveWithCells="1">
                  <from>
                    <xdr:col>1</xdr:col>
                    <xdr:colOff>19050</xdr:colOff>
                    <xdr:row>33</xdr:row>
                    <xdr:rowOff>19050</xdr:rowOff>
                  </from>
                  <to>
                    <xdr:col>2</xdr:col>
                    <xdr:colOff>0</xdr:colOff>
                    <xdr:row>34</xdr:row>
                    <xdr:rowOff>0</xdr:rowOff>
                  </to>
                </anchor>
              </controlPr>
            </control>
          </mc:Choice>
        </mc:AlternateContent>
        <mc:AlternateContent xmlns:mc="http://schemas.openxmlformats.org/markup-compatibility/2006">
          <mc:Choice Requires="x14">
            <control shapeId="49185" r:id="rId25" name="Check Box 33">
              <controlPr defaultSize="0" autoFill="0" autoLine="0" autoPict="0">
                <anchor moveWithCells="1">
                  <from>
                    <xdr:col>1</xdr:col>
                    <xdr:colOff>9525</xdr:colOff>
                    <xdr:row>34</xdr:row>
                    <xdr:rowOff>19050</xdr:rowOff>
                  </from>
                  <to>
                    <xdr:col>2</xdr:col>
                    <xdr:colOff>0</xdr:colOff>
                    <xdr:row>35</xdr:row>
                    <xdr:rowOff>0</xdr:rowOff>
                  </to>
                </anchor>
              </controlPr>
            </control>
          </mc:Choice>
        </mc:AlternateContent>
        <mc:AlternateContent xmlns:mc="http://schemas.openxmlformats.org/markup-compatibility/2006">
          <mc:Choice Requires="x14">
            <control shapeId="49186" r:id="rId26" name="Check Box 34">
              <controlPr defaultSize="0" autoFill="0" autoLine="0" autoPict="0">
                <anchor moveWithCells="1">
                  <from>
                    <xdr:col>1</xdr:col>
                    <xdr:colOff>9525</xdr:colOff>
                    <xdr:row>35</xdr:row>
                    <xdr:rowOff>9525</xdr:rowOff>
                  </from>
                  <to>
                    <xdr:col>2</xdr:col>
                    <xdr:colOff>0</xdr:colOff>
                    <xdr:row>36</xdr:row>
                    <xdr:rowOff>0</xdr:rowOff>
                  </to>
                </anchor>
              </controlPr>
            </control>
          </mc:Choice>
        </mc:AlternateContent>
        <mc:AlternateContent xmlns:mc="http://schemas.openxmlformats.org/markup-compatibility/2006">
          <mc:Choice Requires="x14">
            <control shapeId="49189" r:id="rId27" name="Check Box 37">
              <controlPr defaultSize="0" autoFill="0" autoLine="0" autoPict="0">
                <anchor moveWithCells="1">
                  <from>
                    <xdr:col>1</xdr:col>
                    <xdr:colOff>19050</xdr:colOff>
                    <xdr:row>36</xdr:row>
                    <xdr:rowOff>9525</xdr:rowOff>
                  </from>
                  <to>
                    <xdr:col>2</xdr:col>
                    <xdr:colOff>0</xdr:colOff>
                    <xdr:row>36</xdr:row>
                    <xdr:rowOff>228600</xdr:rowOff>
                  </to>
                </anchor>
              </controlPr>
            </control>
          </mc:Choice>
        </mc:AlternateContent>
        <mc:AlternateContent xmlns:mc="http://schemas.openxmlformats.org/markup-compatibility/2006">
          <mc:Choice Requires="x14">
            <control shapeId="49190" r:id="rId28" name="Check Box 38">
              <controlPr defaultSize="0" autoFill="0" autoLine="0" autoPict="0">
                <anchor moveWithCells="1">
                  <from>
                    <xdr:col>1</xdr:col>
                    <xdr:colOff>19050</xdr:colOff>
                    <xdr:row>36</xdr:row>
                    <xdr:rowOff>238125</xdr:rowOff>
                  </from>
                  <to>
                    <xdr:col>2</xdr:col>
                    <xdr:colOff>0</xdr:colOff>
                    <xdr:row>37</xdr:row>
                    <xdr:rowOff>209550</xdr:rowOff>
                  </to>
                </anchor>
              </controlPr>
            </control>
          </mc:Choice>
        </mc:AlternateContent>
        <mc:AlternateContent xmlns:mc="http://schemas.openxmlformats.org/markup-compatibility/2006">
          <mc:Choice Requires="x14">
            <control shapeId="49191" r:id="rId29" name="Check Box 39">
              <controlPr defaultSize="0" autoFill="0" autoLine="0" autoPict="0">
                <anchor moveWithCells="1">
                  <from>
                    <xdr:col>1</xdr:col>
                    <xdr:colOff>19050</xdr:colOff>
                    <xdr:row>8</xdr:row>
                    <xdr:rowOff>0</xdr:rowOff>
                  </from>
                  <to>
                    <xdr:col>2</xdr:col>
                    <xdr:colOff>0</xdr:colOff>
                    <xdr:row>8</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D46"/>
  <sheetViews>
    <sheetView view="pageBreakPreview" zoomScaleNormal="100" zoomScaleSheetLayoutView="100" workbookViewId="0">
      <selection activeCell="A5" sqref="A5:B5"/>
    </sheetView>
  </sheetViews>
  <sheetFormatPr defaultRowHeight="15" x14ac:dyDescent="0.25"/>
  <cols>
    <col min="1" max="3" width="44.5703125" customWidth="1"/>
    <col min="4" max="4" width="7.85546875" customWidth="1"/>
    <col min="5" max="6" width="9.140625" customWidth="1"/>
  </cols>
  <sheetData>
    <row r="1" spans="1:4" ht="20.100000000000001" customHeight="1" x14ac:dyDescent="0.25">
      <c r="A1" s="62" t="str">
        <f>+'Section A'!A1</f>
        <v xml:space="preserve">STATE OF ILLINOIS </v>
      </c>
      <c r="B1" s="60" t="str">
        <f>+'Section A'!B1</f>
        <v>UNIFORM GRANT BUDGET TEMPLATE</v>
      </c>
      <c r="C1" s="61" t="str">
        <f>+'Section A'!E1</f>
        <v>Commerce &amp; Economic Opportunity</v>
      </c>
      <c r="D1" s="68" t="s">
        <v>139</v>
      </c>
    </row>
    <row r="2" spans="1:4" ht="39.950000000000003" customHeight="1" x14ac:dyDescent="0.25">
      <c r="A2" s="209" t="str">
        <f>"Organization Name: "&amp;'Section A'!B2</f>
        <v xml:space="preserve">Organization Name: </v>
      </c>
      <c r="B2" s="62" t="str">
        <f>"NOFO # "&amp;'Section A'!F2</f>
        <v xml:space="preserve">NOFO # </v>
      </c>
      <c r="C2" s="62" t="str">
        <f>"Fiscal Year "&amp;'Section A'!F3</f>
        <v>Fiscal Year 2026</v>
      </c>
    </row>
    <row r="3" spans="1:4" ht="20.100000000000001" customHeight="1" x14ac:dyDescent="0.25">
      <c r="A3" s="490" t="s">
        <v>140</v>
      </c>
      <c r="B3" s="491"/>
      <c r="C3" s="67" t="str">
        <f>"Grant Number: "&amp;'Section A'!F4</f>
        <v xml:space="preserve">Grant Number: </v>
      </c>
    </row>
    <row r="4" spans="1:4" ht="20.100000000000001" customHeight="1" x14ac:dyDescent="0.25">
      <c r="A4" s="64" t="s">
        <v>72</v>
      </c>
      <c r="B4" s="65"/>
      <c r="C4" s="66" t="s">
        <v>73</v>
      </c>
    </row>
    <row r="5" spans="1:4" ht="15" customHeight="1" x14ac:dyDescent="0.25">
      <c r="A5" s="492" t="s">
        <v>141</v>
      </c>
      <c r="B5" s="492"/>
      <c r="C5" s="76"/>
    </row>
    <row r="6" spans="1:4" ht="15" customHeight="1" x14ac:dyDescent="0.25">
      <c r="A6" s="495" t="s">
        <v>142</v>
      </c>
      <c r="B6" s="496"/>
      <c r="C6" s="189">
        <v>0</v>
      </c>
    </row>
    <row r="7" spans="1:4" ht="15" customHeight="1" x14ac:dyDescent="0.25">
      <c r="A7" s="495" t="s">
        <v>143</v>
      </c>
      <c r="B7" s="496"/>
      <c r="C7" s="189">
        <v>0</v>
      </c>
    </row>
    <row r="8" spans="1:4" ht="15" customHeight="1" x14ac:dyDescent="0.25">
      <c r="A8" s="497" t="s">
        <v>144</v>
      </c>
      <c r="B8" s="498"/>
      <c r="C8" s="189">
        <v>0</v>
      </c>
    </row>
    <row r="9" spans="1:4" ht="20.100000000000001" customHeight="1" thickBot="1" x14ac:dyDescent="0.3">
      <c r="A9" s="493" t="s">
        <v>145</v>
      </c>
      <c r="B9" s="494"/>
      <c r="C9" s="77">
        <f>(C6+C7+C8)</f>
        <v>0</v>
      </c>
    </row>
    <row r="10" spans="1:4" ht="20.100000000000001" customHeight="1" thickBot="1" x14ac:dyDescent="0.3">
      <c r="A10" s="445" t="s">
        <v>146</v>
      </c>
      <c r="B10" s="447"/>
      <c r="C10" s="449"/>
      <c r="D10" s="68" t="s">
        <v>147</v>
      </c>
    </row>
    <row r="11" spans="1:4" ht="28.5" customHeight="1" x14ac:dyDescent="0.25">
      <c r="A11" s="64" t="s">
        <v>76</v>
      </c>
      <c r="B11" s="64" t="s">
        <v>77</v>
      </c>
      <c r="C11" s="66" t="s">
        <v>78</v>
      </c>
    </row>
    <row r="12" spans="1:4" ht="16.5" customHeight="1" x14ac:dyDescent="0.25">
      <c r="A12" s="57" t="s">
        <v>148</v>
      </c>
      <c r="B12" s="377">
        <v>200.43</v>
      </c>
      <c r="C12" s="58">
        <f>+Personnel!G268</f>
        <v>0</v>
      </c>
    </row>
    <row r="13" spans="1:4" ht="16.5" customHeight="1" x14ac:dyDescent="0.25">
      <c r="A13" s="57" t="s">
        <v>149</v>
      </c>
      <c r="B13" s="375">
        <v>200.43100000000001</v>
      </c>
      <c r="C13" s="58">
        <f>+'Fringe Benefits'!E267</f>
        <v>0</v>
      </c>
    </row>
    <row r="14" spans="1:4" ht="16.5" customHeight="1" x14ac:dyDescent="0.25">
      <c r="A14" s="57" t="s">
        <v>150</v>
      </c>
      <c r="B14" s="375">
        <v>200.47399999999999</v>
      </c>
      <c r="C14" s="58">
        <f>+Travel!G267</f>
        <v>0</v>
      </c>
    </row>
    <row r="15" spans="1:4" ht="16.5" customHeight="1" x14ac:dyDescent="0.25">
      <c r="A15" s="57" t="s">
        <v>82</v>
      </c>
      <c r="B15" s="375">
        <v>200.43899999999999</v>
      </c>
      <c r="C15" s="58">
        <f>+'Equipment '!D267</f>
        <v>0</v>
      </c>
    </row>
    <row r="16" spans="1:4" ht="16.5" customHeight="1" x14ac:dyDescent="0.25">
      <c r="A16" s="57" t="s">
        <v>83</v>
      </c>
      <c r="B16" s="375">
        <v>200.94</v>
      </c>
      <c r="C16" s="58">
        <f>+Supplies!D266</f>
        <v>0</v>
      </c>
    </row>
    <row r="17" spans="1:3" ht="16.5" customHeight="1" x14ac:dyDescent="0.25">
      <c r="A17" s="57" t="s">
        <v>84</v>
      </c>
      <c r="B17" s="375" t="s">
        <v>85</v>
      </c>
      <c r="C17" s="58">
        <f>+'Contractual Services'!C269</f>
        <v>0</v>
      </c>
    </row>
    <row r="18" spans="1:3" ht="16.5" customHeight="1" x14ac:dyDescent="0.25">
      <c r="A18" s="57" t="s">
        <v>86</v>
      </c>
      <c r="B18" s="375">
        <v>200.459</v>
      </c>
      <c r="C18" s="58">
        <f>+Consultant!G266+Consultant!G539</f>
        <v>0</v>
      </c>
    </row>
    <row r="19" spans="1:3" ht="16.5" customHeight="1" x14ac:dyDescent="0.25">
      <c r="A19" s="57" t="s">
        <v>87</v>
      </c>
      <c r="B19" s="375"/>
      <c r="C19" s="58">
        <f>'Construction '!C266</f>
        <v>0</v>
      </c>
    </row>
    <row r="20" spans="1:3" ht="16.5" customHeight="1" x14ac:dyDescent="0.25">
      <c r="A20" s="57" t="s">
        <v>88</v>
      </c>
      <c r="B20" s="375">
        <v>200.465</v>
      </c>
      <c r="C20" s="58">
        <f>+'Occupancy '!F267</f>
        <v>0</v>
      </c>
    </row>
    <row r="21" spans="1:3" ht="16.5" customHeight="1" x14ac:dyDescent="0.25">
      <c r="A21" s="57" t="s">
        <v>89</v>
      </c>
      <c r="B21" s="375">
        <v>200.87</v>
      </c>
      <c r="C21" s="58">
        <f>+'R &amp; D '!C266</f>
        <v>0</v>
      </c>
    </row>
    <row r="22" spans="1:3" ht="16.5" customHeight="1" x14ac:dyDescent="0.25">
      <c r="A22" s="57" t="s">
        <v>90</v>
      </c>
      <c r="B22" s="375"/>
      <c r="C22" s="58">
        <f>+'Telecommunications '!F267</f>
        <v>0</v>
      </c>
    </row>
    <row r="23" spans="1:3" ht="16.5" customHeight="1" x14ac:dyDescent="0.25">
      <c r="A23" s="57" t="s">
        <v>91</v>
      </c>
      <c r="B23" s="375">
        <v>200.47200000000001</v>
      </c>
      <c r="C23" s="58">
        <f>+'Training &amp; Education'!F267</f>
        <v>0</v>
      </c>
    </row>
    <row r="24" spans="1:3" ht="16.5" customHeight="1" x14ac:dyDescent="0.25">
      <c r="A24" s="57" t="s">
        <v>92</v>
      </c>
      <c r="B24" s="375" t="s">
        <v>93</v>
      </c>
      <c r="C24" s="58">
        <f>+'Direct Administrative '!G267</f>
        <v>0</v>
      </c>
    </row>
    <row r="25" spans="1:3" ht="16.5" customHeight="1" x14ac:dyDescent="0.25">
      <c r="A25" s="57" t="s">
        <v>94</v>
      </c>
      <c r="B25" s="375"/>
      <c r="C25" s="58">
        <f>+'Miscellaneous (other) Costs '!F267</f>
        <v>0</v>
      </c>
    </row>
    <row r="26" spans="1:3" ht="16.5" hidden="1" customHeight="1" x14ac:dyDescent="0.25">
      <c r="A26" s="57" t="str">
        <f>+'15A'!$A$2&amp;'15A'!$B$2</f>
        <v>15A.GRANT EXCLUSIVE LINE ITEM</v>
      </c>
      <c r="B26" s="375"/>
      <c r="C26" s="58">
        <f ca="1">+'15A'!F$268</f>
        <v>10215116.74</v>
      </c>
    </row>
    <row r="27" spans="1:3" ht="16.5" hidden="1" customHeight="1" x14ac:dyDescent="0.25">
      <c r="A27" s="57" t="str">
        <f>+'15B'!$A$2&amp;'15B'!$B$2</f>
        <v>15B.GRANT EXCLUSIVE LINE ITEM</v>
      </c>
      <c r="B27" s="375"/>
      <c r="C27" s="58">
        <f ca="1">+'15B'!F$268</f>
        <v>14001437.59</v>
      </c>
    </row>
    <row r="28" spans="1:3" ht="16.5" hidden="1" customHeight="1" x14ac:dyDescent="0.25">
      <c r="A28" s="57" t="str">
        <f>+'15C'!$A$2&amp;'15C'!$B$2</f>
        <v>15C.GRANT EXCLUSIVE LINE ITEM</v>
      </c>
      <c r="B28" s="375"/>
      <c r="C28" s="58">
        <f ca="1">+'15C'!F$268</f>
        <v>17671377.780000001</v>
      </c>
    </row>
    <row r="29" spans="1:3" ht="16.5" hidden="1" customHeight="1" x14ac:dyDescent="0.25">
      <c r="A29" s="57" t="str">
        <f>+'15D'!$A$2&amp;'15D'!$B$2</f>
        <v>15D.GRANT EXCLUSIVE LINE ITEM</v>
      </c>
      <c r="B29" s="375"/>
      <c r="C29" s="58">
        <f ca="1">+'15D'!F$268</f>
        <v>15007047.67</v>
      </c>
    </row>
    <row r="30" spans="1:3" ht="16.5" hidden="1" customHeight="1" x14ac:dyDescent="0.25">
      <c r="A30" s="57" t="str">
        <f>+'15E'!$A$2&amp;'15E'!$B$2</f>
        <v>15E.GRANT EXCLUSIVE LINE ITEM</v>
      </c>
      <c r="B30" s="375"/>
      <c r="C30" s="58">
        <f ca="1">+'15E'!F$268</f>
        <v>15064952.130000001</v>
      </c>
    </row>
    <row r="31" spans="1:3" ht="16.5" hidden="1" customHeight="1" x14ac:dyDescent="0.25">
      <c r="A31" s="57" t="str">
        <f>+'15F'!$A$2&amp;'15F'!$B$2</f>
        <v>15F.GRANT EXCLUSIVE LINE ITEM</v>
      </c>
      <c r="B31" s="375"/>
      <c r="C31" s="58">
        <f ca="1">+'15F'!F$268</f>
        <v>14379312.039999999</v>
      </c>
    </row>
    <row r="32" spans="1:3" ht="16.5" hidden="1" customHeight="1" x14ac:dyDescent="0.25">
      <c r="A32" s="57" t="str">
        <f>+'15G'!$A$2&amp;'15G'!$B$2</f>
        <v>15G.GRANT EXCLUSIVE LINE ITEM</v>
      </c>
      <c r="B32" s="375"/>
      <c r="C32" s="58">
        <f ca="1">+'15G'!F$268</f>
        <v>27329125.260000002</v>
      </c>
    </row>
    <row r="33" spans="1:3" ht="16.5" hidden="1" customHeight="1" x14ac:dyDescent="0.25">
      <c r="A33" s="57" t="str">
        <f>+'15H'!$A$2&amp;'15H'!$B$2</f>
        <v>15H.GRANT EXCLUSIVE LINE ITEM</v>
      </c>
      <c r="B33" s="375"/>
      <c r="C33" s="58">
        <f ca="1">+'15H'!F$268</f>
        <v>19320426.649999999</v>
      </c>
    </row>
    <row r="34" spans="1:3" ht="16.5" hidden="1" customHeight="1" x14ac:dyDescent="0.25">
      <c r="A34" s="57" t="str">
        <f>+'15I'!$A$2&amp;'15I'!$B$2</f>
        <v>15I.GRANT EXCLUSIVE LINE ITEM</v>
      </c>
      <c r="B34" s="375"/>
      <c r="C34" s="58">
        <f ca="1">+'15I'!F$268</f>
        <v>12369035.359999999</v>
      </c>
    </row>
    <row r="35" spans="1:3" ht="16.5" hidden="1" customHeight="1" x14ac:dyDescent="0.25">
      <c r="A35" s="57" t="str">
        <f>+'15J'!$A$2&amp;'15J'!$B$2</f>
        <v>15J.GRANT EXCLUSIVE LINE ITEM</v>
      </c>
      <c r="B35" s="375"/>
      <c r="C35" s="58">
        <f ca="1">+'15J'!F$268</f>
        <v>17590063.530000001</v>
      </c>
    </row>
    <row r="36" spans="1:3" ht="16.5" hidden="1" customHeight="1" x14ac:dyDescent="0.25">
      <c r="A36" s="57" t="str">
        <f>+'15K'!$A$2&amp;'15K'!$B$2</f>
        <v>15K.GRANT EXCLUSIVE LINE ITEM</v>
      </c>
      <c r="B36" s="375"/>
      <c r="C36" s="58">
        <f ca="1">+'15K'!F$268</f>
        <v>14851307.68</v>
      </c>
    </row>
    <row r="37" spans="1:3" ht="16.5" customHeight="1" x14ac:dyDescent="0.25">
      <c r="A37" s="57" t="s">
        <v>95</v>
      </c>
      <c r="B37" s="376">
        <v>200.41300000000001</v>
      </c>
      <c r="C37" s="58">
        <f>SUBTOTAL(109,C12:C36)</f>
        <v>0</v>
      </c>
    </row>
    <row r="38" spans="1:3" ht="16.5" customHeight="1" x14ac:dyDescent="0.25">
      <c r="A38" s="370" t="s">
        <v>96</v>
      </c>
      <c r="B38" s="371">
        <v>200.41399999999999</v>
      </c>
      <c r="C38" s="372">
        <f>+'Indirect Costs'!D14</f>
        <v>0</v>
      </c>
    </row>
    <row r="39" spans="1:3" ht="34.5" customHeight="1" x14ac:dyDescent="0.25">
      <c r="A39" s="488" t="s">
        <v>151</v>
      </c>
      <c r="B39" s="489"/>
      <c r="C39" s="59"/>
    </row>
    <row r="40" spans="1:3" ht="22.5" customHeight="1" x14ac:dyDescent="0.25">
      <c r="A40" s="373" t="s">
        <v>152</v>
      </c>
      <c r="B40" s="374"/>
      <c r="C40" s="63">
        <f>(C37+C38)</f>
        <v>0</v>
      </c>
    </row>
    <row r="41" spans="1:3" ht="17.45" customHeight="1" x14ac:dyDescent="0.25"/>
    <row r="42" spans="1:3" ht="17.45" customHeight="1" x14ac:dyDescent="0.25"/>
    <row r="43" spans="1:3" ht="17.45" customHeight="1" x14ac:dyDescent="0.25"/>
    <row r="45" spans="1:3" ht="15" customHeight="1" x14ac:dyDescent="0.25"/>
    <row r="46" spans="1:3" ht="22.5" customHeight="1" x14ac:dyDescent="0.25"/>
  </sheetData>
  <sheetProtection algorithmName="SHA-512" hashValue="ZhDjbQpwNExpy9dF6eIkENYrmEMkbPIgDNjxAMBmSiqbmIrtQwE/dCkUaH+YHAcIf+OwtdYSW81UaERPS4jIdg==" saltValue="ezEYkwAaWSaTQnae/MmJ1A==" spinCount="100000" sheet="1" formatRows="0"/>
  <autoFilter ref="A11:A40" xr:uid="{00000000-0001-0000-0300-000000000000}">
    <filterColumn colId="0">
      <colorFilter dxfId="115"/>
    </filterColumn>
  </autoFilter>
  <mergeCells count="8">
    <mergeCell ref="A39:B39"/>
    <mergeCell ref="A3:B3"/>
    <mergeCell ref="A10:C10"/>
    <mergeCell ref="A5:B5"/>
    <mergeCell ref="A9:B9"/>
    <mergeCell ref="A7:B7"/>
    <mergeCell ref="A8:B8"/>
    <mergeCell ref="A6:B6"/>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37" id="{CA3C5E6A-B7FC-4FFF-974C-F9F0AD51D784}">
            <xm:f>Categories!$A$2=FALSE</xm:f>
            <x14:dxf>
              <fill>
                <patternFill>
                  <bgColor theme="0" tint="-0.34998626667073579"/>
                </patternFill>
              </fill>
            </x14:dxf>
          </x14:cfRule>
          <xm:sqref>A12:C12</xm:sqref>
        </x14:conditionalFormatting>
        <x14:conditionalFormatting xmlns:xm="http://schemas.microsoft.com/office/excel/2006/main">
          <x14:cfRule type="expression" priority="36" id="{E1559887-BD96-4630-97EA-6EAE078013B0}">
            <xm:f>Categories!$A$3=FALSE</xm:f>
            <x14:dxf>
              <fill>
                <patternFill>
                  <bgColor theme="0" tint="-0.34998626667073579"/>
                </patternFill>
              </fill>
            </x14:dxf>
          </x14:cfRule>
          <xm:sqref>A13:C13</xm:sqref>
        </x14:conditionalFormatting>
        <x14:conditionalFormatting xmlns:xm="http://schemas.microsoft.com/office/excel/2006/main">
          <x14:cfRule type="expression" priority="35" id="{AD5A6EE7-DE33-46DF-913F-25C9C8F553F2}">
            <xm:f>Categories!$A$4=FALSE</xm:f>
            <x14:dxf>
              <fill>
                <patternFill>
                  <bgColor theme="0" tint="-0.34998626667073579"/>
                </patternFill>
              </fill>
            </x14:dxf>
          </x14:cfRule>
          <xm:sqref>A14:C14</xm:sqref>
        </x14:conditionalFormatting>
        <x14:conditionalFormatting xmlns:xm="http://schemas.microsoft.com/office/excel/2006/main">
          <x14:cfRule type="expression" priority="34" id="{28652572-48DF-4476-B374-1C8E66A0E9B8}">
            <xm:f>Categories!$A$5=FALSE</xm:f>
            <x14:dxf>
              <fill>
                <patternFill>
                  <bgColor theme="0" tint="-0.34998626667073579"/>
                </patternFill>
              </fill>
            </x14:dxf>
          </x14:cfRule>
          <xm:sqref>A15:C15</xm:sqref>
        </x14:conditionalFormatting>
        <x14:conditionalFormatting xmlns:xm="http://schemas.microsoft.com/office/excel/2006/main">
          <x14:cfRule type="expression" priority="33" id="{2247D54D-0839-489C-B2FB-1E06FF457B13}">
            <xm:f>Categories!$A$6=FALSE</xm:f>
            <x14:dxf>
              <fill>
                <patternFill>
                  <bgColor theme="0" tint="-0.34998626667073579"/>
                </patternFill>
              </fill>
            </x14:dxf>
          </x14:cfRule>
          <xm:sqref>A16:C16</xm:sqref>
        </x14:conditionalFormatting>
        <x14:conditionalFormatting xmlns:xm="http://schemas.microsoft.com/office/excel/2006/main">
          <x14:cfRule type="expression" priority="32" id="{2A39CBBD-A1AB-430B-9E4F-55C07BFE5C5A}">
            <xm:f>Categories!$A$7=FALSE</xm:f>
            <x14:dxf>
              <fill>
                <patternFill>
                  <bgColor theme="0" tint="-0.34998626667073579"/>
                </patternFill>
              </fill>
            </x14:dxf>
          </x14:cfRule>
          <xm:sqref>A17:C17</xm:sqref>
        </x14:conditionalFormatting>
        <x14:conditionalFormatting xmlns:xm="http://schemas.microsoft.com/office/excel/2006/main">
          <x14:cfRule type="expression" priority="31" id="{C6D47CE7-3AF5-46A9-904B-C9BF53AA72DF}">
            <xm:f>Categories!$A$8=FALSE</xm:f>
            <x14:dxf>
              <fill>
                <patternFill>
                  <bgColor theme="0" tint="-0.34998626667073579"/>
                </patternFill>
              </fill>
            </x14:dxf>
          </x14:cfRule>
          <xm:sqref>A18:C18</xm:sqref>
        </x14:conditionalFormatting>
        <x14:conditionalFormatting xmlns:xm="http://schemas.microsoft.com/office/excel/2006/main">
          <x14:cfRule type="expression" priority="30" id="{2736EA52-DEBF-4812-8C72-908347DA96A4}">
            <xm:f>Categories!$A$9=FALSE</xm:f>
            <x14:dxf>
              <fill>
                <patternFill>
                  <bgColor theme="0" tint="-0.34998626667073579"/>
                </patternFill>
              </fill>
            </x14:dxf>
          </x14:cfRule>
          <xm:sqref>A19:C19</xm:sqref>
        </x14:conditionalFormatting>
        <x14:conditionalFormatting xmlns:xm="http://schemas.microsoft.com/office/excel/2006/main">
          <x14:cfRule type="expression" priority="18" id="{8BB241A5-24C0-40D0-AD82-5A1CB83103A6}">
            <xm:f>Categories!$A$21=FALSE</xm:f>
            <x14:dxf>
              <fill>
                <patternFill>
                  <bgColor theme="0" tint="-0.34998626667073579"/>
                </patternFill>
              </fill>
            </x14:dxf>
          </x14:cfRule>
          <xm:sqref>A20:C20</xm:sqref>
        </x14:conditionalFormatting>
        <x14:conditionalFormatting xmlns:xm="http://schemas.microsoft.com/office/excel/2006/main">
          <x14:cfRule type="expression" priority="17" id="{5A016ABD-32C4-4FC5-9A15-6E4784672A19}">
            <xm:f>Categories!$A$22=FALSE</xm:f>
            <x14:dxf>
              <fill>
                <patternFill>
                  <bgColor theme="0" tint="-0.34998626667073579"/>
                </patternFill>
              </fill>
            </x14:dxf>
          </x14:cfRule>
          <xm:sqref>A21:C21</xm:sqref>
        </x14:conditionalFormatting>
        <x14:conditionalFormatting xmlns:xm="http://schemas.microsoft.com/office/excel/2006/main">
          <x14:cfRule type="expression" priority="16" id="{0CE88E72-BD90-48F9-9846-1A270F88D922}">
            <xm:f>Categories!$A$23=FALSE</xm:f>
            <x14:dxf>
              <fill>
                <patternFill>
                  <bgColor theme="0" tint="-0.34998626667073579"/>
                </patternFill>
              </fill>
            </x14:dxf>
          </x14:cfRule>
          <xm:sqref>A22:C22</xm:sqref>
        </x14:conditionalFormatting>
        <x14:conditionalFormatting xmlns:xm="http://schemas.microsoft.com/office/excel/2006/main">
          <x14:cfRule type="expression" priority="15" id="{2EC1D4A1-9A90-4EA6-852A-17D011C94F72}">
            <xm:f>Categories!$A$24=FALSE</xm:f>
            <x14:dxf>
              <fill>
                <patternFill>
                  <bgColor theme="0" tint="-0.34998626667073579"/>
                </patternFill>
              </fill>
            </x14:dxf>
          </x14:cfRule>
          <xm:sqref>A23:C23</xm:sqref>
        </x14:conditionalFormatting>
        <x14:conditionalFormatting xmlns:xm="http://schemas.microsoft.com/office/excel/2006/main">
          <x14:cfRule type="expression" priority="14" id="{205AC9F8-6F05-4EC9-B6EC-2C28790380C4}">
            <xm:f>Categories!$A$25=FALSE</xm:f>
            <x14:dxf>
              <fill>
                <patternFill>
                  <bgColor theme="0" tint="-0.34998626667073579"/>
                </patternFill>
              </fill>
            </x14:dxf>
          </x14:cfRule>
          <xm:sqref>A24:C24</xm:sqref>
        </x14:conditionalFormatting>
        <x14:conditionalFormatting xmlns:xm="http://schemas.microsoft.com/office/excel/2006/main">
          <x14:cfRule type="expression" priority="13" id="{5B303488-0181-4B15-87BF-BD13B2EE986E}">
            <xm:f>Categories!$A$26=FALSE</xm:f>
            <x14:dxf>
              <fill>
                <patternFill>
                  <bgColor theme="0" tint="-0.34998626667073579"/>
                </patternFill>
              </fill>
            </x14:dxf>
          </x14:cfRule>
          <xm:sqref>A25:C25</xm:sqref>
        </x14:conditionalFormatting>
        <x14:conditionalFormatting xmlns:xm="http://schemas.microsoft.com/office/excel/2006/main">
          <x14:cfRule type="expression" priority="12" id="{1E0F13B0-8439-40CF-86ED-932BC807AFED}">
            <xm:f>Categories!$A$27=FALSE</xm:f>
            <x14:dxf>
              <fill>
                <patternFill>
                  <bgColor theme="0" tint="-0.34998626667073579"/>
                </patternFill>
              </fill>
            </x14:dxf>
          </x14:cfRule>
          <xm:sqref>A26:C26</xm:sqref>
        </x14:conditionalFormatting>
        <x14:conditionalFormatting xmlns:xm="http://schemas.microsoft.com/office/excel/2006/main">
          <x14:cfRule type="expression" priority="11" id="{0E041D0B-5482-4CC6-83B0-4B444CED8CC9}">
            <xm:f>Categories!$A$28=FALSE</xm:f>
            <x14:dxf>
              <fill>
                <patternFill>
                  <bgColor theme="0" tint="-0.34998626667073579"/>
                </patternFill>
              </fill>
            </x14:dxf>
          </x14:cfRule>
          <xm:sqref>A27:C27</xm:sqref>
        </x14:conditionalFormatting>
        <x14:conditionalFormatting xmlns:xm="http://schemas.microsoft.com/office/excel/2006/main">
          <x14:cfRule type="expression" priority="10" id="{53074C06-077C-408D-B1F3-CE816593CC3B}">
            <xm:f>Categories!$A$29=FALSE</xm:f>
            <x14:dxf>
              <fill>
                <patternFill>
                  <bgColor theme="0" tint="-0.34998626667073579"/>
                </patternFill>
              </fill>
            </x14:dxf>
          </x14:cfRule>
          <xm:sqref>A28:C28</xm:sqref>
        </x14:conditionalFormatting>
        <x14:conditionalFormatting xmlns:xm="http://schemas.microsoft.com/office/excel/2006/main">
          <x14:cfRule type="expression" priority="9" id="{EBBEE443-3171-46F5-A747-7FDB90E1B999}">
            <xm:f>Categories!$A$30=FALSE</xm:f>
            <x14:dxf>
              <fill>
                <patternFill>
                  <bgColor theme="0" tint="-0.34998626667073579"/>
                </patternFill>
              </fill>
            </x14:dxf>
          </x14:cfRule>
          <xm:sqref>A29:C29</xm:sqref>
        </x14:conditionalFormatting>
        <x14:conditionalFormatting xmlns:xm="http://schemas.microsoft.com/office/excel/2006/main">
          <x14:cfRule type="expression" priority="8" id="{A17097E9-D80E-407E-B6BA-9D566DE2FD09}">
            <xm:f>Categories!$A$31=FALSE</xm:f>
            <x14:dxf>
              <fill>
                <patternFill>
                  <bgColor theme="0" tint="-0.34998626667073579"/>
                </patternFill>
              </fill>
            </x14:dxf>
          </x14:cfRule>
          <xm:sqref>A30:C30</xm:sqref>
        </x14:conditionalFormatting>
        <x14:conditionalFormatting xmlns:xm="http://schemas.microsoft.com/office/excel/2006/main">
          <x14:cfRule type="expression" priority="7" id="{7C0AB30C-DF09-4010-9795-312A6948A981}">
            <xm:f>Categories!$A$32=FALSE</xm:f>
            <x14:dxf>
              <fill>
                <patternFill>
                  <bgColor theme="0" tint="-0.34998626667073579"/>
                </patternFill>
              </fill>
            </x14:dxf>
          </x14:cfRule>
          <xm:sqref>A31:C31</xm:sqref>
        </x14:conditionalFormatting>
        <x14:conditionalFormatting xmlns:xm="http://schemas.microsoft.com/office/excel/2006/main">
          <x14:cfRule type="expression" priority="6" id="{E1BC76F4-15FB-4A2A-9E48-813AA184F84C}">
            <xm:f>Categories!$A$33=FALSE</xm:f>
            <x14:dxf>
              <fill>
                <patternFill>
                  <bgColor theme="0" tint="-0.34998626667073579"/>
                </patternFill>
              </fill>
            </x14:dxf>
          </x14:cfRule>
          <xm:sqref>A32:C32</xm:sqref>
        </x14:conditionalFormatting>
        <x14:conditionalFormatting xmlns:xm="http://schemas.microsoft.com/office/excel/2006/main">
          <x14:cfRule type="expression" priority="5" id="{7CEDA094-7560-4F92-BBE5-6AE0C9D1162E}">
            <xm:f>Categories!$A$34=FALSE</xm:f>
            <x14:dxf>
              <fill>
                <patternFill>
                  <bgColor theme="0" tint="-0.34998626667073579"/>
                </patternFill>
              </fill>
            </x14:dxf>
          </x14:cfRule>
          <xm:sqref>A33:C33</xm:sqref>
        </x14:conditionalFormatting>
        <x14:conditionalFormatting xmlns:xm="http://schemas.microsoft.com/office/excel/2006/main">
          <x14:cfRule type="expression" priority="4" id="{286E3B50-FDFC-4165-807D-B6C3D30C4E3E}">
            <xm:f>Categories!$A$35=FALSE</xm:f>
            <x14:dxf>
              <fill>
                <patternFill>
                  <bgColor theme="0" tint="-0.34998626667073579"/>
                </patternFill>
              </fill>
            </x14:dxf>
          </x14:cfRule>
          <xm:sqref>A34:C34</xm:sqref>
        </x14:conditionalFormatting>
        <x14:conditionalFormatting xmlns:xm="http://schemas.microsoft.com/office/excel/2006/main">
          <x14:cfRule type="expression" priority="3" id="{6B1A9887-12B1-4A53-85AC-E62EC9A0A6C4}">
            <xm:f>Categories!$A$36=FALSE</xm:f>
            <x14:dxf>
              <fill>
                <patternFill>
                  <bgColor theme="0" tint="-0.34998626667073579"/>
                </patternFill>
              </fill>
            </x14:dxf>
          </x14:cfRule>
          <xm:sqref>A35:C35</xm:sqref>
        </x14:conditionalFormatting>
        <x14:conditionalFormatting xmlns:xm="http://schemas.microsoft.com/office/excel/2006/main">
          <x14:cfRule type="expression" priority="2" id="{A725E391-F70A-4A68-A554-C06D6788849B}">
            <xm:f>Categories!$A$37=FALSE</xm:f>
            <x14:dxf>
              <fill>
                <patternFill>
                  <bgColor theme="0" tint="-0.34998626667073579"/>
                </patternFill>
              </fill>
            </x14:dxf>
          </x14:cfRule>
          <xm:sqref>A36:C36</xm:sqref>
        </x14:conditionalFormatting>
        <x14:conditionalFormatting xmlns:xm="http://schemas.microsoft.com/office/excel/2006/main">
          <x14:cfRule type="expression" priority="1" id="{8E3705C7-F42F-4A0A-88C7-CF7ED76013E0}">
            <xm:f>Categories!$A$38=FALSE</xm:f>
            <x14:dxf>
              <fill>
                <patternFill>
                  <bgColor theme="0" tint="-0.34998626667073579"/>
                </patternFill>
              </fill>
            </x14:dxf>
          </x14:cfRule>
          <xm:sqref>A38:C39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7"/>
  <sheetViews>
    <sheetView view="pageBreakPreview" zoomScaleNormal="100" zoomScaleSheetLayoutView="100" workbookViewId="0">
      <selection activeCell="A10" sqref="A10:C10"/>
    </sheetView>
  </sheetViews>
  <sheetFormatPr defaultRowHeight="15" x14ac:dyDescent="0.25"/>
  <cols>
    <col min="1" max="9" width="14.28515625" customWidth="1"/>
  </cols>
  <sheetData>
    <row r="1" spans="1:9" ht="39.75" customHeight="1" thickTop="1" thickBot="1" x14ac:dyDescent="0.3">
      <c r="A1" s="502" t="s">
        <v>153</v>
      </c>
      <c r="B1" s="503"/>
      <c r="C1" s="504"/>
      <c r="D1" s="502" t="s">
        <v>154</v>
      </c>
      <c r="E1" s="503"/>
      <c r="F1" s="504"/>
      <c r="G1" s="505" t="str">
        <f>"AGENCY: "&amp;'Section B'!C1</f>
        <v>AGENCY: Commerce &amp; Economic Opportunity</v>
      </c>
      <c r="H1" s="506"/>
      <c r="I1" s="507"/>
    </row>
    <row r="2" spans="1:9" s="207" customFormat="1" ht="33" customHeight="1" thickTop="1" thickBot="1" x14ac:dyDescent="0.3">
      <c r="A2" s="505" t="str">
        <f>"Organization Name: "&amp;'Section A'!B2</f>
        <v xml:space="preserve">Organization Name: </v>
      </c>
      <c r="B2" s="506"/>
      <c r="C2" s="506"/>
      <c r="D2" s="510" t="str">
        <f>"CSFA Description: "&amp;'Section A'!D3</f>
        <v xml:space="preserve">CSFA Description: </v>
      </c>
      <c r="E2" s="511"/>
      <c r="F2" s="512"/>
      <c r="G2" s="505" t="str">
        <f>"NOFO # "&amp;'Section A'!F2</f>
        <v xml:space="preserve">NOFO # </v>
      </c>
      <c r="H2" s="506"/>
      <c r="I2" s="507"/>
    </row>
    <row r="3" spans="1:9" ht="16.5" customHeight="1" thickTop="1" thickBot="1" x14ac:dyDescent="0.3">
      <c r="A3" s="508" t="str">
        <f>"CSFA #: "&amp;'Section A'!B3</f>
        <v xml:space="preserve">CSFA #: </v>
      </c>
      <c r="B3" s="509"/>
      <c r="C3" s="509"/>
      <c r="D3" s="513" t="str">
        <f>"UEI # "&amp;'Section A'!D2</f>
        <v xml:space="preserve">UEI # </v>
      </c>
      <c r="E3" s="514"/>
      <c r="F3" s="515"/>
      <c r="G3" s="505" t="str">
        <f>"Fiscal Year(s): "&amp;'Section A'!F3</f>
        <v>Fiscal Year(s): 2026</v>
      </c>
      <c r="H3" s="506"/>
      <c r="I3" s="507"/>
    </row>
    <row r="4" spans="1:9" ht="15.75" thickTop="1" x14ac:dyDescent="0.25"/>
    <row r="5" spans="1:9" x14ac:dyDescent="0.25">
      <c r="A5" s="45" t="s">
        <v>155</v>
      </c>
      <c r="B5" s="44"/>
    </row>
    <row r="6" spans="1:9" ht="36" customHeight="1" x14ac:dyDescent="0.25">
      <c r="A6" s="501" t="s">
        <v>156</v>
      </c>
      <c r="B6" s="501"/>
      <c r="C6" s="501"/>
      <c r="D6" s="501"/>
      <c r="E6" s="501"/>
      <c r="F6" s="501"/>
      <c r="G6" s="501"/>
      <c r="H6" s="501"/>
      <c r="I6" s="501"/>
    </row>
    <row r="7" spans="1:9" x14ac:dyDescent="0.25">
      <c r="A7" s="4"/>
      <c r="B7" s="5"/>
      <c r="C7" s="5"/>
      <c r="D7" s="5"/>
      <c r="E7" s="5"/>
      <c r="F7" s="5"/>
      <c r="G7" s="5"/>
      <c r="H7" s="5"/>
      <c r="I7" s="5"/>
    </row>
    <row r="8" spans="1:9" x14ac:dyDescent="0.25">
      <c r="A8" s="4"/>
      <c r="B8" s="5"/>
      <c r="C8" s="5"/>
      <c r="D8" s="5"/>
      <c r="E8" s="5"/>
      <c r="F8" s="5"/>
      <c r="G8" s="5"/>
      <c r="H8" s="5"/>
      <c r="I8" s="5"/>
    </row>
    <row r="9" spans="1:9" x14ac:dyDescent="0.25">
      <c r="A9" s="4"/>
      <c r="B9" s="5"/>
      <c r="C9" s="5"/>
      <c r="D9" s="5"/>
      <c r="E9" s="5"/>
      <c r="F9" s="5"/>
      <c r="G9" s="5"/>
      <c r="H9" s="5"/>
      <c r="I9" s="5"/>
    </row>
    <row r="10" spans="1:9" x14ac:dyDescent="0.25">
      <c r="A10" s="499"/>
      <c r="B10" s="499"/>
      <c r="C10" s="499"/>
      <c r="D10" s="5"/>
      <c r="E10" s="499"/>
      <c r="F10" s="499"/>
      <c r="G10" s="499"/>
      <c r="H10" s="5"/>
      <c r="I10" s="5"/>
    </row>
    <row r="11" spans="1:9" x14ac:dyDescent="0.25">
      <c r="A11" s="4" t="s">
        <v>157</v>
      </c>
      <c r="B11" s="5"/>
      <c r="C11" s="5"/>
      <c r="D11" s="5"/>
      <c r="E11" s="4" t="s">
        <v>157</v>
      </c>
      <c r="F11" s="5"/>
      <c r="G11" s="5"/>
      <c r="H11" s="5"/>
      <c r="I11" s="5"/>
    </row>
    <row r="12" spans="1:9" x14ac:dyDescent="0.25">
      <c r="A12" s="4"/>
      <c r="B12" s="5"/>
      <c r="C12" s="5"/>
      <c r="D12" s="5"/>
      <c r="E12" s="4"/>
      <c r="F12" s="5"/>
      <c r="G12" s="5"/>
      <c r="H12" s="5"/>
      <c r="I12" s="5"/>
    </row>
    <row r="13" spans="1:9" x14ac:dyDescent="0.25">
      <c r="A13" s="516"/>
      <c r="B13" s="516"/>
      <c r="C13" s="516"/>
      <c r="D13" s="5"/>
      <c r="E13" s="516"/>
      <c r="F13" s="516"/>
      <c r="G13" s="516"/>
      <c r="H13" s="5"/>
      <c r="I13" s="5"/>
    </row>
    <row r="14" spans="1:9" x14ac:dyDescent="0.25">
      <c r="A14" s="4" t="s">
        <v>158</v>
      </c>
      <c r="B14" s="5"/>
      <c r="C14" s="5"/>
      <c r="D14" s="5"/>
      <c r="E14" s="4" t="s">
        <v>158</v>
      </c>
      <c r="F14" s="5"/>
      <c r="G14" s="5"/>
      <c r="H14" s="5"/>
      <c r="I14" s="5"/>
    </row>
    <row r="15" spans="1:9" x14ac:dyDescent="0.25">
      <c r="A15" s="4"/>
      <c r="B15" s="5"/>
      <c r="C15" s="5"/>
      <c r="D15" s="5"/>
      <c r="E15" s="4"/>
      <c r="F15" s="5"/>
      <c r="G15" s="5"/>
      <c r="H15" s="5"/>
      <c r="I15" s="5"/>
    </row>
    <row r="16" spans="1:9" x14ac:dyDescent="0.25">
      <c r="A16" s="499"/>
      <c r="B16" s="499"/>
      <c r="C16" s="499"/>
      <c r="D16" s="5"/>
      <c r="E16" s="499"/>
      <c r="F16" s="499"/>
      <c r="G16" s="499"/>
      <c r="H16" s="5"/>
      <c r="I16" s="5"/>
    </row>
    <row r="17" spans="1:9" x14ac:dyDescent="0.25">
      <c r="A17" s="4" t="s">
        <v>159</v>
      </c>
      <c r="B17" s="5"/>
      <c r="C17" s="5"/>
      <c r="D17" s="5"/>
      <c r="E17" s="4" t="s">
        <v>159</v>
      </c>
      <c r="F17" s="5"/>
      <c r="G17" s="5"/>
      <c r="H17" s="5"/>
      <c r="I17" s="5"/>
    </row>
    <row r="18" spans="1:9" x14ac:dyDescent="0.25">
      <c r="A18" s="4"/>
      <c r="B18" s="5"/>
      <c r="C18" s="5"/>
      <c r="D18" s="5"/>
      <c r="E18" s="4"/>
      <c r="F18" s="5"/>
      <c r="G18" s="5"/>
      <c r="H18" s="5"/>
      <c r="I18" s="5"/>
    </row>
    <row r="19" spans="1:9" x14ac:dyDescent="0.25">
      <c r="A19" s="499"/>
      <c r="B19" s="499"/>
      <c r="C19" s="499"/>
      <c r="D19" s="5"/>
      <c r="E19" s="499"/>
      <c r="F19" s="499"/>
      <c r="G19" s="499"/>
      <c r="H19" s="5"/>
      <c r="I19" s="5"/>
    </row>
    <row r="20" spans="1:9" x14ac:dyDescent="0.25">
      <c r="A20" s="4" t="s">
        <v>160</v>
      </c>
      <c r="B20" s="5"/>
      <c r="C20" s="5"/>
      <c r="D20" s="5"/>
      <c r="E20" s="4" t="s">
        <v>160</v>
      </c>
      <c r="F20" s="5"/>
      <c r="G20" s="5"/>
      <c r="H20" s="5"/>
      <c r="I20" s="5"/>
    </row>
    <row r="21" spans="1:9" x14ac:dyDescent="0.25">
      <c r="A21" s="4" t="s">
        <v>161</v>
      </c>
      <c r="B21" s="5"/>
      <c r="C21" s="5"/>
      <c r="D21" s="5"/>
      <c r="E21" s="4" t="s">
        <v>162</v>
      </c>
      <c r="F21" s="5"/>
      <c r="G21" s="5"/>
      <c r="H21" s="5"/>
      <c r="I21" s="5"/>
    </row>
    <row r="22" spans="1:9" ht="28.5" customHeight="1" x14ac:dyDescent="0.25">
      <c r="A22" s="499"/>
      <c r="B22" s="499"/>
      <c r="C22" s="499"/>
      <c r="D22" s="5"/>
      <c r="E22" s="499"/>
      <c r="F22" s="499"/>
      <c r="G22" s="499"/>
      <c r="H22" s="5"/>
      <c r="I22" s="5"/>
    </row>
    <row r="23" spans="1:9" x14ac:dyDescent="0.25">
      <c r="A23" s="4" t="s">
        <v>163</v>
      </c>
      <c r="B23" s="5"/>
      <c r="C23" s="5"/>
      <c r="D23" s="5"/>
      <c r="E23" s="4" t="s">
        <v>163</v>
      </c>
      <c r="F23" s="5"/>
      <c r="G23" s="5"/>
      <c r="H23" s="5"/>
      <c r="I23" s="5"/>
    </row>
    <row r="24" spans="1:9" x14ac:dyDescent="0.25">
      <c r="A24" s="5"/>
      <c r="B24" s="5"/>
      <c r="C24" s="5"/>
      <c r="D24" s="5"/>
      <c r="E24" s="5"/>
      <c r="F24" s="5"/>
      <c r="G24" s="5"/>
      <c r="H24" s="5"/>
      <c r="I24" s="5"/>
    </row>
    <row r="27" spans="1:9" ht="42.75" customHeight="1" x14ac:dyDescent="0.25">
      <c r="A27" s="500" t="s">
        <v>164</v>
      </c>
      <c r="B27" s="500"/>
      <c r="C27" s="500"/>
      <c r="D27" s="500"/>
      <c r="E27" s="500"/>
      <c r="F27" s="500"/>
      <c r="G27" s="500"/>
    </row>
  </sheetData>
  <mergeCells count="21">
    <mergeCell ref="A27:G27"/>
    <mergeCell ref="A6:I6"/>
    <mergeCell ref="A1:C1"/>
    <mergeCell ref="G1:I1"/>
    <mergeCell ref="G2:I2"/>
    <mergeCell ref="G3:I3"/>
    <mergeCell ref="D1:F1"/>
    <mergeCell ref="A2:C2"/>
    <mergeCell ref="A3:C3"/>
    <mergeCell ref="D2:F2"/>
    <mergeCell ref="D3:F3"/>
    <mergeCell ref="A10:C10"/>
    <mergeCell ref="E10:G10"/>
    <mergeCell ref="A13:C13"/>
    <mergeCell ref="E13:G13"/>
    <mergeCell ref="A16:C16"/>
    <mergeCell ref="E16:G16"/>
    <mergeCell ref="A19:C19"/>
    <mergeCell ref="E19:G19"/>
    <mergeCell ref="A22:C22"/>
    <mergeCell ref="E22:G22"/>
  </mergeCells>
  <printOptions horizontalCentered="1"/>
  <pageMargins left="0.25" right="0.25" top="0.25" bottom="0.5" header="0.3" footer="0.3"/>
  <pageSetup orientation="landscape" blackAndWhite="1" r:id="rId1"/>
  <headerFoot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279"/>
  <sheetViews>
    <sheetView view="pageBreakPreview" zoomScaleNormal="100" zoomScaleSheetLayoutView="100" workbookViewId="0">
      <selection activeCell="D137" sqref="D137"/>
    </sheetView>
  </sheetViews>
  <sheetFormatPr defaultRowHeight="15" x14ac:dyDescent="0.25"/>
  <cols>
    <col min="1" max="1" width="35.28515625" customWidth="1"/>
    <col min="2" max="2" width="25" customWidth="1"/>
    <col min="3" max="6" width="12.5703125" customWidth="1"/>
    <col min="7" max="7" width="15.28515625" customWidth="1"/>
    <col min="8" max="8" width="11" hidden="1" customWidth="1"/>
    <col min="9" max="9" width="2.28515625" customWidth="1"/>
    <col min="11" max="11" width="11" bestFit="1" customWidth="1"/>
  </cols>
  <sheetData>
    <row r="1" spans="1:16" ht="25.5" customHeight="1" x14ac:dyDescent="0.25">
      <c r="A1" s="520" t="s">
        <v>165</v>
      </c>
      <c r="B1" s="520"/>
      <c r="C1" s="520"/>
      <c r="D1" s="520"/>
      <c r="E1" s="520"/>
      <c r="F1" s="520"/>
      <c r="G1" s="3">
        <f>+'Section A'!B2</f>
        <v>0</v>
      </c>
      <c r="H1" s="47"/>
      <c r="I1" s="47"/>
      <c r="J1" s="47"/>
      <c r="K1" s="47"/>
      <c r="L1" s="47"/>
      <c r="M1" s="47"/>
      <c r="N1" s="47"/>
      <c r="O1" s="47"/>
      <c r="P1" s="47"/>
    </row>
    <row r="2" spans="1:16" ht="67.5" customHeight="1" x14ac:dyDescent="0.25">
      <c r="A2" s="521" t="s">
        <v>166</v>
      </c>
      <c r="B2" s="521"/>
      <c r="C2" s="521"/>
      <c r="D2" s="521"/>
      <c r="E2" s="521"/>
      <c r="F2" s="521"/>
      <c r="G2" s="521"/>
      <c r="H2" s="3"/>
      <c r="I2" s="10"/>
      <c r="J2" s="10"/>
      <c r="K2" s="3"/>
    </row>
    <row r="3" spans="1:16" ht="6.75" customHeight="1" x14ac:dyDescent="0.25">
      <c r="A3" s="10"/>
      <c r="B3" s="10"/>
      <c r="C3" s="10"/>
      <c r="D3" s="10"/>
      <c r="E3" s="10"/>
      <c r="F3" s="10"/>
      <c r="G3" s="10"/>
      <c r="H3" s="3"/>
      <c r="I3" s="10"/>
      <c r="J3" s="10"/>
      <c r="K3" s="3"/>
    </row>
    <row r="4" spans="1:16" ht="6.75" customHeight="1" x14ac:dyDescent="0.25">
      <c r="A4" s="8"/>
      <c r="B4" s="8"/>
      <c r="C4" s="8"/>
      <c r="D4" s="8"/>
      <c r="E4" s="8"/>
      <c r="F4" s="8"/>
      <c r="G4" s="7"/>
      <c r="I4" s="8"/>
      <c r="J4" s="6"/>
    </row>
    <row r="5" spans="1:16" ht="25.5" x14ac:dyDescent="0.25">
      <c r="A5" s="198" t="s">
        <v>167</v>
      </c>
      <c r="B5" s="198" t="s">
        <v>168</v>
      </c>
      <c r="C5" s="9" t="s">
        <v>169</v>
      </c>
      <c r="D5" s="9" t="s">
        <v>170</v>
      </c>
      <c r="E5" s="198" t="s">
        <v>171</v>
      </c>
      <c r="F5" s="198" t="s">
        <v>172</v>
      </c>
      <c r="G5" s="250" t="s">
        <v>173</v>
      </c>
      <c r="H5" s="47" t="s">
        <v>174</v>
      </c>
      <c r="I5" s="8"/>
      <c r="J5" s="124" t="s">
        <v>175</v>
      </c>
      <c r="K5" s="232"/>
    </row>
    <row r="6" spans="1:16" s="101" customFormat="1" x14ac:dyDescent="0.25">
      <c r="A6" s="214"/>
      <c r="B6" s="214"/>
      <c r="C6" s="215"/>
      <c r="D6" s="216"/>
      <c r="E6" s="80"/>
      <c r="F6" s="216"/>
      <c r="G6" s="180">
        <f t="shared" ref="G6:G37" si="0">ROUND(C6*E6*F6,2)</f>
        <v>0</v>
      </c>
      <c r="H6" s="101" t="s">
        <v>176</v>
      </c>
      <c r="I6" s="78"/>
      <c r="J6" s="100"/>
    </row>
    <row r="7" spans="1:16" s="101" customFormat="1" x14ac:dyDescent="0.25">
      <c r="A7" s="214"/>
      <c r="B7" s="214"/>
      <c r="C7" s="215"/>
      <c r="D7" s="216"/>
      <c r="E7" s="80"/>
      <c r="F7" s="216"/>
      <c r="G7" s="180">
        <f t="shared" si="0"/>
        <v>0</v>
      </c>
      <c r="H7" s="101" t="s">
        <v>176</v>
      </c>
      <c r="I7" s="102"/>
      <c r="J7" s="103"/>
    </row>
    <row r="8" spans="1:16" s="101" customFormat="1" x14ac:dyDescent="0.25">
      <c r="A8" s="214"/>
      <c r="B8" s="214"/>
      <c r="C8" s="215"/>
      <c r="D8" s="216"/>
      <c r="E8" s="80"/>
      <c r="F8" s="216"/>
      <c r="G8" s="180">
        <f t="shared" si="0"/>
        <v>0</v>
      </c>
      <c r="H8" s="101" t="s">
        <v>176</v>
      </c>
      <c r="I8" s="102"/>
      <c r="J8" s="359"/>
    </row>
    <row r="9" spans="1:16" s="101" customFormat="1" hidden="1" x14ac:dyDescent="0.25">
      <c r="A9" s="214"/>
      <c r="B9" s="214"/>
      <c r="C9" s="215"/>
      <c r="D9" s="216"/>
      <c r="E9" s="80"/>
      <c r="F9" s="216"/>
      <c r="G9" s="180">
        <f t="shared" si="0"/>
        <v>0</v>
      </c>
      <c r="H9" s="101" t="s">
        <v>176</v>
      </c>
      <c r="I9" s="102"/>
      <c r="J9" s="103"/>
    </row>
    <row r="10" spans="1:16" s="101" customFormat="1" hidden="1" x14ac:dyDescent="0.25">
      <c r="A10" s="214"/>
      <c r="B10" s="214"/>
      <c r="C10" s="215"/>
      <c r="D10" s="216"/>
      <c r="E10" s="80"/>
      <c r="F10" s="216"/>
      <c r="G10" s="180">
        <f t="shared" si="0"/>
        <v>0</v>
      </c>
      <c r="H10" s="101" t="s">
        <v>176</v>
      </c>
      <c r="I10" s="102"/>
      <c r="J10" s="359"/>
    </row>
    <row r="11" spans="1:16" s="101" customFormat="1" hidden="1" x14ac:dyDescent="0.25">
      <c r="A11" s="214"/>
      <c r="B11" s="214"/>
      <c r="C11" s="215"/>
      <c r="D11" s="216"/>
      <c r="E11" s="80"/>
      <c r="F11" s="216"/>
      <c r="G11" s="180">
        <f t="shared" si="0"/>
        <v>0</v>
      </c>
      <c r="H11" s="101" t="s">
        <v>176</v>
      </c>
      <c r="I11" s="102"/>
      <c r="J11" s="103"/>
    </row>
    <row r="12" spans="1:16" s="101" customFormat="1" hidden="1" x14ac:dyDescent="0.25">
      <c r="A12" s="214"/>
      <c r="B12" s="214"/>
      <c r="C12" s="215"/>
      <c r="D12" s="216"/>
      <c r="E12" s="80"/>
      <c r="F12" s="216"/>
      <c r="G12" s="180">
        <f t="shared" si="0"/>
        <v>0</v>
      </c>
      <c r="H12" s="101" t="s">
        <v>176</v>
      </c>
      <c r="I12" s="102"/>
      <c r="J12" s="359"/>
    </row>
    <row r="13" spans="1:16" s="101" customFormat="1" hidden="1" x14ac:dyDescent="0.25">
      <c r="A13" s="214"/>
      <c r="B13" s="214"/>
      <c r="C13" s="215"/>
      <c r="D13" s="216"/>
      <c r="E13" s="80"/>
      <c r="F13" s="216"/>
      <c r="G13" s="180">
        <f t="shared" si="0"/>
        <v>0</v>
      </c>
      <c r="H13" s="101" t="s">
        <v>176</v>
      </c>
      <c r="I13" s="102"/>
      <c r="J13" s="103"/>
    </row>
    <row r="14" spans="1:16" s="101" customFormat="1" hidden="1" x14ac:dyDescent="0.25">
      <c r="A14" s="214"/>
      <c r="B14" s="214"/>
      <c r="C14" s="215"/>
      <c r="D14" s="216"/>
      <c r="E14" s="80"/>
      <c r="F14" s="216"/>
      <c r="G14" s="180">
        <f t="shared" si="0"/>
        <v>0</v>
      </c>
      <c r="H14" s="101" t="s">
        <v>176</v>
      </c>
      <c r="I14" s="102"/>
      <c r="J14" s="359"/>
    </row>
    <row r="15" spans="1:16" s="101" customFormat="1" hidden="1" x14ac:dyDescent="0.25">
      <c r="A15" s="214"/>
      <c r="B15" s="214"/>
      <c r="C15" s="215"/>
      <c r="D15" s="216"/>
      <c r="E15" s="80"/>
      <c r="F15" s="216"/>
      <c r="G15" s="180">
        <f t="shared" si="0"/>
        <v>0</v>
      </c>
      <c r="H15" s="101" t="s">
        <v>176</v>
      </c>
      <c r="I15" s="102"/>
      <c r="J15" s="103"/>
    </row>
    <row r="16" spans="1:16" s="101" customFormat="1" hidden="1" x14ac:dyDescent="0.25">
      <c r="A16" s="214"/>
      <c r="B16" s="214"/>
      <c r="C16" s="215"/>
      <c r="D16" s="216"/>
      <c r="E16" s="80"/>
      <c r="F16" s="216"/>
      <c r="G16" s="180">
        <f t="shared" si="0"/>
        <v>0</v>
      </c>
      <c r="H16" s="101" t="s">
        <v>176</v>
      </c>
      <c r="I16" s="102"/>
      <c r="J16" s="359"/>
    </row>
    <row r="17" spans="1:10" s="101" customFormat="1" hidden="1" x14ac:dyDescent="0.25">
      <c r="A17" s="214"/>
      <c r="B17" s="214"/>
      <c r="C17" s="215"/>
      <c r="D17" s="216"/>
      <c r="E17" s="80"/>
      <c r="F17" s="216"/>
      <c r="G17" s="180">
        <f t="shared" si="0"/>
        <v>0</v>
      </c>
      <c r="H17" s="101" t="s">
        <v>176</v>
      </c>
      <c r="I17" s="102"/>
      <c r="J17" s="103"/>
    </row>
    <row r="18" spans="1:10" s="101" customFormat="1" hidden="1" x14ac:dyDescent="0.25">
      <c r="A18" s="214"/>
      <c r="B18" s="214"/>
      <c r="C18" s="215"/>
      <c r="D18" s="216"/>
      <c r="E18" s="80"/>
      <c r="F18" s="216"/>
      <c r="G18" s="180">
        <f t="shared" si="0"/>
        <v>0</v>
      </c>
      <c r="H18" s="101" t="s">
        <v>176</v>
      </c>
      <c r="I18" s="102"/>
      <c r="J18" s="359"/>
    </row>
    <row r="19" spans="1:10" s="101" customFormat="1" hidden="1" x14ac:dyDescent="0.25">
      <c r="A19" s="214"/>
      <c r="B19" s="214"/>
      <c r="C19" s="215"/>
      <c r="D19" s="216"/>
      <c r="E19" s="80"/>
      <c r="F19" s="216"/>
      <c r="G19" s="180">
        <f t="shared" si="0"/>
        <v>0</v>
      </c>
      <c r="H19" s="101" t="s">
        <v>176</v>
      </c>
      <c r="I19" s="102"/>
      <c r="J19" s="103"/>
    </row>
    <row r="20" spans="1:10" s="101" customFormat="1" hidden="1" x14ac:dyDescent="0.25">
      <c r="A20" s="214"/>
      <c r="B20" s="214"/>
      <c r="C20" s="215"/>
      <c r="D20" s="216"/>
      <c r="E20" s="80"/>
      <c r="F20" s="216"/>
      <c r="G20" s="180">
        <f t="shared" si="0"/>
        <v>0</v>
      </c>
      <c r="H20" s="101" t="s">
        <v>176</v>
      </c>
      <c r="I20" s="102"/>
      <c r="J20" s="359"/>
    </row>
    <row r="21" spans="1:10" s="101" customFormat="1" hidden="1" x14ac:dyDescent="0.25">
      <c r="A21" s="214"/>
      <c r="B21" s="214"/>
      <c r="C21" s="215"/>
      <c r="D21" s="216"/>
      <c r="E21" s="80"/>
      <c r="F21" s="216"/>
      <c r="G21" s="180">
        <f t="shared" si="0"/>
        <v>0</v>
      </c>
      <c r="H21" s="101" t="s">
        <v>176</v>
      </c>
      <c r="I21" s="102"/>
      <c r="J21" s="103"/>
    </row>
    <row r="22" spans="1:10" s="101" customFormat="1" hidden="1" x14ac:dyDescent="0.25">
      <c r="A22" s="214"/>
      <c r="B22" s="214"/>
      <c r="C22" s="215"/>
      <c r="D22" s="216"/>
      <c r="E22" s="80"/>
      <c r="F22" s="216"/>
      <c r="G22" s="180">
        <f t="shared" si="0"/>
        <v>0</v>
      </c>
      <c r="H22" s="101" t="s">
        <v>176</v>
      </c>
      <c r="I22" s="102"/>
      <c r="J22" s="359"/>
    </row>
    <row r="23" spans="1:10" s="101" customFormat="1" hidden="1" x14ac:dyDescent="0.25">
      <c r="A23" s="214"/>
      <c r="B23" s="214"/>
      <c r="C23" s="215"/>
      <c r="D23" s="216"/>
      <c r="E23" s="80"/>
      <c r="F23" s="216"/>
      <c r="G23" s="180">
        <f t="shared" si="0"/>
        <v>0</v>
      </c>
      <c r="H23" s="101" t="s">
        <v>176</v>
      </c>
      <c r="I23" s="102"/>
      <c r="J23" s="103"/>
    </row>
    <row r="24" spans="1:10" s="101" customFormat="1" hidden="1" x14ac:dyDescent="0.25">
      <c r="A24" s="214"/>
      <c r="B24" s="214"/>
      <c r="C24" s="215"/>
      <c r="D24" s="216"/>
      <c r="E24" s="80"/>
      <c r="F24" s="216"/>
      <c r="G24" s="180">
        <f t="shared" si="0"/>
        <v>0</v>
      </c>
      <c r="H24" s="101" t="s">
        <v>176</v>
      </c>
      <c r="I24" s="102"/>
      <c r="J24" s="359"/>
    </row>
    <row r="25" spans="1:10" s="101" customFormat="1" hidden="1" x14ac:dyDescent="0.25">
      <c r="A25" s="214"/>
      <c r="B25" s="214"/>
      <c r="C25" s="215"/>
      <c r="D25" s="216"/>
      <c r="E25" s="80"/>
      <c r="F25" s="216"/>
      <c r="G25" s="180">
        <f t="shared" si="0"/>
        <v>0</v>
      </c>
      <c r="H25" s="101" t="s">
        <v>176</v>
      </c>
      <c r="I25" s="102"/>
      <c r="J25" s="103"/>
    </row>
    <row r="26" spans="1:10" s="101" customFormat="1" hidden="1" x14ac:dyDescent="0.25">
      <c r="A26" s="214"/>
      <c r="B26" s="214"/>
      <c r="C26" s="215"/>
      <c r="D26" s="216"/>
      <c r="E26" s="80"/>
      <c r="F26" s="216"/>
      <c r="G26" s="180">
        <f t="shared" si="0"/>
        <v>0</v>
      </c>
      <c r="H26" s="101" t="s">
        <v>176</v>
      </c>
      <c r="I26" s="102"/>
      <c r="J26" s="359"/>
    </row>
    <row r="27" spans="1:10" s="101" customFormat="1" hidden="1" x14ac:dyDescent="0.25">
      <c r="A27" s="214"/>
      <c r="B27" s="214"/>
      <c r="C27" s="215"/>
      <c r="D27" s="216"/>
      <c r="E27" s="80"/>
      <c r="F27" s="216"/>
      <c r="G27" s="180">
        <f t="shared" si="0"/>
        <v>0</v>
      </c>
      <c r="H27" s="101" t="s">
        <v>176</v>
      </c>
      <c r="I27" s="102"/>
      <c r="J27" s="103"/>
    </row>
    <row r="28" spans="1:10" s="101" customFormat="1" hidden="1" x14ac:dyDescent="0.25">
      <c r="A28" s="214"/>
      <c r="B28" s="214"/>
      <c r="C28" s="215"/>
      <c r="D28" s="216"/>
      <c r="E28" s="80"/>
      <c r="F28" s="216"/>
      <c r="G28" s="180">
        <f t="shared" si="0"/>
        <v>0</v>
      </c>
      <c r="H28" s="101" t="s">
        <v>176</v>
      </c>
      <c r="I28" s="102"/>
      <c r="J28" s="359"/>
    </row>
    <row r="29" spans="1:10" s="101" customFormat="1" hidden="1" x14ac:dyDescent="0.25">
      <c r="A29" s="214"/>
      <c r="B29" s="214"/>
      <c r="C29" s="215"/>
      <c r="D29" s="216"/>
      <c r="E29" s="80"/>
      <c r="F29" s="216"/>
      <c r="G29" s="180">
        <f t="shared" si="0"/>
        <v>0</v>
      </c>
      <c r="H29" s="101" t="s">
        <v>176</v>
      </c>
      <c r="I29" s="102"/>
      <c r="J29" s="103"/>
    </row>
    <row r="30" spans="1:10" s="101" customFormat="1" hidden="1" x14ac:dyDescent="0.25">
      <c r="A30" s="214"/>
      <c r="B30" s="214"/>
      <c r="C30" s="215"/>
      <c r="D30" s="216"/>
      <c r="E30" s="80"/>
      <c r="F30" s="216"/>
      <c r="G30" s="180">
        <f t="shared" si="0"/>
        <v>0</v>
      </c>
      <c r="H30" s="101" t="s">
        <v>176</v>
      </c>
      <c r="I30" s="102"/>
      <c r="J30" s="359"/>
    </row>
    <row r="31" spans="1:10" s="101" customFormat="1" hidden="1" x14ac:dyDescent="0.25">
      <c r="A31" s="214"/>
      <c r="B31" s="214"/>
      <c r="C31" s="215"/>
      <c r="D31" s="216"/>
      <c r="E31" s="80"/>
      <c r="F31" s="216"/>
      <c r="G31" s="180">
        <f t="shared" si="0"/>
        <v>0</v>
      </c>
      <c r="H31" s="101" t="s">
        <v>176</v>
      </c>
      <c r="I31" s="102"/>
      <c r="J31" s="103"/>
    </row>
    <row r="32" spans="1:10" s="101" customFormat="1" hidden="1" x14ac:dyDescent="0.25">
      <c r="A32" s="214"/>
      <c r="B32" s="214"/>
      <c r="C32" s="215"/>
      <c r="D32" s="216"/>
      <c r="E32" s="80"/>
      <c r="F32" s="216"/>
      <c r="G32" s="180">
        <f t="shared" si="0"/>
        <v>0</v>
      </c>
      <c r="H32" s="101" t="s">
        <v>176</v>
      </c>
      <c r="I32" s="102"/>
      <c r="J32" s="359"/>
    </row>
    <row r="33" spans="1:10" s="101" customFormat="1" hidden="1" x14ac:dyDescent="0.25">
      <c r="A33" s="214"/>
      <c r="B33" s="214"/>
      <c r="C33" s="215"/>
      <c r="D33" s="216"/>
      <c r="E33" s="80"/>
      <c r="F33" s="216"/>
      <c r="G33" s="180">
        <f t="shared" si="0"/>
        <v>0</v>
      </c>
      <c r="H33" s="101" t="s">
        <v>176</v>
      </c>
      <c r="I33" s="102"/>
      <c r="J33" s="103"/>
    </row>
    <row r="34" spans="1:10" s="101" customFormat="1" hidden="1" x14ac:dyDescent="0.25">
      <c r="A34" s="214"/>
      <c r="B34" s="214"/>
      <c r="C34" s="215"/>
      <c r="D34" s="216"/>
      <c r="E34" s="80"/>
      <c r="F34" s="216"/>
      <c r="G34" s="180">
        <f t="shared" si="0"/>
        <v>0</v>
      </c>
      <c r="H34" s="101" t="s">
        <v>176</v>
      </c>
      <c r="I34" s="102"/>
      <c r="J34" s="359"/>
    </row>
    <row r="35" spans="1:10" s="101" customFormat="1" hidden="1" x14ac:dyDescent="0.25">
      <c r="A35" s="214"/>
      <c r="B35" s="214"/>
      <c r="C35" s="215"/>
      <c r="D35" s="216"/>
      <c r="E35" s="80"/>
      <c r="F35" s="216"/>
      <c r="G35" s="180">
        <f t="shared" si="0"/>
        <v>0</v>
      </c>
      <c r="H35" s="101" t="s">
        <v>176</v>
      </c>
      <c r="I35" s="102"/>
      <c r="J35" s="103"/>
    </row>
    <row r="36" spans="1:10" s="101" customFormat="1" hidden="1" x14ac:dyDescent="0.25">
      <c r="A36" s="214"/>
      <c r="B36" s="214"/>
      <c r="C36" s="215"/>
      <c r="D36" s="216"/>
      <c r="E36" s="80"/>
      <c r="F36" s="216"/>
      <c r="G36" s="180">
        <f t="shared" si="0"/>
        <v>0</v>
      </c>
      <c r="H36" s="101" t="s">
        <v>176</v>
      </c>
      <c r="I36" s="102"/>
      <c r="J36" s="359"/>
    </row>
    <row r="37" spans="1:10" s="101" customFormat="1" hidden="1" x14ac:dyDescent="0.25">
      <c r="A37" s="214"/>
      <c r="B37" s="214"/>
      <c r="C37" s="215"/>
      <c r="D37" s="216"/>
      <c r="E37" s="80"/>
      <c r="F37" s="216"/>
      <c r="G37" s="180">
        <f t="shared" si="0"/>
        <v>0</v>
      </c>
      <c r="H37" s="101" t="s">
        <v>176</v>
      </c>
      <c r="I37" s="102"/>
      <c r="J37" s="103"/>
    </row>
    <row r="38" spans="1:10" s="101" customFormat="1" hidden="1" x14ac:dyDescent="0.25">
      <c r="A38" s="214"/>
      <c r="B38" s="214"/>
      <c r="C38" s="215"/>
      <c r="D38" s="216"/>
      <c r="E38" s="80"/>
      <c r="F38" s="216"/>
      <c r="G38" s="180">
        <f t="shared" ref="G38:G69" si="1">ROUND(C38*E38*F38,2)</f>
        <v>0</v>
      </c>
      <c r="H38" s="101" t="s">
        <v>176</v>
      </c>
      <c r="I38" s="102"/>
      <c r="J38" s="359"/>
    </row>
    <row r="39" spans="1:10" s="101" customFormat="1" hidden="1" x14ac:dyDescent="0.25">
      <c r="A39" s="214"/>
      <c r="B39" s="214"/>
      <c r="C39" s="215"/>
      <c r="D39" s="216"/>
      <c r="E39" s="80"/>
      <c r="F39" s="216"/>
      <c r="G39" s="180">
        <f t="shared" si="1"/>
        <v>0</v>
      </c>
      <c r="H39" s="101" t="s">
        <v>176</v>
      </c>
      <c r="I39" s="102"/>
      <c r="J39" s="103"/>
    </row>
    <row r="40" spans="1:10" s="101" customFormat="1" hidden="1" x14ac:dyDescent="0.25">
      <c r="A40" s="214"/>
      <c r="B40" s="214"/>
      <c r="C40" s="215"/>
      <c r="D40" s="216"/>
      <c r="E40" s="80"/>
      <c r="F40" s="216"/>
      <c r="G40" s="180">
        <f t="shared" si="1"/>
        <v>0</v>
      </c>
      <c r="H40" s="101" t="s">
        <v>176</v>
      </c>
      <c r="I40" s="102"/>
      <c r="J40" s="359"/>
    </row>
    <row r="41" spans="1:10" s="101" customFormat="1" hidden="1" x14ac:dyDescent="0.25">
      <c r="A41" s="214"/>
      <c r="B41" s="214"/>
      <c r="C41" s="215"/>
      <c r="D41" s="216"/>
      <c r="E41" s="80"/>
      <c r="F41" s="216"/>
      <c r="G41" s="180">
        <f t="shared" si="1"/>
        <v>0</v>
      </c>
      <c r="H41" s="101" t="s">
        <v>176</v>
      </c>
      <c r="I41" s="102"/>
      <c r="J41" s="103"/>
    </row>
    <row r="42" spans="1:10" s="101" customFormat="1" hidden="1" x14ac:dyDescent="0.25">
      <c r="A42" s="214"/>
      <c r="B42" s="214"/>
      <c r="C42" s="215"/>
      <c r="D42" s="216"/>
      <c r="E42" s="80"/>
      <c r="F42" s="216"/>
      <c r="G42" s="180">
        <f t="shared" si="1"/>
        <v>0</v>
      </c>
      <c r="H42" s="101" t="s">
        <v>176</v>
      </c>
      <c r="I42" s="102"/>
      <c r="J42" s="359"/>
    </row>
    <row r="43" spans="1:10" s="101" customFormat="1" hidden="1" x14ac:dyDescent="0.25">
      <c r="A43" s="214"/>
      <c r="B43" s="214"/>
      <c r="C43" s="215"/>
      <c r="D43" s="216"/>
      <c r="E43" s="80"/>
      <c r="F43" s="216"/>
      <c r="G43" s="180">
        <f t="shared" si="1"/>
        <v>0</v>
      </c>
      <c r="H43" s="101" t="s">
        <v>176</v>
      </c>
      <c r="I43" s="102"/>
      <c r="J43" s="103"/>
    </row>
    <row r="44" spans="1:10" s="101" customFormat="1" hidden="1" x14ac:dyDescent="0.25">
      <c r="A44" s="214"/>
      <c r="B44" s="214"/>
      <c r="C44" s="215"/>
      <c r="D44" s="216"/>
      <c r="E44" s="80"/>
      <c r="F44" s="216"/>
      <c r="G44" s="180">
        <f t="shared" si="1"/>
        <v>0</v>
      </c>
      <c r="H44" s="101" t="s">
        <v>176</v>
      </c>
      <c r="I44" s="102"/>
      <c r="J44" s="359"/>
    </row>
    <row r="45" spans="1:10" s="101" customFormat="1" hidden="1" x14ac:dyDescent="0.25">
      <c r="A45" s="214"/>
      <c r="B45" s="214"/>
      <c r="C45" s="215"/>
      <c r="D45" s="216"/>
      <c r="E45" s="80"/>
      <c r="F45" s="216"/>
      <c r="G45" s="180">
        <f t="shared" si="1"/>
        <v>0</v>
      </c>
      <c r="H45" s="101" t="s">
        <v>176</v>
      </c>
      <c r="I45" s="102"/>
      <c r="J45" s="103"/>
    </row>
    <row r="46" spans="1:10" s="101" customFormat="1" hidden="1" x14ac:dyDescent="0.25">
      <c r="A46" s="214"/>
      <c r="B46" s="214"/>
      <c r="C46" s="215"/>
      <c r="D46" s="216"/>
      <c r="E46" s="80"/>
      <c r="F46" s="216"/>
      <c r="G46" s="180">
        <f t="shared" si="1"/>
        <v>0</v>
      </c>
      <c r="H46" s="101" t="s">
        <v>176</v>
      </c>
      <c r="I46" s="102"/>
      <c r="J46" s="359"/>
    </row>
    <row r="47" spans="1:10" s="101" customFormat="1" hidden="1" x14ac:dyDescent="0.25">
      <c r="A47" s="214"/>
      <c r="B47" s="214"/>
      <c r="C47" s="215"/>
      <c r="D47" s="216"/>
      <c r="E47" s="80"/>
      <c r="F47" s="216"/>
      <c r="G47" s="180">
        <f t="shared" si="1"/>
        <v>0</v>
      </c>
      <c r="H47" s="101" t="s">
        <v>176</v>
      </c>
      <c r="I47" s="102"/>
      <c r="J47" s="103"/>
    </row>
    <row r="48" spans="1:10" s="101" customFormat="1" hidden="1" x14ac:dyDescent="0.25">
      <c r="A48" s="214"/>
      <c r="B48" s="214"/>
      <c r="C48" s="215"/>
      <c r="D48" s="216"/>
      <c r="E48" s="80"/>
      <c r="F48" s="216"/>
      <c r="G48" s="180">
        <f t="shared" si="1"/>
        <v>0</v>
      </c>
      <c r="H48" s="101" t="s">
        <v>176</v>
      </c>
      <c r="I48" s="102"/>
      <c r="J48" s="359"/>
    </row>
    <row r="49" spans="1:10" s="101" customFormat="1" hidden="1" x14ac:dyDescent="0.25">
      <c r="A49" s="214"/>
      <c r="B49" s="214"/>
      <c r="C49" s="215"/>
      <c r="D49" s="216"/>
      <c r="E49" s="80"/>
      <c r="F49" s="216"/>
      <c r="G49" s="180">
        <f t="shared" si="1"/>
        <v>0</v>
      </c>
      <c r="H49" s="101" t="s">
        <v>176</v>
      </c>
      <c r="I49" s="102"/>
      <c r="J49" s="103"/>
    </row>
    <row r="50" spans="1:10" s="101" customFormat="1" hidden="1" x14ac:dyDescent="0.25">
      <c r="A50" s="214"/>
      <c r="B50" s="214"/>
      <c r="C50" s="215"/>
      <c r="D50" s="216"/>
      <c r="E50" s="80"/>
      <c r="F50" s="216"/>
      <c r="G50" s="180">
        <f t="shared" si="1"/>
        <v>0</v>
      </c>
      <c r="H50" s="101" t="s">
        <v>176</v>
      </c>
      <c r="I50" s="102"/>
      <c r="J50" s="359"/>
    </row>
    <row r="51" spans="1:10" s="101" customFormat="1" hidden="1" x14ac:dyDescent="0.25">
      <c r="A51" s="214"/>
      <c r="B51" s="214"/>
      <c r="C51" s="215"/>
      <c r="D51" s="216"/>
      <c r="E51" s="80"/>
      <c r="F51" s="216"/>
      <c r="G51" s="180">
        <f t="shared" si="1"/>
        <v>0</v>
      </c>
      <c r="H51" s="101" t="s">
        <v>176</v>
      </c>
      <c r="I51" s="102"/>
      <c r="J51" s="103"/>
    </row>
    <row r="52" spans="1:10" s="101" customFormat="1" hidden="1" x14ac:dyDescent="0.25">
      <c r="A52" s="214"/>
      <c r="B52" s="214"/>
      <c r="C52" s="215"/>
      <c r="D52" s="216"/>
      <c r="E52" s="80"/>
      <c r="F52" s="216"/>
      <c r="G52" s="180">
        <f t="shared" si="1"/>
        <v>0</v>
      </c>
      <c r="H52" s="101" t="s">
        <v>176</v>
      </c>
      <c r="I52" s="102"/>
      <c r="J52" s="359"/>
    </row>
    <row r="53" spans="1:10" s="101" customFormat="1" hidden="1" x14ac:dyDescent="0.25">
      <c r="A53" s="214"/>
      <c r="B53" s="214"/>
      <c r="C53" s="215"/>
      <c r="D53" s="216"/>
      <c r="E53" s="80"/>
      <c r="F53" s="216"/>
      <c r="G53" s="180">
        <f t="shared" si="1"/>
        <v>0</v>
      </c>
      <c r="H53" s="101" t="s">
        <v>176</v>
      </c>
      <c r="I53" s="102"/>
      <c r="J53" s="103"/>
    </row>
    <row r="54" spans="1:10" s="101" customFormat="1" hidden="1" x14ac:dyDescent="0.25">
      <c r="A54" s="214"/>
      <c r="B54" s="214"/>
      <c r="C54" s="215"/>
      <c r="D54" s="216"/>
      <c r="E54" s="80"/>
      <c r="F54" s="216"/>
      <c r="G54" s="180">
        <f t="shared" si="1"/>
        <v>0</v>
      </c>
      <c r="H54" s="101" t="s">
        <v>176</v>
      </c>
      <c r="I54" s="102"/>
      <c r="J54" s="359"/>
    </row>
    <row r="55" spans="1:10" s="101" customFormat="1" hidden="1" x14ac:dyDescent="0.25">
      <c r="A55" s="214"/>
      <c r="B55" s="214"/>
      <c r="C55" s="215"/>
      <c r="D55" s="216"/>
      <c r="E55" s="80"/>
      <c r="F55" s="216"/>
      <c r="G55" s="180">
        <f t="shared" si="1"/>
        <v>0</v>
      </c>
      <c r="H55" s="101" t="s">
        <v>176</v>
      </c>
      <c r="I55" s="102"/>
      <c r="J55" s="103"/>
    </row>
    <row r="56" spans="1:10" s="101" customFormat="1" hidden="1" x14ac:dyDescent="0.25">
      <c r="A56" s="214"/>
      <c r="B56" s="214"/>
      <c r="C56" s="215"/>
      <c r="D56" s="216"/>
      <c r="E56" s="80"/>
      <c r="F56" s="216"/>
      <c r="G56" s="180">
        <f t="shared" si="1"/>
        <v>0</v>
      </c>
      <c r="H56" s="101" t="s">
        <v>176</v>
      </c>
      <c r="I56" s="102"/>
      <c r="J56" s="359"/>
    </row>
    <row r="57" spans="1:10" s="101" customFormat="1" hidden="1" x14ac:dyDescent="0.25">
      <c r="A57" s="214"/>
      <c r="B57" s="214"/>
      <c r="C57" s="215"/>
      <c r="D57" s="216"/>
      <c r="E57" s="80"/>
      <c r="F57" s="216"/>
      <c r="G57" s="180">
        <f t="shared" si="1"/>
        <v>0</v>
      </c>
      <c r="H57" s="101" t="s">
        <v>176</v>
      </c>
      <c r="I57" s="102"/>
      <c r="J57" s="103"/>
    </row>
    <row r="58" spans="1:10" s="101" customFormat="1" hidden="1" x14ac:dyDescent="0.25">
      <c r="A58" s="214"/>
      <c r="B58" s="214"/>
      <c r="C58" s="215"/>
      <c r="D58" s="216"/>
      <c r="E58" s="80"/>
      <c r="F58" s="216"/>
      <c r="G58" s="180">
        <f t="shared" si="1"/>
        <v>0</v>
      </c>
      <c r="H58" s="101" t="s">
        <v>176</v>
      </c>
      <c r="I58" s="102"/>
      <c r="J58" s="359"/>
    </row>
    <row r="59" spans="1:10" s="101" customFormat="1" hidden="1" x14ac:dyDescent="0.25">
      <c r="A59" s="214"/>
      <c r="B59" s="214"/>
      <c r="C59" s="215"/>
      <c r="D59" s="216"/>
      <c r="E59" s="80"/>
      <c r="F59" s="216"/>
      <c r="G59" s="180">
        <f t="shared" si="1"/>
        <v>0</v>
      </c>
      <c r="H59" s="101" t="s">
        <v>176</v>
      </c>
      <c r="I59" s="102"/>
      <c r="J59" s="103"/>
    </row>
    <row r="60" spans="1:10" s="101" customFormat="1" hidden="1" x14ac:dyDescent="0.25">
      <c r="A60" s="214"/>
      <c r="B60" s="214"/>
      <c r="C60" s="215"/>
      <c r="D60" s="216"/>
      <c r="E60" s="80"/>
      <c r="F60" s="216"/>
      <c r="G60" s="180">
        <f t="shared" si="1"/>
        <v>0</v>
      </c>
      <c r="H60" s="101" t="s">
        <v>176</v>
      </c>
      <c r="I60" s="102"/>
      <c r="J60" s="359"/>
    </row>
    <row r="61" spans="1:10" s="101" customFormat="1" hidden="1" x14ac:dyDescent="0.25">
      <c r="A61" s="214"/>
      <c r="B61" s="214"/>
      <c r="C61" s="215"/>
      <c r="D61" s="216"/>
      <c r="E61" s="80"/>
      <c r="F61" s="216"/>
      <c r="G61" s="180">
        <f t="shared" si="1"/>
        <v>0</v>
      </c>
      <c r="H61" s="101" t="s">
        <v>176</v>
      </c>
      <c r="I61" s="102"/>
      <c r="J61" s="103"/>
    </row>
    <row r="62" spans="1:10" s="101" customFormat="1" hidden="1" x14ac:dyDescent="0.25">
      <c r="A62" s="214"/>
      <c r="B62" s="214"/>
      <c r="C62" s="215"/>
      <c r="D62" s="216"/>
      <c r="E62" s="80"/>
      <c r="F62" s="216"/>
      <c r="G62" s="180">
        <f t="shared" si="1"/>
        <v>0</v>
      </c>
      <c r="H62" s="101" t="s">
        <v>176</v>
      </c>
      <c r="I62" s="102"/>
      <c r="J62" s="359"/>
    </row>
    <row r="63" spans="1:10" s="101" customFormat="1" hidden="1" x14ac:dyDescent="0.25">
      <c r="A63" s="214"/>
      <c r="B63" s="214"/>
      <c r="C63" s="215"/>
      <c r="D63" s="216"/>
      <c r="E63" s="80"/>
      <c r="F63" s="216"/>
      <c r="G63" s="180">
        <f t="shared" si="1"/>
        <v>0</v>
      </c>
      <c r="H63" s="101" t="s">
        <v>176</v>
      </c>
      <c r="I63" s="102"/>
      <c r="J63" s="103"/>
    </row>
    <row r="64" spans="1:10" s="101" customFormat="1" hidden="1" x14ac:dyDescent="0.25">
      <c r="A64" s="214"/>
      <c r="B64" s="214"/>
      <c r="C64" s="215"/>
      <c r="D64" s="216"/>
      <c r="E64" s="80"/>
      <c r="F64" s="216"/>
      <c r="G64" s="180">
        <f t="shared" si="1"/>
        <v>0</v>
      </c>
      <c r="H64" s="101" t="s">
        <v>176</v>
      </c>
      <c r="I64" s="102"/>
      <c r="J64" s="359"/>
    </row>
    <row r="65" spans="1:10" s="101" customFormat="1" hidden="1" x14ac:dyDescent="0.25">
      <c r="A65" s="214"/>
      <c r="B65" s="214"/>
      <c r="C65" s="215"/>
      <c r="D65" s="216"/>
      <c r="E65" s="80"/>
      <c r="F65" s="216"/>
      <c r="G65" s="180">
        <f t="shared" si="1"/>
        <v>0</v>
      </c>
      <c r="H65" s="101" t="s">
        <v>176</v>
      </c>
      <c r="I65" s="102"/>
      <c r="J65" s="103"/>
    </row>
    <row r="66" spans="1:10" s="101" customFormat="1" hidden="1" x14ac:dyDescent="0.25">
      <c r="A66" s="214"/>
      <c r="B66" s="214"/>
      <c r="C66" s="215"/>
      <c r="D66" s="216"/>
      <c r="E66" s="80"/>
      <c r="F66" s="216"/>
      <c r="G66" s="180">
        <f t="shared" si="1"/>
        <v>0</v>
      </c>
      <c r="H66" s="101" t="s">
        <v>176</v>
      </c>
      <c r="I66" s="102"/>
      <c r="J66" s="359"/>
    </row>
    <row r="67" spans="1:10" s="101" customFormat="1" hidden="1" x14ac:dyDescent="0.25">
      <c r="A67" s="214"/>
      <c r="B67" s="214"/>
      <c r="C67" s="215"/>
      <c r="D67" s="216"/>
      <c r="E67" s="80"/>
      <c r="F67" s="216"/>
      <c r="G67" s="180">
        <f t="shared" si="1"/>
        <v>0</v>
      </c>
      <c r="H67" s="101" t="s">
        <v>176</v>
      </c>
      <c r="I67" s="102"/>
      <c r="J67" s="103"/>
    </row>
    <row r="68" spans="1:10" s="101" customFormat="1" hidden="1" x14ac:dyDescent="0.25">
      <c r="A68" s="214"/>
      <c r="B68" s="214"/>
      <c r="C68" s="215"/>
      <c r="D68" s="216"/>
      <c r="E68" s="80"/>
      <c r="F68" s="216"/>
      <c r="G68" s="180">
        <f t="shared" si="1"/>
        <v>0</v>
      </c>
      <c r="H68" s="101" t="s">
        <v>176</v>
      </c>
      <c r="I68" s="102"/>
      <c r="J68" s="359"/>
    </row>
    <row r="69" spans="1:10" s="101" customFormat="1" hidden="1" x14ac:dyDescent="0.25">
      <c r="A69" s="214"/>
      <c r="B69" s="214"/>
      <c r="C69" s="215"/>
      <c r="D69" s="216"/>
      <c r="E69" s="80"/>
      <c r="F69" s="216"/>
      <c r="G69" s="180">
        <f t="shared" si="1"/>
        <v>0</v>
      </c>
      <c r="H69" s="101" t="s">
        <v>176</v>
      </c>
      <c r="I69" s="102"/>
      <c r="J69" s="103"/>
    </row>
    <row r="70" spans="1:10" s="101" customFormat="1" hidden="1" x14ac:dyDescent="0.25">
      <c r="A70" s="214"/>
      <c r="B70" s="214"/>
      <c r="C70" s="215"/>
      <c r="D70" s="216"/>
      <c r="E70" s="80"/>
      <c r="F70" s="216"/>
      <c r="G70" s="180">
        <f t="shared" ref="G70:G101" si="2">ROUND(C70*E70*F70,2)</f>
        <v>0</v>
      </c>
      <c r="H70" s="101" t="s">
        <v>176</v>
      </c>
      <c r="I70" s="102"/>
      <c r="J70" s="359"/>
    </row>
    <row r="71" spans="1:10" s="101" customFormat="1" hidden="1" x14ac:dyDescent="0.25">
      <c r="A71" s="214"/>
      <c r="B71" s="214"/>
      <c r="C71" s="215"/>
      <c r="D71" s="216"/>
      <c r="E71" s="80"/>
      <c r="F71" s="216"/>
      <c r="G71" s="180">
        <f t="shared" si="2"/>
        <v>0</v>
      </c>
      <c r="H71" s="101" t="s">
        <v>176</v>
      </c>
      <c r="I71" s="102"/>
      <c r="J71" s="103"/>
    </row>
    <row r="72" spans="1:10" s="101" customFormat="1" hidden="1" x14ac:dyDescent="0.25">
      <c r="A72" s="214"/>
      <c r="B72" s="214"/>
      <c r="C72" s="215"/>
      <c r="D72" s="216"/>
      <c r="E72" s="80"/>
      <c r="F72" s="216"/>
      <c r="G72" s="180">
        <f t="shared" si="2"/>
        <v>0</v>
      </c>
      <c r="H72" s="101" t="s">
        <v>176</v>
      </c>
      <c r="I72" s="102"/>
      <c r="J72" s="359"/>
    </row>
    <row r="73" spans="1:10" s="101" customFormat="1" hidden="1" x14ac:dyDescent="0.25">
      <c r="A73" s="214"/>
      <c r="B73" s="214"/>
      <c r="C73" s="215"/>
      <c r="D73" s="216"/>
      <c r="E73" s="80"/>
      <c r="F73" s="216"/>
      <c r="G73" s="180">
        <f t="shared" si="2"/>
        <v>0</v>
      </c>
      <c r="H73" s="101" t="s">
        <v>176</v>
      </c>
      <c r="I73" s="102"/>
      <c r="J73" s="103"/>
    </row>
    <row r="74" spans="1:10" s="101" customFormat="1" hidden="1" x14ac:dyDescent="0.25">
      <c r="A74" s="214"/>
      <c r="B74" s="214"/>
      <c r="C74" s="215"/>
      <c r="D74" s="216"/>
      <c r="E74" s="80"/>
      <c r="F74" s="216"/>
      <c r="G74" s="180">
        <f t="shared" si="2"/>
        <v>0</v>
      </c>
      <c r="H74" s="101" t="s">
        <v>176</v>
      </c>
      <c r="I74" s="102"/>
      <c r="J74" s="359"/>
    </row>
    <row r="75" spans="1:10" s="101" customFormat="1" hidden="1" x14ac:dyDescent="0.25">
      <c r="A75" s="214"/>
      <c r="B75" s="214"/>
      <c r="C75" s="215"/>
      <c r="D75" s="216"/>
      <c r="E75" s="80"/>
      <c r="F75" s="216"/>
      <c r="G75" s="180">
        <f t="shared" si="2"/>
        <v>0</v>
      </c>
      <c r="H75" s="101" t="s">
        <v>176</v>
      </c>
      <c r="I75" s="102"/>
      <c r="J75" s="103"/>
    </row>
    <row r="76" spans="1:10" s="101" customFormat="1" hidden="1" x14ac:dyDescent="0.25">
      <c r="A76" s="214"/>
      <c r="B76" s="214"/>
      <c r="C76" s="215"/>
      <c r="D76" s="216"/>
      <c r="E76" s="80"/>
      <c r="F76" s="216"/>
      <c r="G76" s="180">
        <f t="shared" si="2"/>
        <v>0</v>
      </c>
      <c r="H76" s="101" t="s">
        <v>176</v>
      </c>
      <c r="I76" s="102"/>
      <c r="J76" s="359"/>
    </row>
    <row r="77" spans="1:10" s="101" customFormat="1" hidden="1" x14ac:dyDescent="0.25">
      <c r="A77" s="214"/>
      <c r="B77" s="214"/>
      <c r="C77" s="215"/>
      <c r="D77" s="216"/>
      <c r="E77" s="80"/>
      <c r="F77" s="216"/>
      <c r="G77" s="180">
        <f t="shared" si="2"/>
        <v>0</v>
      </c>
      <c r="H77" s="101" t="s">
        <v>176</v>
      </c>
      <c r="I77" s="102"/>
      <c r="J77" s="103"/>
    </row>
    <row r="78" spans="1:10" s="101" customFormat="1" hidden="1" x14ac:dyDescent="0.25">
      <c r="A78" s="214"/>
      <c r="B78" s="214"/>
      <c r="C78" s="215"/>
      <c r="D78" s="216"/>
      <c r="E78" s="80"/>
      <c r="F78" s="216"/>
      <c r="G78" s="180">
        <f t="shared" si="2"/>
        <v>0</v>
      </c>
      <c r="H78" s="101" t="s">
        <v>176</v>
      </c>
      <c r="I78" s="102"/>
      <c r="J78" s="359"/>
    </row>
    <row r="79" spans="1:10" s="101" customFormat="1" hidden="1" x14ac:dyDescent="0.25">
      <c r="A79" s="214"/>
      <c r="B79" s="214"/>
      <c r="C79" s="215"/>
      <c r="D79" s="216"/>
      <c r="E79" s="80"/>
      <c r="F79" s="216"/>
      <c r="G79" s="180">
        <f t="shared" si="2"/>
        <v>0</v>
      </c>
      <c r="H79" s="101" t="s">
        <v>176</v>
      </c>
      <c r="I79" s="102"/>
      <c r="J79" s="103"/>
    </row>
    <row r="80" spans="1:10" s="101" customFormat="1" hidden="1" x14ac:dyDescent="0.25">
      <c r="A80" s="214"/>
      <c r="B80" s="214"/>
      <c r="C80" s="215"/>
      <c r="D80" s="216"/>
      <c r="E80" s="80"/>
      <c r="F80" s="216"/>
      <c r="G80" s="180">
        <f t="shared" si="2"/>
        <v>0</v>
      </c>
      <c r="H80" s="101" t="s">
        <v>176</v>
      </c>
      <c r="I80" s="102"/>
      <c r="J80" s="359"/>
    </row>
    <row r="81" spans="1:10" s="101" customFormat="1" hidden="1" x14ac:dyDescent="0.25">
      <c r="A81" s="214"/>
      <c r="B81" s="214"/>
      <c r="C81" s="215"/>
      <c r="D81" s="216"/>
      <c r="E81" s="80"/>
      <c r="F81" s="216"/>
      <c r="G81" s="180">
        <f t="shared" si="2"/>
        <v>0</v>
      </c>
      <c r="H81" s="101" t="s">
        <v>176</v>
      </c>
      <c r="I81" s="102"/>
      <c r="J81" s="103"/>
    </row>
    <row r="82" spans="1:10" s="101" customFormat="1" hidden="1" x14ac:dyDescent="0.25">
      <c r="A82" s="214"/>
      <c r="B82" s="214"/>
      <c r="C82" s="215"/>
      <c r="D82" s="216"/>
      <c r="E82" s="80"/>
      <c r="F82" s="216"/>
      <c r="G82" s="180">
        <f t="shared" si="2"/>
        <v>0</v>
      </c>
      <c r="H82" s="101" t="s">
        <v>176</v>
      </c>
      <c r="I82" s="102"/>
      <c r="J82" s="359"/>
    </row>
    <row r="83" spans="1:10" s="101" customFormat="1" hidden="1" x14ac:dyDescent="0.25">
      <c r="A83" s="214"/>
      <c r="B83" s="214"/>
      <c r="C83" s="215"/>
      <c r="D83" s="216"/>
      <c r="E83" s="80"/>
      <c r="F83" s="216"/>
      <c r="G83" s="180">
        <f t="shared" si="2"/>
        <v>0</v>
      </c>
      <c r="H83" s="101" t="s">
        <v>176</v>
      </c>
      <c r="I83" s="102"/>
      <c r="J83" s="103"/>
    </row>
    <row r="84" spans="1:10" s="101" customFormat="1" hidden="1" x14ac:dyDescent="0.25">
      <c r="A84" s="214"/>
      <c r="B84" s="214"/>
      <c r="C84" s="215"/>
      <c r="D84" s="216"/>
      <c r="E84" s="80"/>
      <c r="F84" s="216"/>
      <c r="G84" s="180">
        <f t="shared" si="2"/>
        <v>0</v>
      </c>
      <c r="H84" s="101" t="s">
        <v>176</v>
      </c>
      <c r="I84" s="102"/>
      <c r="J84" s="359"/>
    </row>
    <row r="85" spans="1:10" s="101" customFormat="1" hidden="1" x14ac:dyDescent="0.25">
      <c r="A85" s="214"/>
      <c r="B85" s="214"/>
      <c r="C85" s="215"/>
      <c r="D85" s="216"/>
      <c r="E85" s="80"/>
      <c r="F85" s="216"/>
      <c r="G85" s="180">
        <f t="shared" si="2"/>
        <v>0</v>
      </c>
      <c r="H85" s="101" t="s">
        <v>176</v>
      </c>
      <c r="I85" s="102"/>
      <c r="J85" s="103"/>
    </row>
    <row r="86" spans="1:10" s="101" customFormat="1" hidden="1" x14ac:dyDescent="0.25">
      <c r="A86" s="214"/>
      <c r="B86" s="214"/>
      <c r="C86" s="215"/>
      <c r="D86" s="216"/>
      <c r="E86" s="80"/>
      <c r="F86" s="216"/>
      <c r="G86" s="180">
        <f t="shared" si="2"/>
        <v>0</v>
      </c>
      <c r="H86" s="101" t="s">
        <v>176</v>
      </c>
      <c r="I86" s="102"/>
      <c r="J86" s="359"/>
    </row>
    <row r="87" spans="1:10" s="101" customFormat="1" hidden="1" x14ac:dyDescent="0.25">
      <c r="A87" s="214"/>
      <c r="B87" s="214"/>
      <c r="C87" s="215"/>
      <c r="D87" s="216"/>
      <c r="E87" s="80"/>
      <c r="F87" s="216"/>
      <c r="G87" s="180">
        <f t="shared" si="2"/>
        <v>0</v>
      </c>
      <c r="H87" s="101" t="s">
        <v>176</v>
      </c>
      <c r="I87" s="102"/>
      <c r="J87" s="103"/>
    </row>
    <row r="88" spans="1:10" s="101" customFormat="1" hidden="1" x14ac:dyDescent="0.25">
      <c r="A88" s="214"/>
      <c r="B88" s="214"/>
      <c r="C88" s="215"/>
      <c r="D88" s="216"/>
      <c r="E88" s="80"/>
      <c r="F88" s="216"/>
      <c r="G88" s="180">
        <f t="shared" si="2"/>
        <v>0</v>
      </c>
      <c r="H88" s="101" t="s">
        <v>176</v>
      </c>
      <c r="I88" s="102"/>
      <c r="J88" s="359"/>
    </row>
    <row r="89" spans="1:10" s="101" customFormat="1" hidden="1" x14ac:dyDescent="0.25">
      <c r="A89" s="214"/>
      <c r="B89" s="214"/>
      <c r="C89" s="215"/>
      <c r="D89" s="216"/>
      <c r="E89" s="80"/>
      <c r="F89" s="216"/>
      <c r="G89" s="180">
        <f t="shared" si="2"/>
        <v>0</v>
      </c>
      <c r="H89" s="101" t="s">
        <v>176</v>
      </c>
      <c r="I89" s="102"/>
      <c r="J89" s="103"/>
    </row>
    <row r="90" spans="1:10" s="101" customFormat="1" hidden="1" x14ac:dyDescent="0.25">
      <c r="A90" s="214"/>
      <c r="B90" s="214"/>
      <c r="C90" s="215"/>
      <c r="D90" s="216"/>
      <c r="E90" s="80"/>
      <c r="F90" s="216"/>
      <c r="G90" s="180">
        <f t="shared" si="2"/>
        <v>0</v>
      </c>
      <c r="H90" s="101" t="s">
        <v>176</v>
      </c>
      <c r="I90" s="102"/>
      <c r="J90" s="359"/>
    </row>
    <row r="91" spans="1:10" s="101" customFormat="1" hidden="1" x14ac:dyDescent="0.25">
      <c r="A91" s="214"/>
      <c r="B91" s="214"/>
      <c r="C91" s="215"/>
      <c r="D91" s="216"/>
      <c r="E91" s="80"/>
      <c r="F91" s="216"/>
      <c r="G91" s="180">
        <f t="shared" si="2"/>
        <v>0</v>
      </c>
      <c r="H91" s="101" t="s">
        <v>176</v>
      </c>
      <c r="I91" s="102"/>
      <c r="J91" s="103"/>
    </row>
    <row r="92" spans="1:10" s="101" customFormat="1" hidden="1" x14ac:dyDescent="0.25">
      <c r="A92" s="214"/>
      <c r="B92" s="214"/>
      <c r="C92" s="215"/>
      <c r="D92" s="216"/>
      <c r="E92" s="80"/>
      <c r="F92" s="216"/>
      <c r="G92" s="180">
        <f t="shared" si="2"/>
        <v>0</v>
      </c>
      <c r="H92" s="101" t="s">
        <v>176</v>
      </c>
      <c r="I92" s="102"/>
      <c r="J92" s="359"/>
    </row>
    <row r="93" spans="1:10" s="101" customFormat="1" hidden="1" x14ac:dyDescent="0.25">
      <c r="A93" s="214"/>
      <c r="B93" s="214"/>
      <c r="C93" s="215"/>
      <c r="D93" s="216"/>
      <c r="E93" s="80"/>
      <c r="F93" s="216"/>
      <c r="G93" s="180">
        <f t="shared" si="2"/>
        <v>0</v>
      </c>
      <c r="H93" s="101" t="s">
        <v>176</v>
      </c>
      <c r="I93" s="102"/>
      <c r="J93" s="103"/>
    </row>
    <row r="94" spans="1:10" s="101" customFormat="1" hidden="1" x14ac:dyDescent="0.25">
      <c r="A94" s="214"/>
      <c r="B94" s="214"/>
      <c r="C94" s="215"/>
      <c r="D94" s="216"/>
      <c r="E94" s="80"/>
      <c r="F94" s="216"/>
      <c r="G94" s="180">
        <f t="shared" si="2"/>
        <v>0</v>
      </c>
      <c r="H94" s="101" t="s">
        <v>176</v>
      </c>
      <c r="I94" s="102"/>
      <c r="J94" s="359"/>
    </row>
    <row r="95" spans="1:10" s="101" customFormat="1" hidden="1" x14ac:dyDescent="0.25">
      <c r="A95" s="214"/>
      <c r="B95" s="214"/>
      <c r="C95" s="215"/>
      <c r="D95" s="216"/>
      <c r="E95" s="80"/>
      <c r="F95" s="216"/>
      <c r="G95" s="180">
        <f t="shared" si="2"/>
        <v>0</v>
      </c>
      <c r="H95" s="101" t="s">
        <v>176</v>
      </c>
      <c r="I95" s="102"/>
      <c r="J95" s="103"/>
    </row>
    <row r="96" spans="1:10" s="101" customFormat="1" hidden="1" x14ac:dyDescent="0.25">
      <c r="A96" s="214"/>
      <c r="B96" s="214"/>
      <c r="C96" s="215"/>
      <c r="D96" s="216"/>
      <c r="E96" s="80"/>
      <c r="F96" s="216"/>
      <c r="G96" s="180">
        <f t="shared" si="2"/>
        <v>0</v>
      </c>
      <c r="H96" s="101" t="s">
        <v>176</v>
      </c>
      <c r="I96" s="102"/>
      <c r="J96" s="359"/>
    </row>
    <row r="97" spans="1:10" s="101" customFormat="1" hidden="1" x14ac:dyDescent="0.25">
      <c r="A97" s="214"/>
      <c r="B97" s="214"/>
      <c r="C97" s="215"/>
      <c r="D97" s="216"/>
      <c r="E97" s="80"/>
      <c r="F97" s="216"/>
      <c r="G97" s="180">
        <f t="shared" si="2"/>
        <v>0</v>
      </c>
      <c r="H97" s="101" t="s">
        <v>176</v>
      </c>
      <c r="I97" s="102"/>
      <c r="J97" s="103"/>
    </row>
    <row r="98" spans="1:10" s="101" customFormat="1" hidden="1" x14ac:dyDescent="0.25">
      <c r="A98" s="214"/>
      <c r="B98" s="214"/>
      <c r="C98" s="215"/>
      <c r="D98" s="216"/>
      <c r="E98" s="80"/>
      <c r="F98" s="216"/>
      <c r="G98" s="180">
        <f t="shared" si="2"/>
        <v>0</v>
      </c>
      <c r="H98" s="101" t="s">
        <v>176</v>
      </c>
      <c r="I98" s="102"/>
      <c r="J98" s="359"/>
    </row>
    <row r="99" spans="1:10" s="101" customFormat="1" hidden="1" x14ac:dyDescent="0.25">
      <c r="A99" s="214"/>
      <c r="B99" s="214"/>
      <c r="C99" s="215"/>
      <c r="D99" s="216"/>
      <c r="E99" s="80"/>
      <c r="F99" s="216"/>
      <c r="G99" s="180">
        <f t="shared" si="2"/>
        <v>0</v>
      </c>
      <c r="H99" s="101" t="s">
        <v>176</v>
      </c>
      <c r="I99" s="102"/>
      <c r="J99" s="103"/>
    </row>
    <row r="100" spans="1:10" s="101" customFormat="1" hidden="1" x14ac:dyDescent="0.25">
      <c r="A100" s="214"/>
      <c r="B100" s="214"/>
      <c r="C100" s="215"/>
      <c r="D100" s="216"/>
      <c r="E100" s="80"/>
      <c r="F100" s="216"/>
      <c r="G100" s="180">
        <f t="shared" si="2"/>
        <v>0</v>
      </c>
      <c r="H100" s="101" t="s">
        <v>176</v>
      </c>
      <c r="I100" s="102"/>
      <c r="J100" s="359"/>
    </row>
    <row r="101" spans="1:10" s="101" customFormat="1" hidden="1" x14ac:dyDescent="0.25">
      <c r="A101" s="214"/>
      <c r="B101" s="214"/>
      <c r="C101" s="215"/>
      <c r="D101" s="216"/>
      <c r="E101" s="80"/>
      <c r="F101" s="216"/>
      <c r="G101" s="180">
        <f t="shared" si="2"/>
        <v>0</v>
      </c>
      <c r="H101" s="101" t="s">
        <v>176</v>
      </c>
      <c r="I101" s="102"/>
      <c r="J101" s="103"/>
    </row>
    <row r="102" spans="1:10" s="101" customFormat="1" hidden="1" x14ac:dyDescent="0.25">
      <c r="A102" s="214"/>
      <c r="B102" s="214"/>
      <c r="C102" s="215"/>
      <c r="D102" s="216"/>
      <c r="E102" s="80"/>
      <c r="F102" s="216"/>
      <c r="G102" s="180">
        <f t="shared" ref="G102:G133" si="3">ROUND(C102*E102*F102,2)</f>
        <v>0</v>
      </c>
      <c r="H102" s="101" t="s">
        <v>176</v>
      </c>
      <c r="I102" s="102"/>
      <c r="J102" s="359"/>
    </row>
    <row r="103" spans="1:10" s="101" customFormat="1" hidden="1" x14ac:dyDescent="0.25">
      <c r="A103" s="214"/>
      <c r="B103" s="214"/>
      <c r="C103" s="215"/>
      <c r="D103" s="216"/>
      <c r="E103" s="80"/>
      <c r="F103" s="216"/>
      <c r="G103" s="180">
        <f t="shared" si="3"/>
        <v>0</v>
      </c>
      <c r="H103" s="101" t="s">
        <v>176</v>
      </c>
      <c r="I103" s="102"/>
      <c r="J103" s="103"/>
    </row>
    <row r="104" spans="1:10" s="101" customFormat="1" hidden="1" x14ac:dyDescent="0.25">
      <c r="A104" s="214"/>
      <c r="B104" s="214"/>
      <c r="C104" s="215"/>
      <c r="D104" s="216"/>
      <c r="E104" s="80"/>
      <c r="F104" s="216"/>
      <c r="G104" s="180">
        <f t="shared" si="3"/>
        <v>0</v>
      </c>
      <c r="H104" s="101" t="s">
        <v>176</v>
      </c>
      <c r="I104" s="102"/>
      <c r="J104" s="359"/>
    </row>
    <row r="105" spans="1:10" s="101" customFormat="1" hidden="1" x14ac:dyDescent="0.25">
      <c r="A105" s="214"/>
      <c r="B105" s="214"/>
      <c r="C105" s="215"/>
      <c r="D105" s="216"/>
      <c r="E105" s="80"/>
      <c r="F105" s="216"/>
      <c r="G105" s="180">
        <f t="shared" si="3"/>
        <v>0</v>
      </c>
      <c r="H105" s="101" t="s">
        <v>176</v>
      </c>
      <c r="I105" s="102"/>
      <c r="J105" s="103"/>
    </row>
    <row r="106" spans="1:10" s="101" customFormat="1" hidden="1" x14ac:dyDescent="0.25">
      <c r="A106" s="214"/>
      <c r="B106" s="214"/>
      <c r="C106" s="215"/>
      <c r="D106" s="216"/>
      <c r="E106" s="80"/>
      <c r="F106" s="216"/>
      <c r="G106" s="180">
        <f t="shared" si="3"/>
        <v>0</v>
      </c>
      <c r="H106" s="101" t="s">
        <v>176</v>
      </c>
      <c r="I106" s="102"/>
      <c r="J106" s="359"/>
    </row>
    <row r="107" spans="1:10" s="101" customFormat="1" hidden="1" x14ac:dyDescent="0.25">
      <c r="A107" s="214"/>
      <c r="B107" s="214"/>
      <c r="C107" s="215"/>
      <c r="D107" s="216"/>
      <c r="E107" s="80"/>
      <c r="F107" s="216"/>
      <c r="G107" s="180">
        <f t="shared" si="3"/>
        <v>0</v>
      </c>
      <c r="H107" s="101" t="s">
        <v>176</v>
      </c>
      <c r="I107" s="102"/>
      <c r="J107" s="103"/>
    </row>
    <row r="108" spans="1:10" s="101" customFormat="1" hidden="1" x14ac:dyDescent="0.25">
      <c r="A108" s="214"/>
      <c r="B108" s="214"/>
      <c r="C108" s="215"/>
      <c r="D108" s="216"/>
      <c r="E108" s="80"/>
      <c r="F108" s="216"/>
      <c r="G108" s="180">
        <f t="shared" si="3"/>
        <v>0</v>
      </c>
      <c r="H108" s="101" t="s">
        <v>176</v>
      </c>
      <c r="I108" s="102"/>
      <c r="J108" s="359"/>
    </row>
    <row r="109" spans="1:10" s="101" customFormat="1" hidden="1" x14ac:dyDescent="0.25">
      <c r="A109" s="214"/>
      <c r="B109" s="214"/>
      <c r="C109" s="215"/>
      <c r="D109" s="216"/>
      <c r="E109" s="80"/>
      <c r="F109" s="216"/>
      <c r="G109" s="180">
        <f t="shared" si="3"/>
        <v>0</v>
      </c>
      <c r="H109" s="101" t="s">
        <v>176</v>
      </c>
      <c r="I109" s="102"/>
      <c r="J109" s="103"/>
    </row>
    <row r="110" spans="1:10" s="101" customFormat="1" hidden="1" x14ac:dyDescent="0.25">
      <c r="A110" s="214"/>
      <c r="B110" s="214"/>
      <c r="C110" s="215"/>
      <c r="D110" s="216"/>
      <c r="E110" s="80"/>
      <c r="F110" s="216"/>
      <c r="G110" s="180">
        <f t="shared" si="3"/>
        <v>0</v>
      </c>
      <c r="H110" s="101" t="s">
        <v>176</v>
      </c>
      <c r="I110" s="102"/>
      <c r="J110" s="359"/>
    </row>
    <row r="111" spans="1:10" s="101" customFormat="1" hidden="1" x14ac:dyDescent="0.25">
      <c r="A111" s="214"/>
      <c r="B111" s="214"/>
      <c r="C111" s="215"/>
      <c r="D111" s="216"/>
      <c r="E111" s="80"/>
      <c r="F111" s="216"/>
      <c r="G111" s="180">
        <f t="shared" si="3"/>
        <v>0</v>
      </c>
      <c r="H111" s="101" t="s">
        <v>176</v>
      </c>
      <c r="I111" s="102"/>
      <c r="J111" s="103"/>
    </row>
    <row r="112" spans="1:10" s="101" customFormat="1" hidden="1" x14ac:dyDescent="0.25">
      <c r="A112" s="214"/>
      <c r="B112" s="214"/>
      <c r="C112" s="215"/>
      <c r="D112" s="216"/>
      <c r="E112" s="80"/>
      <c r="F112" s="216"/>
      <c r="G112" s="180">
        <f t="shared" si="3"/>
        <v>0</v>
      </c>
      <c r="H112" s="101" t="s">
        <v>176</v>
      </c>
      <c r="I112" s="102"/>
      <c r="J112" s="359"/>
    </row>
    <row r="113" spans="1:10" s="101" customFormat="1" hidden="1" x14ac:dyDescent="0.25">
      <c r="A113" s="214"/>
      <c r="B113" s="214"/>
      <c r="C113" s="215"/>
      <c r="D113" s="216"/>
      <c r="E113" s="80"/>
      <c r="F113" s="216"/>
      <c r="G113" s="180">
        <f t="shared" si="3"/>
        <v>0</v>
      </c>
      <c r="H113" s="101" t="s">
        <v>176</v>
      </c>
      <c r="I113" s="102"/>
      <c r="J113" s="103"/>
    </row>
    <row r="114" spans="1:10" s="101" customFormat="1" hidden="1" x14ac:dyDescent="0.25">
      <c r="A114" s="214"/>
      <c r="B114" s="214"/>
      <c r="C114" s="215"/>
      <c r="D114" s="216"/>
      <c r="E114" s="80"/>
      <c r="F114" s="216"/>
      <c r="G114" s="180">
        <f t="shared" si="3"/>
        <v>0</v>
      </c>
      <c r="H114" s="101" t="s">
        <v>176</v>
      </c>
      <c r="I114" s="102"/>
      <c r="J114" s="359"/>
    </row>
    <row r="115" spans="1:10" s="101" customFormat="1" hidden="1" x14ac:dyDescent="0.25">
      <c r="A115" s="214"/>
      <c r="B115" s="214"/>
      <c r="C115" s="215"/>
      <c r="D115" s="216"/>
      <c r="E115" s="80"/>
      <c r="F115" s="216"/>
      <c r="G115" s="180">
        <f t="shared" si="3"/>
        <v>0</v>
      </c>
      <c r="H115" s="101" t="s">
        <v>176</v>
      </c>
      <c r="I115" s="102"/>
      <c r="J115" s="103"/>
    </row>
    <row r="116" spans="1:10" s="101" customFormat="1" hidden="1" x14ac:dyDescent="0.25">
      <c r="A116" s="214"/>
      <c r="B116" s="214"/>
      <c r="C116" s="215"/>
      <c r="D116" s="216"/>
      <c r="E116" s="80"/>
      <c r="F116" s="216"/>
      <c r="G116" s="180">
        <f t="shared" si="3"/>
        <v>0</v>
      </c>
      <c r="H116" s="101" t="s">
        <v>176</v>
      </c>
      <c r="I116" s="102"/>
      <c r="J116" s="359"/>
    </row>
    <row r="117" spans="1:10" s="101" customFormat="1" hidden="1" x14ac:dyDescent="0.25">
      <c r="A117" s="214"/>
      <c r="B117" s="214"/>
      <c r="C117" s="215"/>
      <c r="D117" s="216"/>
      <c r="E117" s="80"/>
      <c r="F117" s="216"/>
      <c r="G117" s="180">
        <f t="shared" si="3"/>
        <v>0</v>
      </c>
      <c r="H117" s="101" t="s">
        <v>176</v>
      </c>
      <c r="I117" s="102"/>
      <c r="J117" s="103"/>
    </row>
    <row r="118" spans="1:10" s="101" customFormat="1" hidden="1" x14ac:dyDescent="0.25">
      <c r="A118" s="214"/>
      <c r="B118" s="214"/>
      <c r="C118" s="215"/>
      <c r="D118" s="216"/>
      <c r="E118" s="80"/>
      <c r="F118" s="216"/>
      <c r="G118" s="180">
        <f t="shared" si="3"/>
        <v>0</v>
      </c>
      <c r="H118" s="101" t="s">
        <v>176</v>
      </c>
      <c r="I118" s="102"/>
      <c r="J118" s="359"/>
    </row>
    <row r="119" spans="1:10" s="101" customFormat="1" hidden="1" x14ac:dyDescent="0.25">
      <c r="A119" s="214"/>
      <c r="B119" s="214"/>
      <c r="C119" s="215"/>
      <c r="D119" s="216"/>
      <c r="E119" s="80"/>
      <c r="F119" s="216"/>
      <c r="G119" s="180">
        <f t="shared" si="3"/>
        <v>0</v>
      </c>
      <c r="H119" s="101" t="s">
        <v>176</v>
      </c>
      <c r="I119" s="102"/>
      <c r="J119" s="103"/>
    </row>
    <row r="120" spans="1:10" s="101" customFormat="1" hidden="1" x14ac:dyDescent="0.25">
      <c r="A120" s="214"/>
      <c r="B120" s="214"/>
      <c r="C120" s="215"/>
      <c r="D120" s="216"/>
      <c r="E120" s="80"/>
      <c r="F120" s="216"/>
      <c r="G120" s="180">
        <f t="shared" si="3"/>
        <v>0</v>
      </c>
      <c r="H120" s="101" t="s">
        <v>176</v>
      </c>
      <c r="I120" s="102"/>
      <c r="J120" s="359"/>
    </row>
    <row r="121" spans="1:10" s="101" customFormat="1" hidden="1" x14ac:dyDescent="0.25">
      <c r="A121" s="214"/>
      <c r="B121" s="214"/>
      <c r="C121" s="215"/>
      <c r="D121" s="216"/>
      <c r="E121" s="80"/>
      <c r="F121" s="216"/>
      <c r="G121" s="180">
        <f t="shared" si="3"/>
        <v>0</v>
      </c>
      <c r="H121" s="101" t="s">
        <v>176</v>
      </c>
      <c r="I121" s="102"/>
      <c r="J121" s="103"/>
    </row>
    <row r="122" spans="1:10" s="101" customFormat="1" hidden="1" x14ac:dyDescent="0.25">
      <c r="A122" s="214"/>
      <c r="B122" s="214"/>
      <c r="C122" s="215"/>
      <c r="D122" s="216"/>
      <c r="E122" s="80"/>
      <c r="F122" s="216"/>
      <c r="G122" s="180">
        <f t="shared" si="3"/>
        <v>0</v>
      </c>
      <c r="H122" s="101" t="s">
        <v>176</v>
      </c>
      <c r="I122" s="102"/>
      <c r="J122" s="359"/>
    </row>
    <row r="123" spans="1:10" s="101" customFormat="1" hidden="1" x14ac:dyDescent="0.25">
      <c r="A123" s="214"/>
      <c r="B123" s="214"/>
      <c r="C123" s="215"/>
      <c r="D123" s="216"/>
      <c r="E123" s="80"/>
      <c r="F123" s="216"/>
      <c r="G123" s="180">
        <f t="shared" si="3"/>
        <v>0</v>
      </c>
      <c r="H123" s="101" t="s">
        <v>176</v>
      </c>
      <c r="I123" s="102"/>
      <c r="J123" s="103"/>
    </row>
    <row r="124" spans="1:10" s="101" customFormat="1" hidden="1" x14ac:dyDescent="0.25">
      <c r="A124" s="214"/>
      <c r="B124" s="214"/>
      <c r="C124" s="215"/>
      <c r="D124" s="216"/>
      <c r="E124" s="80"/>
      <c r="F124" s="216"/>
      <c r="G124" s="180">
        <f t="shared" si="3"/>
        <v>0</v>
      </c>
      <c r="H124" s="101" t="s">
        <v>176</v>
      </c>
      <c r="I124" s="102"/>
      <c r="J124" s="359"/>
    </row>
    <row r="125" spans="1:10" s="101" customFormat="1" hidden="1" x14ac:dyDescent="0.25">
      <c r="A125" s="214"/>
      <c r="B125" s="214"/>
      <c r="C125" s="215"/>
      <c r="D125" s="216"/>
      <c r="E125" s="80"/>
      <c r="F125" s="216"/>
      <c r="G125" s="180">
        <f t="shared" si="3"/>
        <v>0</v>
      </c>
      <c r="H125" s="101" t="s">
        <v>176</v>
      </c>
      <c r="I125" s="102"/>
      <c r="J125" s="103"/>
    </row>
    <row r="126" spans="1:10" s="101" customFormat="1" hidden="1" x14ac:dyDescent="0.25">
      <c r="A126" s="214"/>
      <c r="B126" s="214"/>
      <c r="C126" s="215"/>
      <c r="D126" s="216"/>
      <c r="E126" s="80"/>
      <c r="F126" s="216"/>
      <c r="G126" s="180">
        <f t="shared" si="3"/>
        <v>0</v>
      </c>
      <c r="H126" s="101" t="s">
        <v>176</v>
      </c>
      <c r="I126" s="102"/>
      <c r="J126" s="359"/>
    </row>
    <row r="127" spans="1:10" s="101" customFormat="1" hidden="1" x14ac:dyDescent="0.25">
      <c r="A127" s="214"/>
      <c r="B127" s="214"/>
      <c r="C127" s="215"/>
      <c r="D127" s="216"/>
      <c r="E127" s="80"/>
      <c r="F127" s="216"/>
      <c r="G127" s="180">
        <f t="shared" si="3"/>
        <v>0</v>
      </c>
      <c r="H127" s="101" t="s">
        <v>176</v>
      </c>
      <c r="I127" s="102"/>
      <c r="J127" s="103"/>
    </row>
    <row r="128" spans="1:10" s="101" customFormat="1" hidden="1" x14ac:dyDescent="0.25">
      <c r="A128" s="214"/>
      <c r="B128" s="214"/>
      <c r="C128" s="215"/>
      <c r="D128" s="216"/>
      <c r="E128" s="80"/>
      <c r="F128" s="216"/>
      <c r="G128" s="180">
        <f t="shared" si="3"/>
        <v>0</v>
      </c>
      <c r="H128" s="101" t="s">
        <v>176</v>
      </c>
      <c r="I128" s="102"/>
      <c r="J128" s="359"/>
    </row>
    <row r="129" spans="1:12" s="101" customFormat="1" hidden="1" x14ac:dyDescent="0.25">
      <c r="A129" s="214"/>
      <c r="B129" s="214"/>
      <c r="C129" s="215"/>
      <c r="D129" s="216"/>
      <c r="E129" s="80"/>
      <c r="F129" s="216"/>
      <c r="G129" s="180">
        <f t="shared" si="3"/>
        <v>0</v>
      </c>
      <c r="H129" s="101" t="s">
        <v>176</v>
      </c>
      <c r="I129" s="102"/>
      <c r="J129" s="103"/>
    </row>
    <row r="130" spans="1:12" s="101" customFormat="1" hidden="1" x14ac:dyDescent="0.25">
      <c r="A130" s="214"/>
      <c r="B130" s="214"/>
      <c r="C130" s="215"/>
      <c r="D130" s="216"/>
      <c r="E130" s="80"/>
      <c r="F130" s="216"/>
      <c r="G130" s="180">
        <f t="shared" si="3"/>
        <v>0</v>
      </c>
      <c r="H130" s="101" t="s">
        <v>176</v>
      </c>
      <c r="I130" s="102"/>
      <c r="J130" s="359"/>
    </row>
    <row r="131" spans="1:12" s="101" customFormat="1" hidden="1" x14ac:dyDescent="0.25">
      <c r="A131" s="214"/>
      <c r="B131" s="214"/>
      <c r="C131" s="215"/>
      <c r="D131" s="216"/>
      <c r="E131" s="80"/>
      <c r="F131" s="216"/>
      <c r="G131" s="180">
        <f t="shared" si="3"/>
        <v>0</v>
      </c>
      <c r="H131" s="101" t="s">
        <v>176</v>
      </c>
      <c r="I131" s="102"/>
      <c r="J131" s="103"/>
    </row>
    <row r="132" spans="1:12" s="101" customFormat="1" hidden="1" x14ac:dyDescent="0.25">
      <c r="A132" s="214"/>
      <c r="B132" s="214"/>
      <c r="C132" s="215"/>
      <c r="D132" s="216"/>
      <c r="E132" s="80"/>
      <c r="F132" s="216"/>
      <c r="G132" s="180">
        <f t="shared" si="3"/>
        <v>0</v>
      </c>
      <c r="H132" s="101" t="s">
        <v>176</v>
      </c>
      <c r="I132" s="102"/>
      <c r="J132" s="359"/>
    </row>
    <row r="133" spans="1:12" s="101" customFormat="1" hidden="1" x14ac:dyDescent="0.25">
      <c r="A133" s="214"/>
      <c r="B133" s="214"/>
      <c r="C133" s="215"/>
      <c r="D133" s="216"/>
      <c r="E133" s="80"/>
      <c r="F133" s="216"/>
      <c r="G133" s="180">
        <f t="shared" si="3"/>
        <v>0</v>
      </c>
      <c r="H133" s="101" t="s">
        <v>176</v>
      </c>
      <c r="I133" s="102"/>
      <c r="J133" s="103"/>
    </row>
    <row r="134" spans="1:12" s="101" customFormat="1" hidden="1" x14ac:dyDescent="0.25">
      <c r="A134" s="214"/>
      <c r="B134" s="214"/>
      <c r="C134" s="215"/>
      <c r="D134" s="216"/>
      <c r="E134" s="80"/>
      <c r="F134" s="216"/>
      <c r="G134" s="180">
        <f t="shared" ref="G134:G135" si="4">ROUND(C134*E134*F134,2)</f>
        <v>0</v>
      </c>
      <c r="H134" s="101" t="s">
        <v>176</v>
      </c>
      <c r="I134" s="102"/>
      <c r="J134" s="359"/>
    </row>
    <row r="135" spans="1:12" s="101" customFormat="1" x14ac:dyDescent="0.25">
      <c r="A135" s="214"/>
      <c r="B135" s="214"/>
      <c r="C135" s="215"/>
      <c r="D135" s="216"/>
      <c r="E135" s="80"/>
      <c r="F135" s="216"/>
      <c r="G135" s="245">
        <f t="shared" si="4"/>
        <v>0</v>
      </c>
      <c r="H135" s="101" t="s">
        <v>176</v>
      </c>
      <c r="I135" s="102"/>
      <c r="J135" s="359"/>
      <c r="L135" s="89"/>
    </row>
    <row r="136" spans="1:12" s="101" customFormat="1" x14ac:dyDescent="0.25">
      <c r="A136" s="388"/>
      <c r="B136" s="388"/>
      <c r="C136" s="81"/>
      <c r="D136" s="79"/>
      <c r="E136" s="82"/>
      <c r="F136" s="179" t="s">
        <v>177</v>
      </c>
      <c r="G136" s="255">
        <f>ROUND(SUBTOTAL(109,G6:G135),2)</f>
        <v>0</v>
      </c>
      <c r="H136" s="101" t="s">
        <v>176</v>
      </c>
      <c r="I136" s="102"/>
      <c r="J136" s="359" t="s">
        <v>178</v>
      </c>
    </row>
    <row r="137" spans="1:12" s="101" customFormat="1" x14ac:dyDescent="0.25">
      <c r="A137" s="167"/>
      <c r="B137" s="167"/>
      <c r="C137" s="83"/>
      <c r="D137" s="193"/>
      <c r="E137" s="84"/>
      <c r="F137" s="193"/>
      <c r="G137" s="254"/>
      <c r="H137" s="101" t="s">
        <v>179</v>
      </c>
      <c r="I137" s="104"/>
      <c r="J137" s="105"/>
    </row>
    <row r="138" spans="1:12" s="101" customFormat="1" x14ac:dyDescent="0.25">
      <c r="A138" s="217"/>
      <c r="B138" s="217"/>
      <c r="C138" s="215"/>
      <c r="D138" s="216"/>
      <c r="E138" s="80"/>
      <c r="F138" s="216"/>
      <c r="G138" s="70">
        <f t="shared" ref="G138:G169" si="5">ROUND(C138*E138*F138,2)</f>
        <v>0</v>
      </c>
      <c r="H138" s="101" t="s">
        <v>179</v>
      </c>
      <c r="I138" s="104"/>
      <c r="J138" s="105"/>
    </row>
    <row r="139" spans="1:12" s="101" customFormat="1" x14ac:dyDescent="0.25">
      <c r="A139" s="214"/>
      <c r="B139" s="214"/>
      <c r="C139" s="215"/>
      <c r="D139" s="216"/>
      <c r="E139" s="80"/>
      <c r="F139" s="216"/>
      <c r="G139" s="180">
        <f t="shared" si="5"/>
        <v>0</v>
      </c>
      <c r="H139" s="101" t="s">
        <v>179</v>
      </c>
      <c r="I139" s="102"/>
      <c r="J139" s="103"/>
    </row>
    <row r="140" spans="1:12" s="101" customFormat="1" x14ac:dyDescent="0.25">
      <c r="A140" s="214"/>
      <c r="B140" s="214"/>
      <c r="C140" s="215"/>
      <c r="D140" s="216"/>
      <c r="E140" s="80"/>
      <c r="F140" s="216"/>
      <c r="G140" s="180">
        <f t="shared" si="5"/>
        <v>0</v>
      </c>
      <c r="H140" s="101" t="s">
        <v>179</v>
      </c>
      <c r="I140" s="102"/>
      <c r="J140" s="359"/>
    </row>
    <row r="141" spans="1:12" s="101" customFormat="1" hidden="1" x14ac:dyDescent="0.25">
      <c r="A141" s="214"/>
      <c r="B141" s="214"/>
      <c r="C141" s="215"/>
      <c r="D141" s="216"/>
      <c r="E141" s="80"/>
      <c r="F141" s="216"/>
      <c r="G141" s="180">
        <f t="shared" si="5"/>
        <v>0</v>
      </c>
      <c r="H141" s="101" t="s">
        <v>179</v>
      </c>
      <c r="I141" s="102"/>
      <c r="J141" s="103"/>
    </row>
    <row r="142" spans="1:12" s="101" customFormat="1" hidden="1" x14ac:dyDescent="0.25">
      <c r="A142" s="214"/>
      <c r="B142" s="214"/>
      <c r="C142" s="215"/>
      <c r="D142" s="216"/>
      <c r="E142" s="80"/>
      <c r="F142" s="216"/>
      <c r="G142" s="180">
        <f t="shared" si="5"/>
        <v>0</v>
      </c>
      <c r="H142" s="101" t="s">
        <v>179</v>
      </c>
      <c r="I142" s="102"/>
      <c r="J142" s="359"/>
    </row>
    <row r="143" spans="1:12" s="101" customFormat="1" hidden="1" x14ac:dyDescent="0.25">
      <c r="A143" s="214"/>
      <c r="B143" s="214"/>
      <c r="C143" s="215"/>
      <c r="D143" s="216"/>
      <c r="E143" s="80"/>
      <c r="F143" s="216"/>
      <c r="G143" s="180">
        <f t="shared" si="5"/>
        <v>0</v>
      </c>
      <c r="H143" s="101" t="s">
        <v>179</v>
      </c>
      <c r="I143" s="102"/>
      <c r="J143" s="103"/>
    </row>
    <row r="144" spans="1:12" s="101" customFormat="1" hidden="1" x14ac:dyDescent="0.25">
      <c r="A144" s="214"/>
      <c r="B144" s="214"/>
      <c r="C144" s="215"/>
      <c r="D144" s="216"/>
      <c r="E144" s="80"/>
      <c r="F144" s="216"/>
      <c r="G144" s="180">
        <f t="shared" si="5"/>
        <v>0</v>
      </c>
      <c r="H144" s="101" t="s">
        <v>179</v>
      </c>
      <c r="I144" s="102"/>
      <c r="J144" s="359"/>
    </row>
    <row r="145" spans="1:10" s="101" customFormat="1" hidden="1" x14ac:dyDescent="0.25">
      <c r="A145" s="214"/>
      <c r="B145" s="214"/>
      <c r="C145" s="215"/>
      <c r="D145" s="216"/>
      <c r="E145" s="80"/>
      <c r="F145" s="216"/>
      <c r="G145" s="180">
        <f t="shared" si="5"/>
        <v>0</v>
      </c>
      <c r="H145" s="101" t="s">
        <v>179</v>
      </c>
      <c r="I145" s="102"/>
      <c r="J145" s="103"/>
    </row>
    <row r="146" spans="1:10" s="101" customFormat="1" hidden="1" x14ac:dyDescent="0.25">
      <c r="A146" s="214"/>
      <c r="B146" s="214"/>
      <c r="C146" s="215"/>
      <c r="D146" s="216"/>
      <c r="E146" s="80"/>
      <c r="F146" s="216"/>
      <c r="G146" s="180">
        <f t="shared" si="5"/>
        <v>0</v>
      </c>
      <c r="H146" s="101" t="s">
        <v>179</v>
      </c>
      <c r="I146" s="102"/>
      <c r="J146" s="359"/>
    </row>
    <row r="147" spans="1:10" s="101" customFormat="1" hidden="1" x14ac:dyDescent="0.25">
      <c r="A147" s="214"/>
      <c r="B147" s="214"/>
      <c r="C147" s="215"/>
      <c r="D147" s="216"/>
      <c r="E147" s="80"/>
      <c r="F147" s="216"/>
      <c r="G147" s="180">
        <f t="shared" si="5"/>
        <v>0</v>
      </c>
      <c r="H147" s="101" t="s">
        <v>179</v>
      </c>
      <c r="I147" s="102"/>
      <c r="J147" s="103"/>
    </row>
    <row r="148" spans="1:10" s="101" customFormat="1" hidden="1" x14ac:dyDescent="0.25">
      <c r="A148" s="214"/>
      <c r="B148" s="214"/>
      <c r="C148" s="215"/>
      <c r="D148" s="216"/>
      <c r="E148" s="80"/>
      <c r="F148" s="216"/>
      <c r="G148" s="180">
        <f t="shared" si="5"/>
        <v>0</v>
      </c>
      <c r="H148" s="101" t="s">
        <v>179</v>
      </c>
      <c r="I148" s="102"/>
      <c r="J148" s="359"/>
    </row>
    <row r="149" spans="1:10" s="101" customFormat="1" hidden="1" x14ac:dyDescent="0.25">
      <c r="A149" s="214"/>
      <c r="B149" s="214"/>
      <c r="C149" s="215"/>
      <c r="D149" s="216"/>
      <c r="E149" s="80"/>
      <c r="F149" s="216"/>
      <c r="G149" s="180">
        <f t="shared" si="5"/>
        <v>0</v>
      </c>
      <c r="H149" s="101" t="s">
        <v>179</v>
      </c>
      <c r="I149" s="102"/>
      <c r="J149" s="103"/>
    </row>
    <row r="150" spans="1:10" s="101" customFormat="1" hidden="1" x14ac:dyDescent="0.25">
      <c r="A150" s="214"/>
      <c r="B150" s="214"/>
      <c r="C150" s="215"/>
      <c r="D150" s="216"/>
      <c r="E150" s="80"/>
      <c r="F150" s="216"/>
      <c r="G150" s="180">
        <f t="shared" si="5"/>
        <v>0</v>
      </c>
      <c r="H150" s="101" t="s">
        <v>179</v>
      </c>
      <c r="I150" s="102"/>
      <c r="J150" s="359"/>
    </row>
    <row r="151" spans="1:10" s="101" customFormat="1" hidden="1" x14ac:dyDescent="0.25">
      <c r="A151" s="214"/>
      <c r="B151" s="214"/>
      <c r="C151" s="215"/>
      <c r="D151" s="216"/>
      <c r="E151" s="80"/>
      <c r="F151" s="216"/>
      <c r="G151" s="180">
        <f t="shared" si="5"/>
        <v>0</v>
      </c>
      <c r="H151" s="101" t="s">
        <v>179</v>
      </c>
      <c r="I151" s="102"/>
      <c r="J151" s="103"/>
    </row>
    <row r="152" spans="1:10" s="101" customFormat="1" hidden="1" x14ac:dyDescent="0.25">
      <c r="A152" s="214"/>
      <c r="B152" s="214"/>
      <c r="C152" s="215"/>
      <c r="D152" s="216"/>
      <c r="E152" s="80"/>
      <c r="F152" s="216"/>
      <c r="G152" s="180">
        <f t="shared" si="5"/>
        <v>0</v>
      </c>
      <c r="H152" s="101" t="s">
        <v>179</v>
      </c>
      <c r="I152" s="102"/>
      <c r="J152" s="359"/>
    </row>
    <row r="153" spans="1:10" s="101" customFormat="1" hidden="1" x14ac:dyDescent="0.25">
      <c r="A153" s="214"/>
      <c r="B153" s="214"/>
      <c r="C153" s="215"/>
      <c r="D153" s="216"/>
      <c r="E153" s="80"/>
      <c r="F153" s="216"/>
      <c r="G153" s="180">
        <f t="shared" si="5"/>
        <v>0</v>
      </c>
      <c r="H153" s="101" t="s">
        <v>179</v>
      </c>
      <c r="I153" s="102"/>
      <c r="J153" s="103"/>
    </row>
    <row r="154" spans="1:10" s="101" customFormat="1" hidden="1" x14ac:dyDescent="0.25">
      <c r="A154" s="214"/>
      <c r="B154" s="214"/>
      <c r="C154" s="215"/>
      <c r="D154" s="216"/>
      <c r="E154" s="80"/>
      <c r="F154" s="216"/>
      <c r="G154" s="180">
        <f t="shared" si="5"/>
        <v>0</v>
      </c>
      <c r="H154" s="101" t="s">
        <v>179</v>
      </c>
      <c r="I154" s="102"/>
      <c r="J154" s="359"/>
    </row>
    <row r="155" spans="1:10" s="101" customFormat="1" hidden="1" x14ac:dyDescent="0.25">
      <c r="A155" s="214"/>
      <c r="B155" s="214"/>
      <c r="C155" s="215"/>
      <c r="D155" s="216"/>
      <c r="E155" s="80"/>
      <c r="F155" s="216"/>
      <c r="G155" s="180">
        <f t="shared" si="5"/>
        <v>0</v>
      </c>
      <c r="H155" s="101" t="s">
        <v>179</v>
      </c>
      <c r="I155" s="102"/>
      <c r="J155" s="103"/>
    </row>
    <row r="156" spans="1:10" s="101" customFormat="1" hidden="1" x14ac:dyDescent="0.25">
      <c r="A156" s="214"/>
      <c r="B156" s="214"/>
      <c r="C156" s="215"/>
      <c r="D156" s="216"/>
      <c r="E156" s="80"/>
      <c r="F156" s="216"/>
      <c r="G156" s="180">
        <f t="shared" si="5"/>
        <v>0</v>
      </c>
      <c r="H156" s="101" t="s">
        <v>179</v>
      </c>
      <c r="I156" s="102"/>
      <c r="J156" s="359"/>
    </row>
    <row r="157" spans="1:10" s="101" customFormat="1" hidden="1" x14ac:dyDescent="0.25">
      <c r="A157" s="214"/>
      <c r="B157" s="214"/>
      <c r="C157" s="215"/>
      <c r="D157" s="216"/>
      <c r="E157" s="80"/>
      <c r="F157" s="216"/>
      <c r="G157" s="180">
        <f t="shared" si="5"/>
        <v>0</v>
      </c>
      <c r="H157" s="101" t="s">
        <v>179</v>
      </c>
      <c r="I157" s="102"/>
      <c r="J157" s="103"/>
    </row>
    <row r="158" spans="1:10" s="101" customFormat="1" hidden="1" x14ac:dyDescent="0.25">
      <c r="A158" s="214"/>
      <c r="B158" s="214"/>
      <c r="C158" s="215"/>
      <c r="D158" s="216"/>
      <c r="E158" s="80"/>
      <c r="F158" s="216"/>
      <c r="G158" s="180">
        <f t="shared" si="5"/>
        <v>0</v>
      </c>
      <c r="H158" s="101" t="s">
        <v>179</v>
      </c>
      <c r="I158" s="102"/>
      <c r="J158" s="359"/>
    </row>
    <row r="159" spans="1:10" s="101" customFormat="1" hidden="1" x14ac:dyDescent="0.25">
      <c r="A159" s="214"/>
      <c r="B159" s="214"/>
      <c r="C159" s="215"/>
      <c r="D159" s="216"/>
      <c r="E159" s="80"/>
      <c r="F159" s="216"/>
      <c r="G159" s="180">
        <f t="shared" si="5"/>
        <v>0</v>
      </c>
      <c r="H159" s="101" t="s">
        <v>179</v>
      </c>
      <c r="I159" s="102"/>
      <c r="J159" s="103"/>
    </row>
    <row r="160" spans="1:10" s="101" customFormat="1" hidden="1" x14ac:dyDescent="0.25">
      <c r="A160" s="214"/>
      <c r="B160" s="214"/>
      <c r="C160" s="215"/>
      <c r="D160" s="216"/>
      <c r="E160" s="80"/>
      <c r="F160" s="216"/>
      <c r="G160" s="180">
        <f t="shared" si="5"/>
        <v>0</v>
      </c>
      <c r="H160" s="101" t="s">
        <v>179</v>
      </c>
      <c r="I160" s="102"/>
      <c r="J160" s="359"/>
    </row>
    <row r="161" spans="1:10" s="101" customFormat="1" hidden="1" x14ac:dyDescent="0.25">
      <c r="A161" s="214"/>
      <c r="B161" s="214"/>
      <c r="C161" s="215"/>
      <c r="D161" s="216"/>
      <c r="E161" s="80"/>
      <c r="F161" s="216"/>
      <c r="G161" s="180">
        <f t="shared" si="5"/>
        <v>0</v>
      </c>
      <c r="H161" s="101" t="s">
        <v>179</v>
      </c>
      <c r="I161" s="102"/>
      <c r="J161" s="103"/>
    </row>
    <row r="162" spans="1:10" s="101" customFormat="1" hidden="1" x14ac:dyDescent="0.25">
      <c r="A162" s="214"/>
      <c r="B162" s="214"/>
      <c r="C162" s="215"/>
      <c r="D162" s="216"/>
      <c r="E162" s="80"/>
      <c r="F162" s="216"/>
      <c r="G162" s="180">
        <f t="shared" si="5"/>
        <v>0</v>
      </c>
      <c r="H162" s="101" t="s">
        <v>179</v>
      </c>
      <c r="I162" s="102"/>
      <c r="J162" s="359"/>
    </row>
    <row r="163" spans="1:10" s="101" customFormat="1" hidden="1" x14ac:dyDescent="0.25">
      <c r="A163" s="214"/>
      <c r="B163" s="214"/>
      <c r="C163" s="215"/>
      <c r="D163" s="216"/>
      <c r="E163" s="80"/>
      <c r="F163" s="216"/>
      <c r="G163" s="180">
        <f t="shared" si="5"/>
        <v>0</v>
      </c>
      <c r="H163" s="101" t="s">
        <v>179</v>
      </c>
      <c r="I163" s="102"/>
      <c r="J163" s="103"/>
    </row>
    <row r="164" spans="1:10" s="101" customFormat="1" hidden="1" x14ac:dyDescent="0.25">
      <c r="A164" s="214"/>
      <c r="B164" s="214"/>
      <c r="C164" s="215"/>
      <c r="D164" s="216"/>
      <c r="E164" s="80"/>
      <c r="F164" s="216"/>
      <c r="G164" s="180">
        <f t="shared" si="5"/>
        <v>0</v>
      </c>
      <c r="H164" s="101" t="s">
        <v>179</v>
      </c>
      <c r="I164" s="102"/>
      <c r="J164" s="359"/>
    </row>
    <row r="165" spans="1:10" s="101" customFormat="1" hidden="1" x14ac:dyDescent="0.25">
      <c r="A165" s="214"/>
      <c r="B165" s="214"/>
      <c r="C165" s="215"/>
      <c r="D165" s="216"/>
      <c r="E165" s="80"/>
      <c r="F165" s="216"/>
      <c r="G165" s="180">
        <f t="shared" si="5"/>
        <v>0</v>
      </c>
      <c r="H165" s="101" t="s">
        <v>179</v>
      </c>
      <c r="I165" s="102"/>
      <c r="J165" s="103"/>
    </row>
    <row r="166" spans="1:10" s="101" customFormat="1" hidden="1" x14ac:dyDescent="0.25">
      <c r="A166" s="214"/>
      <c r="B166" s="214"/>
      <c r="C166" s="215"/>
      <c r="D166" s="216"/>
      <c r="E166" s="80"/>
      <c r="F166" s="216"/>
      <c r="G166" s="180">
        <f t="shared" si="5"/>
        <v>0</v>
      </c>
      <c r="H166" s="101" t="s">
        <v>179</v>
      </c>
      <c r="I166" s="102"/>
      <c r="J166" s="359"/>
    </row>
    <row r="167" spans="1:10" s="101" customFormat="1" hidden="1" x14ac:dyDescent="0.25">
      <c r="A167" s="214"/>
      <c r="B167" s="214"/>
      <c r="C167" s="215"/>
      <c r="D167" s="216"/>
      <c r="E167" s="80"/>
      <c r="F167" s="216"/>
      <c r="G167" s="180">
        <f t="shared" si="5"/>
        <v>0</v>
      </c>
      <c r="H167" s="101" t="s">
        <v>179</v>
      </c>
      <c r="I167" s="102"/>
      <c r="J167" s="103"/>
    </row>
    <row r="168" spans="1:10" s="101" customFormat="1" hidden="1" x14ac:dyDescent="0.25">
      <c r="A168" s="214"/>
      <c r="B168" s="214"/>
      <c r="C168" s="215"/>
      <c r="D168" s="216"/>
      <c r="E168" s="80"/>
      <c r="F168" s="216"/>
      <c r="G168" s="180">
        <f t="shared" si="5"/>
        <v>0</v>
      </c>
      <c r="H168" s="101" t="s">
        <v>179</v>
      </c>
      <c r="I168" s="102"/>
      <c r="J168" s="359"/>
    </row>
    <row r="169" spans="1:10" s="101" customFormat="1" hidden="1" x14ac:dyDescent="0.25">
      <c r="A169" s="214"/>
      <c r="B169" s="214"/>
      <c r="C169" s="215"/>
      <c r="D169" s="216"/>
      <c r="E169" s="80"/>
      <c r="F169" s="216"/>
      <c r="G169" s="180">
        <f t="shared" si="5"/>
        <v>0</v>
      </c>
      <c r="H169" s="101" t="s">
        <v>179</v>
      </c>
      <c r="I169" s="102"/>
      <c r="J169" s="103"/>
    </row>
    <row r="170" spans="1:10" s="101" customFormat="1" hidden="1" x14ac:dyDescent="0.25">
      <c r="A170" s="214"/>
      <c r="B170" s="214"/>
      <c r="C170" s="215"/>
      <c r="D170" s="216"/>
      <c r="E170" s="80"/>
      <c r="F170" s="216"/>
      <c r="G170" s="180">
        <f t="shared" ref="G170:G201" si="6">ROUND(C170*E170*F170,2)</f>
        <v>0</v>
      </c>
      <c r="H170" s="101" t="s">
        <v>179</v>
      </c>
      <c r="I170" s="102"/>
      <c r="J170" s="359"/>
    </row>
    <row r="171" spans="1:10" s="101" customFormat="1" hidden="1" x14ac:dyDescent="0.25">
      <c r="A171" s="214"/>
      <c r="B171" s="214"/>
      <c r="C171" s="215"/>
      <c r="D171" s="216"/>
      <c r="E171" s="80"/>
      <c r="F171" s="216"/>
      <c r="G171" s="180">
        <f t="shared" si="6"/>
        <v>0</v>
      </c>
      <c r="H171" s="101" t="s">
        <v>179</v>
      </c>
      <c r="I171" s="102"/>
      <c r="J171" s="103"/>
    </row>
    <row r="172" spans="1:10" s="101" customFormat="1" hidden="1" x14ac:dyDescent="0.25">
      <c r="A172" s="214"/>
      <c r="B172" s="214"/>
      <c r="C172" s="215"/>
      <c r="D172" s="216"/>
      <c r="E172" s="80"/>
      <c r="F172" s="216"/>
      <c r="G172" s="180">
        <f t="shared" si="6"/>
        <v>0</v>
      </c>
      <c r="H172" s="101" t="s">
        <v>179</v>
      </c>
      <c r="I172" s="102"/>
      <c r="J172" s="359"/>
    </row>
    <row r="173" spans="1:10" s="101" customFormat="1" hidden="1" x14ac:dyDescent="0.25">
      <c r="A173" s="214"/>
      <c r="B173" s="214"/>
      <c r="C173" s="215"/>
      <c r="D173" s="216"/>
      <c r="E173" s="80"/>
      <c r="F173" s="216"/>
      <c r="G173" s="180">
        <f t="shared" si="6"/>
        <v>0</v>
      </c>
      <c r="H173" s="101" t="s">
        <v>179</v>
      </c>
      <c r="I173" s="102"/>
      <c r="J173" s="103"/>
    </row>
    <row r="174" spans="1:10" s="101" customFormat="1" hidden="1" x14ac:dyDescent="0.25">
      <c r="A174" s="214"/>
      <c r="B174" s="214"/>
      <c r="C174" s="215"/>
      <c r="D174" s="216"/>
      <c r="E174" s="80"/>
      <c r="F174" s="216"/>
      <c r="G174" s="180">
        <f t="shared" si="6"/>
        <v>0</v>
      </c>
      <c r="H174" s="101" t="s">
        <v>179</v>
      </c>
      <c r="I174" s="102"/>
      <c r="J174" s="359"/>
    </row>
    <row r="175" spans="1:10" s="101" customFormat="1" hidden="1" x14ac:dyDescent="0.25">
      <c r="A175" s="214"/>
      <c r="B175" s="214"/>
      <c r="C175" s="215"/>
      <c r="D175" s="216"/>
      <c r="E175" s="80"/>
      <c r="F175" s="216"/>
      <c r="G175" s="180">
        <f t="shared" si="6"/>
        <v>0</v>
      </c>
      <c r="H175" s="101" t="s">
        <v>179</v>
      </c>
      <c r="I175" s="102"/>
      <c r="J175" s="103"/>
    </row>
    <row r="176" spans="1:10" s="101" customFormat="1" hidden="1" x14ac:dyDescent="0.25">
      <c r="A176" s="214"/>
      <c r="B176" s="214"/>
      <c r="C176" s="215"/>
      <c r="D176" s="216"/>
      <c r="E176" s="80"/>
      <c r="F176" s="216"/>
      <c r="G176" s="180">
        <f t="shared" si="6"/>
        <v>0</v>
      </c>
      <c r="H176" s="101" t="s">
        <v>179</v>
      </c>
      <c r="I176" s="102"/>
      <c r="J176" s="359"/>
    </row>
    <row r="177" spans="1:10" s="101" customFormat="1" hidden="1" x14ac:dyDescent="0.25">
      <c r="A177" s="214"/>
      <c r="B177" s="214"/>
      <c r="C177" s="215"/>
      <c r="D177" s="216"/>
      <c r="E177" s="80"/>
      <c r="F177" s="216"/>
      <c r="G177" s="180">
        <f t="shared" si="6"/>
        <v>0</v>
      </c>
      <c r="H177" s="101" t="s">
        <v>179</v>
      </c>
      <c r="I177" s="102"/>
      <c r="J177" s="103"/>
    </row>
    <row r="178" spans="1:10" s="101" customFormat="1" hidden="1" x14ac:dyDescent="0.25">
      <c r="A178" s="214"/>
      <c r="B178" s="214"/>
      <c r="C178" s="215"/>
      <c r="D178" s="216"/>
      <c r="E178" s="80"/>
      <c r="F178" s="216"/>
      <c r="G178" s="180">
        <f t="shared" si="6"/>
        <v>0</v>
      </c>
      <c r="H178" s="101" t="s">
        <v>179</v>
      </c>
      <c r="I178" s="102"/>
      <c r="J178" s="359"/>
    </row>
    <row r="179" spans="1:10" s="101" customFormat="1" hidden="1" x14ac:dyDescent="0.25">
      <c r="A179" s="214"/>
      <c r="B179" s="214"/>
      <c r="C179" s="215"/>
      <c r="D179" s="216"/>
      <c r="E179" s="80"/>
      <c r="F179" s="216"/>
      <c r="G179" s="180">
        <f t="shared" si="6"/>
        <v>0</v>
      </c>
      <c r="H179" s="101" t="s">
        <v>179</v>
      </c>
      <c r="I179" s="102"/>
      <c r="J179" s="103"/>
    </row>
    <row r="180" spans="1:10" s="101" customFormat="1" hidden="1" x14ac:dyDescent="0.25">
      <c r="A180" s="214"/>
      <c r="B180" s="214"/>
      <c r="C180" s="215"/>
      <c r="D180" s="216"/>
      <c r="E180" s="80"/>
      <c r="F180" s="216"/>
      <c r="G180" s="180">
        <f t="shared" si="6"/>
        <v>0</v>
      </c>
      <c r="H180" s="101" t="s">
        <v>179</v>
      </c>
      <c r="I180" s="102"/>
      <c r="J180" s="359"/>
    </row>
    <row r="181" spans="1:10" s="101" customFormat="1" hidden="1" x14ac:dyDescent="0.25">
      <c r="A181" s="214"/>
      <c r="B181" s="214"/>
      <c r="C181" s="215"/>
      <c r="D181" s="216"/>
      <c r="E181" s="80"/>
      <c r="F181" s="216"/>
      <c r="G181" s="180">
        <f t="shared" si="6"/>
        <v>0</v>
      </c>
      <c r="H181" s="101" t="s">
        <v>179</v>
      </c>
      <c r="I181" s="102"/>
      <c r="J181" s="103"/>
    </row>
    <row r="182" spans="1:10" s="101" customFormat="1" hidden="1" x14ac:dyDescent="0.25">
      <c r="A182" s="214"/>
      <c r="B182" s="214"/>
      <c r="C182" s="215"/>
      <c r="D182" s="216"/>
      <c r="E182" s="80"/>
      <c r="F182" s="216"/>
      <c r="G182" s="180">
        <f t="shared" si="6"/>
        <v>0</v>
      </c>
      <c r="H182" s="101" t="s">
        <v>179</v>
      </c>
      <c r="I182" s="102"/>
      <c r="J182" s="359"/>
    </row>
    <row r="183" spans="1:10" s="101" customFormat="1" hidden="1" x14ac:dyDescent="0.25">
      <c r="A183" s="214"/>
      <c r="B183" s="214"/>
      <c r="C183" s="215"/>
      <c r="D183" s="216"/>
      <c r="E183" s="80"/>
      <c r="F183" s="216"/>
      <c r="G183" s="180">
        <f t="shared" si="6"/>
        <v>0</v>
      </c>
      <c r="H183" s="101" t="s">
        <v>179</v>
      </c>
      <c r="I183" s="102"/>
      <c r="J183" s="103"/>
    </row>
    <row r="184" spans="1:10" s="101" customFormat="1" hidden="1" x14ac:dyDescent="0.25">
      <c r="A184" s="214"/>
      <c r="B184" s="214"/>
      <c r="C184" s="215"/>
      <c r="D184" s="216"/>
      <c r="E184" s="80"/>
      <c r="F184" s="216"/>
      <c r="G184" s="180">
        <f t="shared" si="6"/>
        <v>0</v>
      </c>
      <c r="H184" s="101" t="s">
        <v>179</v>
      </c>
      <c r="I184" s="102"/>
      <c r="J184" s="359"/>
    </row>
    <row r="185" spans="1:10" s="101" customFormat="1" hidden="1" x14ac:dyDescent="0.25">
      <c r="A185" s="214"/>
      <c r="B185" s="214"/>
      <c r="C185" s="215"/>
      <c r="D185" s="216"/>
      <c r="E185" s="80"/>
      <c r="F185" s="216"/>
      <c r="G185" s="180">
        <f t="shared" si="6"/>
        <v>0</v>
      </c>
      <c r="H185" s="101" t="s">
        <v>179</v>
      </c>
      <c r="I185" s="102"/>
      <c r="J185" s="103"/>
    </row>
    <row r="186" spans="1:10" s="101" customFormat="1" hidden="1" x14ac:dyDescent="0.25">
      <c r="A186" s="214"/>
      <c r="B186" s="214"/>
      <c r="C186" s="215"/>
      <c r="D186" s="216"/>
      <c r="E186" s="80"/>
      <c r="F186" s="216"/>
      <c r="G186" s="180">
        <f t="shared" si="6"/>
        <v>0</v>
      </c>
      <c r="H186" s="101" t="s">
        <v>179</v>
      </c>
      <c r="I186" s="102"/>
      <c r="J186" s="359"/>
    </row>
    <row r="187" spans="1:10" s="101" customFormat="1" hidden="1" x14ac:dyDescent="0.25">
      <c r="A187" s="214"/>
      <c r="B187" s="214"/>
      <c r="C187" s="215"/>
      <c r="D187" s="216"/>
      <c r="E187" s="80"/>
      <c r="F187" s="216"/>
      <c r="G187" s="180">
        <f t="shared" si="6"/>
        <v>0</v>
      </c>
      <c r="H187" s="101" t="s">
        <v>179</v>
      </c>
      <c r="I187" s="102"/>
      <c r="J187" s="103"/>
    </row>
    <row r="188" spans="1:10" s="101" customFormat="1" hidden="1" x14ac:dyDescent="0.25">
      <c r="A188" s="214"/>
      <c r="B188" s="214"/>
      <c r="C188" s="215"/>
      <c r="D188" s="216"/>
      <c r="E188" s="80"/>
      <c r="F188" s="216"/>
      <c r="G188" s="180">
        <f t="shared" si="6"/>
        <v>0</v>
      </c>
      <c r="H188" s="101" t="s">
        <v>179</v>
      </c>
      <c r="I188" s="102"/>
      <c r="J188" s="359"/>
    </row>
    <row r="189" spans="1:10" s="101" customFormat="1" hidden="1" x14ac:dyDescent="0.25">
      <c r="A189" s="214"/>
      <c r="B189" s="214"/>
      <c r="C189" s="215"/>
      <c r="D189" s="216"/>
      <c r="E189" s="80"/>
      <c r="F189" s="216"/>
      <c r="G189" s="180">
        <f t="shared" si="6"/>
        <v>0</v>
      </c>
      <c r="H189" s="101" t="s">
        <v>179</v>
      </c>
      <c r="I189" s="102"/>
      <c r="J189" s="103"/>
    </row>
    <row r="190" spans="1:10" s="101" customFormat="1" hidden="1" x14ac:dyDescent="0.25">
      <c r="A190" s="214"/>
      <c r="B190" s="214"/>
      <c r="C190" s="215"/>
      <c r="D190" s="216"/>
      <c r="E190" s="80"/>
      <c r="F190" s="216"/>
      <c r="G190" s="180">
        <f t="shared" si="6"/>
        <v>0</v>
      </c>
      <c r="H190" s="101" t="s">
        <v>179</v>
      </c>
      <c r="I190" s="102"/>
      <c r="J190" s="359"/>
    </row>
    <row r="191" spans="1:10" s="101" customFormat="1" hidden="1" x14ac:dyDescent="0.25">
      <c r="A191" s="214"/>
      <c r="B191" s="214"/>
      <c r="C191" s="215"/>
      <c r="D191" s="216"/>
      <c r="E191" s="80"/>
      <c r="F191" s="216"/>
      <c r="G191" s="180">
        <f t="shared" si="6"/>
        <v>0</v>
      </c>
      <c r="H191" s="101" t="s">
        <v>179</v>
      </c>
      <c r="I191" s="102"/>
      <c r="J191" s="103"/>
    </row>
    <row r="192" spans="1:10" s="101" customFormat="1" hidden="1" x14ac:dyDescent="0.25">
      <c r="A192" s="214"/>
      <c r="B192" s="214"/>
      <c r="C192" s="215"/>
      <c r="D192" s="216"/>
      <c r="E192" s="80"/>
      <c r="F192" s="216"/>
      <c r="G192" s="180">
        <f t="shared" si="6"/>
        <v>0</v>
      </c>
      <c r="H192" s="101" t="s">
        <v>179</v>
      </c>
      <c r="I192" s="102"/>
      <c r="J192" s="359"/>
    </row>
    <row r="193" spans="1:10" s="101" customFormat="1" hidden="1" x14ac:dyDescent="0.25">
      <c r="A193" s="214"/>
      <c r="B193" s="214"/>
      <c r="C193" s="215"/>
      <c r="D193" s="216"/>
      <c r="E193" s="80"/>
      <c r="F193" s="216"/>
      <c r="G193" s="180">
        <f t="shared" si="6"/>
        <v>0</v>
      </c>
      <c r="H193" s="101" t="s">
        <v>179</v>
      </c>
      <c r="I193" s="102"/>
      <c r="J193" s="103"/>
    </row>
    <row r="194" spans="1:10" s="101" customFormat="1" hidden="1" x14ac:dyDescent="0.25">
      <c r="A194" s="214"/>
      <c r="B194" s="214"/>
      <c r="C194" s="215"/>
      <c r="D194" s="216"/>
      <c r="E194" s="80"/>
      <c r="F194" s="216"/>
      <c r="G194" s="180">
        <f t="shared" si="6"/>
        <v>0</v>
      </c>
      <c r="H194" s="101" t="s">
        <v>179</v>
      </c>
      <c r="I194" s="102"/>
      <c r="J194" s="359"/>
    </row>
    <row r="195" spans="1:10" s="101" customFormat="1" hidden="1" x14ac:dyDescent="0.25">
      <c r="A195" s="214"/>
      <c r="B195" s="214"/>
      <c r="C195" s="215"/>
      <c r="D195" s="216"/>
      <c r="E195" s="80"/>
      <c r="F195" s="216"/>
      <c r="G195" s="180">
        <f t="shared" si="6"/>
        <v>0</v>
      </c>
      <c r="H195" s="101" t="s">
        <v>179</v>
      </c>
      <c r="I195" s="102"/>
      <c r="J195" s="103"/>
    </row>
    <row r="196" spans="1:10" s="101" customFormat="1" hidden="1" x14ac:dyDescent="0.25">
      <c r="A196" s="214"/>
      <c r="B196" s="214"/>
      <c r="C196" s="215"/>
      <c r="D196" s="216"/>
      <c r="E196" s="80"/>
      <c r="F196" s="216"/>
      <c r="G196" s="180">
        <f t="shared" si="6"/>
        <v>0</v>
      </c>
      <c r="H196" s="101" t="s">
        <v>179</v>
      </c>
      <c r="I196" s="102"/>
      <c r="J196" s="359"/>
    </row>
    <row r="197" spans="1:10" s="101" customFormat="1" hidden="1" x14ac:dyDescent="0.25">
      <c r="A197" s="214"/>
      <c r="B197" s="214"/>
      <c r="C197" s="215"/>
      <c r="D197" s="216"/>
      <c r="E197" s="80"/>
      <c r="F197" s="216"/>
      <c r="G197" s="180">
        <f t="shared" si="6"/>
        <v>0</v>
      </c>
      <c r="H197" s="101" t="s">
        <v>179</v>
      </c>
      <c r="I197" s="102"/>
      <c r="J197" s="103"/>
    </row>
    <row r="198" spans="1:10" s="101" customFormat="1" hidden="1" x14ac:dyDescent="0.25">
      <c r="A198" s="214"/>
      <c r="B198" s="214"/>
      <c r="C198" s="215"/>
      <c r="D198" s="216"/>
      <c r="E198" s="80"/>
      <c r="F198" s="216"/>
      <c r="G198" s="180">
        <f t="shared" si="6"/>
        <v>0</v>
      </c>
      <c r="H198" s="101" t="s">
        <v>179</v>
      </c>
      <c r="I198" s="102"/>
      <c r="J198" s="359"/>
    </row>
    <row r="199" spans="1:10" s="101" customFormat="1" hidden="1" x14ac:dyDescent="0.25">
      <c r="A199" s="214"/>
      <c r="B199" s="214"/>
      <c r="C199" s="215"/>
      <c r="D199" s="216"/>
      <c r="E199" s="80"/>
      <c r="F199" s="216"/>
      <c r="G199" s="180">
        <f t="shared" si="6"/>
        <v>0</v>
      </c>
      <c r="H199" s="101" t="s">
        <v>179</v>
      </c>
      <c r="I199" s="102"/>
      <c r="J199" s="103"/>
    </row>
    <row r="200" spans="1:10" s="101" customFormat="1" hidden="1" x14ac:dyDescent="0.25">
      <c r="A200" s="214"/>
      <c r="B200" s="214"/>
      <c r="C200" s="215"/>
      <c r="D200" s="216"/>
      <c r="E200" s="80"/>
      <c r="F200" s="216"/>
      <c r="G200" s="180">
        <f t="shared" si="6"/>
        <v>0</v>
      </c>
      <c r="H200" s="101" t="s">
        <v>179</v>
      </c>
      <c r="I200" s="102"/>
      <c r="J200" s="359"/>
    </row>
    <row r="201" spans="1:10" s="101" customFormat="1" hidden="1" x14ac:dyDescent="0.25">
      <c r="A201" s="214"/>
      <c r="B201" s="214"/>
      <c r="C201" s="215"/>
      <c r="D201" s="216"/>
      <c r="E201" s="80"/>
      <c r="F201" s="216"/>
      <c r="G201" s="180">
        <f t="shared" si="6"/>
        <v>0</v>
      </c>
      <c r="H201" s="101" t="s">
        <v>179</v>
      </c>
      <c r="I201" s="102"/>
      <c r="J201" s="103"/>
    </row>
    <row r="202" spans="1:10" s="101" customFormat="1" hidden="1" x14ac:dyDescent="0.25">
      <c r="A202" s="214"/>
      <c r="B202" s="214"/>
      <c r="C202" s="215"/>
      <c r="D202" s="216"/>
      <c r="E202" s="80"/>
      <c r="F202" s="216"/>
      <c r="G202" s="180">
        <f t="shared" ref="G202:G233" si="7">ROUND(C202*E202*F202,2)</f>
        <v>0</v>
      </c>
      <c r="H202" s="101" t="s">
        <v>179</v>
      </c>
      <c r="I202" s="102"/>
      <c r="J202" s="359"/>
    </row>
    <row r="203" spans="1:10" s="101" customFormat="1" hidden="1" x14ac:dyDescent="0.25">
      <c r="A203" s="214"/>
      <c r="B203" s="214"/>
      <c r="C203" s="215"/>
      <c r="D203" s="216"/>
      <c r="E203" s="80"/>
      <c r="F203" s="216"/>
      <c r="G203" s="180">
        <f t="shared" si="7"/>
        <v>0</v>
      </c>
      <c r="H203" s="101" t="s">
        <v>179</v>
      </c>
      <c r="I203" s="102"/>
      <c r="J203" s="103"/>
    </row>
    <row r="204" spans="1:10" s="101" customFormat="1" hidden="1" x14ac:dyDescent="0.25">
      <c r="A204" s="214"/>
      <c r="B204" s="214"/>
      <c r="C204" s="215"/>
      <c r="D204" s="216"/>
      <c r="E204" s="80"/>
      <c r="F204" s="216"/>
      <c r="G204" s="180">
        <f t="shared" si="7"/>
        <v>0</v>
      </c>
      <c r="H204" s="101" t="s">
        <v>179</v>
      </c>
      <c r="I204" s="102"/>
      <c r="J204" s="359"/>
    </row>
    <row r="205" spans="1:10" s="101" customFormat="1" hidden="1" x14ac:dyDescent="0.25">
      <c r="A205" s="214"/>
      <c r="B205" s="214"/>
      <c r="C205" s="215"/>
      <c r="D205" s="216"/>
      <c r="E205" s="80"/>
      <c r="F205" s="216"/>
      <c r="G205" s="180">
        <f t="shared" si="7"/>
        <v>0</v>
      </c>
      <c r="H205" s="101" t="s">
        <v>179</v>
      </c>
      <c r="I205" s="102"/>
      <c r="J205" s="103"/>
    </row>
    <row r="206" spans="1:10" s="101" customFormat="1" hidden="1" x14ac:dyDescent="0.25">
      <c r="A206" s="214"/>
      <c r="B206" s="214"/>
      <c r="C206" s="215"/>
      <c r="D206" s="216"/>
      <c r="E206" s="80"/>
      <c r="F206" s="216"/>
      <c r="G206" s="180">
        <f t="shared" si="7"/>
        <v>0</v>
      </c>
      <c r="H206" s="101" t="s">
        <v>179</v>
      </c>
      <c r="I206" s="102"/>
      <c r="J206" s="359"/>
    </row>
    <row r="207" spans="1:10" s="101" customFormat="1" hidden="1" x14ac:dyDescent="0.25">
      <c r="A207" s="214"/>
      <c r="B207" s="214"/>
      <c r="C207" s="215"/>
      <c r="D207" s="216"/>
      <c r="E207" s="80"/>
      <c r="F207" s="216"/>
      <c r="G207" s="180">
        <f t="shared" si="7"/>
        <v>0</v>
      </c>
      <c r="H207" s="101" t="s">
        <v>179</v>
      </c>
      <c r="I207" s="102"/>
      <c r="J207" s="103"/>
    </row>
    <row r="208" spans="1:10" s="101" customFormat="1" hidden="1" x14ac:dyDescent="0.25">
      <c r="A208" s="214"/>
      <c r="B208" s="214"/>
      <c r="C208" s="215"/>
      <c r="D208" s="216"/>
      <c r="E208" s="80"/>
      <c r="F208" s="216"/>
      <c r="G208" s="180">
        <f t="shared" si="7"/>
        <v>0</v>
      </c>
      <c r="H208" s="101" t="s">
        <v>179</v>
      </c>
      <c r="I208" s="102"/>
      <c r="J208" s="359"/>
    </row>
    <row r="209" spans="1:10" s="101" customFormat="1" hidden="1" x14ac:dyDescent="0.25">
      <c r="A209" s="214"/>
      <c r="B209" s="214"/>
      <c r="C209" s="215"/>
      <c r="D209" s="216"/>
      <c r="E209" s="80"/>
      <c r="F209" s="216"/>
      <c r="G209" s="180">
        <f t="shared" si="7"/>
        <v>0</v>
      </c>
      <c r="H209" s="101" t="s">
        <v>179</v>
      </c>
      <c r="I209" s="102"/>
      <c r="J209" s="103"/>
    </row>
    <row r="210" spans="1:10" s="101" customFormat="1" hidden="1" x14ac:dyDescent="0.25">
      <c r="A210" s="214"/>
      <c r="B210" s="214"/>
      <c r="C210" s="215"/>
      <c r="D210" s="216"/>
      <c r="E210" s="80"/>
      <c r="F210" s="216"/>
      <c r="G210" s="180">
        <f t="shared" si="7"/>
        <v>0</v>
      </c>
      <c r="H210" s="101" t="s">
        <v>179</v>
      </c>
      <c r="I210" s="102"/>
      <c r="J210" s="359"/>
    </row>
    <row r="211" spans="1:10" s="101" customFormat="1" hidden="1" x14ac:dyDescent="0.25">
      <c r="A211" s="214"/>
      <c r="B211" s="214"/>
      <c r="C211" s="215"/>
      <c r="D211" s="216"/>
      <c r="E211" s="80"/>
      <c r="F211" s="216"/>
      <c r="G211" s="180">
        <f t="shared" si="7"/>
        <v>0</v>
      </c>
      <c r="H211" s="101" t="s">
        <v>179</v>
      </c>
      <c r="I211" s="102"/>
      <c r="J211" s="103"/>
    </row>
    <row r="212" spans="1:10" s="101" customFormat="1" hidden="1" x14ac:dyDescent="0.25">
      <c r="A212" s="214"/>
      <c r="B212" s="214"/>
      <c r="C212" s="215"/>
      <c r="D212" s="216"/>
      <c r="E212" s="80"/>
      <c r="F212" s="216"/>
      <c r="G212" s="180">
        <f t="shared" si="7"/>
        <v>0</v>
      </c>
      <c r="H212" s="101" t="s">
        <v>179</v>
      </c>
      <c r="I212" s="102"/>
      <c r="J212" s="359"/>
    </row>
    <row r="213" spans="1:10" s="101" customFormat="1" hidden="1" x14ac:dyDescent="0.25">
      <c r="A213" s="214"/>
      <c r="B213" s="214"/>
      <c r="C213" s="215"/>
      <c r="D213" s="216"/>
      <c r="E213" s="80"/>
      <c r="F213" s="216"/>
      <c r="G213" s="180">
        <f t="shared" si="7"/>
        <v>0</v>
      </c>
      <c r="H213" s="101" t="s">
        <v>179</v>
      </c>
      <c r="I213" s="102"/>
      <c r="J213" s="103"/>
    </row>
    <row r="214" spans="1:10" s="101" customFormat="1" hidden="1" x14ac:dyDescent="0.25">
      <c r="A214" s="214"/>
      <c r="B214" s="214"/>
      <c r="C214" s="215"/>
      <c r="D214" s="216"/>
      <c r="E214" s="80"/>
      <c r="F214" s="216"/>
      <c r="G214" s="180">
        <f t="shared" si="7"/>
        <v>0</v>
      </c>
      <c r="H214" s="101" t="s">
        <v>179</v>
      </c>
      <c r="I214" s="102"/>
      <c r="J214" s="359"/>
    </row>
    <row r="215" spans="1:10" s="101" customFormat="1" hidden="1" x14ac:dyDescent="0.25">
      <c r="A215" s="214"/>
      <c r="B215" s="214"/>
      <c r="C215" s="215"/>
      <c r="D215" s="216"/>
      <c r="E215" s="80"/>
      <c r="F215" s="216"/>
      <c r="G215" s="180">
        <f t="shared" si="7"/>
        <v>0</v>
      </c>
      <c r="H215" s="101" t="s">
        <v>179</v>
      </c>
      <c r="I215" s="102"/>
      <c r="J215" s="103"/>
    </row>
    <row r="216" spans="1:10" s="101" customFormat="1" hidden="1" x14ac:dyDescent="0.25">
      <c r="A216" s="214"/>
      <c r="B216" s="214"/>
      <c r="C216" s="215"/>
      <c r="D216" s="216"/>
      <c r="E216" s="80"/>
      <c r="F216" s="216"/>
      <c r="G216" s="180">
        <f t="shared" si="7"/>
        <v>0</v>
      </c>
      <c r="H216" s="101" t="s">
        <v>179</v>
      </c>
      <c r="I216" s="102"/>
      <c r="J216" s="359"/>
    </row>
    <row r="217" spans="1:10" s="101" customFormat="1" hidden="1" x14ac:dyDescent="0.25">
      <c r="A217" s="214"/>
      <c r="B217" s="214"/>
      <c r="C217" s="215"/>
      <c r="D217" s="216"/>
      <c r="E217" s="80"/>
      <c r="F217" s="216"/>
      <c r="G217" s="180">
        <f t="shared" si="7"/>
        <v>0</v>
      </c>
      <c r="H217" s="101" t="s">
        <v>179</v>
      </c>
      <c r="I217" s="102"/>
      <c r="J217" s="103"/>
    </row>
    <row r="218" spans="1:10" s="101" customFormat="1" hidden="1" x14ac:dyDescent="0.25">
      <c r="A218" s="214"/>
      <c r="B218" s="214"/>
      <c r="C218" s="215"/>
      <c r="D218" s="216"/>
      <c r="E218" s="80"/>
      <c r="F218" s="216"/>
      <c r="G218" s="180">
        <f t="shared" si="7"/>
        <v>0</v>
      </c>
      <c r="H218" s="101" t="s">
        <v>179</v>
      </c>
      <c r="I218" s="102"/>
      <c r="J218" s="359"/>
    </row>
    <row r="219" spans="1:10" s="101" customFormat="1" hidden="1" x14ac:dyDescent="0.25">
      <c r="A219" s="214"/>
      <c r="B219" s="214"/>
      <c r="C219" s="215"/>
      <c r="D219" s="216"/>
      <c r="E219" s="80"/>
      <c r="F219" s="216"/>
      <c r="G219" s="180">
        <f t="shared" si="7"/>
        <v>0</v>
      </c>
      <c r="H219" s="101" t="s">
        <v>179</v>
      </c>
      <c r="I219" s="102"/>
      <c r="J219" s="103"/>
    </row>
    <row r="220" spans="1:10" s="101" customFormat="1" hidden="1" x14ac:dyDescent="0.25">
      <c r="A220" s="214"/>
      <c r="B220" s="214"/>
      <c r="C220" s="215"/>
      <c r="D220" s="216"/>
      <c r="E220" s="80"/>
      <c r="F220" s="216"/>
      <c r="G220" s="180">
        <f t="shared" si="7"/>
        <v>0</v>
      </c>
      <c r="H220" s="101" t="s">
        <v>179</v>
      </c>
      <c r="I220" s="102"/>
      <c r="J220" s="359"/>
    </row>
    <row r="221" spans="1:10" s="101" customFormat="1" hidden="1" x14ac:dyDescent="0.25">
      <c r="A221" s="214"/>
      <c r="B221" s="214"/>
      <c r="C221" s="215"/>
      <c r="D221" s="216"/>
      <c r="E221" s="80"/>
      <c r="F221" s="216"/>
      <c r="G221" s="180">
        <f t="shared" si="7"/>
        <v>0</v>
      </c>
      <c r="H221" s="101" t="s">
        <v>179</v>
      </c>
      <c r="I221" s="102"/>
      <c r="J221" s="103"/>
    </row>
    <row r="222" spans="1:10" s="101" customFormat="1" hidden="1" x14ac:dyDescent="0.25">
      <c r="A222" s="214"/>
      <c r="B222" s="214"/>
      <c r="C222" s="215"/>
      <c r="D222" s="216"/>
      <c r="E222" s="80"/>
      <c r="F222" s="216"/>
      <c r="G222" s="180">
        <f t="shared" si="7"/>
        <v>0</v>
      </c>
      <c r="H222" s="101" t="s">
        <v>179</v>
      </c>
      <c r="I222" s="102"/>
      <c r="J222" s="359"/>
    </row>
    <row r="223" spans="1:10" s="101" customFormat="1" hidden="1" x14ac:dyDescent="0.25">
      <c r="A223" s="214"/>
      <c r="B223" s="214"/>
      <c r="C223" s="215"/>
      <c r="D223" s="216"/>
      <c r="E223" s="80"/>
      <c r="F223" s="216"/>
      <c r="G223" s="180">
        <f t="shared" si="7"/>
        <v>0</v>
      </c>
      <c r="H223" s="101" t="s">
        <v>179</v>
      </c>
      <c r="I223" s="102"/>
      <c r="J223" s="103"/>
    </row>
    <row r="224" spans="1:10" s="101" customFormat="1" hidden="1" x14ac:dyDescent="0.25">
      <c r="A224" s="214"/>
      <c r="B224" s="214"/>
      <c r="C224" s="215"/>
      <c r="D224" s="216"/>
      <c r="E224" s="80"/>
      <c r="F224" s="216"/>
      <c r="G224" s="180">
        <f t="shared" si="7"/>
        <v>0</v>
      </c>
      <c r="H224" s="101" t="s">
        <v>179</v>
      </c>
      <c r="I224" s="102"/>
      <c r="J224" s="359"/>
    </row>
    <row r="225" spans="1:10" s="101" customFormat="1" hidden="1" x14ac:dyDescent="0.25">
      <c r="A225" s="214"/>
      <c r="B225" s="214"/>
      <c r="C225" s="215"/>
      <c r="D225" s="216"/>
      <c r="E225" s="80"/>
      <c r="F225" s="216"/>
      <c r="G225" s="180">
        <f t="shared" si="7"/>
        <v>0</v>
      </c>
      <c r="H225" s="101" t="s">
        <v>179</v>
      </c>
      <c r="I225" s="102"/>
      <c r="J225" s="103"/>
    </row>
    <row r="226" spans="1:10" s="101" customFormat="1" hidden="1" x14ac:dyDescent="0.25">
      <c r="A226" s="214"/>
      <c r="B226" s="214"/>
      <c r="C226" s="215"/>
      <c r="D226" s="216"/>
      <c r="E226" s="80"/>
      <c r="F226" s="216"/>
      <c r="G226" s="180">
        <f t="shared" si="7"/>
        <v>0</v>
      </c>
      <c r="H226" s="101" t="s">
        <v>179</v>
      </c>
      <c r="I226" s="102"/>
      <c r="J226" s="359"/>
    </row>
    <row r="227" spans="1:10" s="101" customFormat="1" hidden="1" x14ac:dyDescent="0.25">
      <c r="A227" s="214"/>
      <c r="B227" s="214"/>
      <c r="C227" s="215"/>
      <c r="D227" s="216"/>
      <c r="E227" s="80"/>
      <c r="F227" s="216"/>
      <c r="G227" s="180">
        <f t="shared" si="7"/>
        <v>0</v>
      </c>
      <c r="H227" s="101" t="s">
        <v>179</v>
      </c>
      <c r="I227" s="102"/>
      <c r="J227" s="103"/>
    </row>
    <row r="228" spans="1:10" s="101" customFormat="1" hidden="1" x14ac:dyDescent="0.25">
      <c r="A228" s="214"/>
      <c r="B228" s="214"/>
      <c r="C228" s="215"/>
      <c r="D228" s="216"/>
      <c r="E228" s="80"/>
      <c r="F228" s="216"/>
      <c r="G228" s="180">
        <f t="shared" si="7"/>
        <v>0</v>
      </c>
      <c r="H228" s="101" t="s">
        <v>179</v>
      </c>
      <c r="I228" s="102"/>
      <c r="J228" s="359"/>
    </row>
    <row r="229" spans="1:10" s="101" customFormat="1" hidden="1" x14ac:dyDescent="0.25">
      <c r="A229" s="214"/>
      <c r="B229" s="214"/>
      <c r="C229" s="215"/>
      <c r="D229" s="216"/>
      <c r="E229" s="80"/>
      <c r="F229" s="216"/>
      <c r="G229" s="180">
        <f t="shared" si="7"/>
        <v>0</v>
      </c>
      <c r="H229" s="101" t="s">
        <v>179</v>
      </c>
      <c r="I229" s="102"/>
      <c r="J229" s="103"/>
    </row>
    <row r="230" spans="1:10" s="101" customFormat="1" hidden="1" x14ac:dyDescent="0.25">
      <c r="A230" s="214"/>
      <c r="B230" s="214"/>
      <c r="C230" s="215"/>
      <c r="D230" s="216"/>
      <c r="E230" s="80"/>
      <c r="F230" s="216"/>
      <c r="G230" s="180">
        <f t="shared" si="7"/>
        <v>0</v>
      </c>
      <c r="H230" s="101" t="s">
        <v>179</v>
      </c>
      <c r="I230" s="102"/>
      <c r="J230" s="359"/>
    </row>
    <row r="231" spans="1:10" s="101" customFormat="1" hidden="1" x14ac:dyDescent="0.25">
      <c r="A231" s="214"/>
      <c r="B231" s="214"/>
      <c r="C231" s="215"/>
      <c r="D231" s="216"/>
      <c r="E231" s="80"/>
      <c r="F231" s="216"/>
      <c r="G231" s="180">
        <f t="shared" si="7"/>
        <v>0</v>
      </c>
      <c r="H231" s="101" t="s">
        <v>179</v>
      </c>
      <c r="I231" s="102"/>
      <c r="J231" s="103"/>
    </row>
    <row r="232" spans="1:10" s="101" customFormat="1" hidden="1" x14ac:dyDescent="0.25">
      <c r="A232" s="214"/>
      <c r="B232" s="214"/>
      <c r="C232" s="215"/>
      <c r="D232" s="216"/>
      <c r="E232" s="80"/>
      <c r="F232" s="216"/>
      <c r="G232" s="180">
        <f t="shared" si="7"/>
        <v>0</v>
      </c>
      <c r="H232" s="101" t="s">
        <v>179</v>
      </c>
      <c r="I232" s="102"/>
      <c r="J232" s="359"/>
    </row>
    <row r="233" spans="1:10" s="101" customFormat="1" hidden="1" x14ac:dyDescent="0.25">
      <c r="A233" s="214"/>
      <c r="B233" s="214"/>
      <c r="C233" s="215"/>
      <c r="D233" s="216"/>
      <c r="E233" s="80"/>
      <c r="F233" s="216"/>
      <c r="G233" s="180">
        <f t="shared" si="7"/>
        <v>0</v>
      </c>
      <c r="H233" s="101" t="s">
        <v>179</v>
      </c>
      <c r="I233" s="102"/>
      <c r="J233" s="103"/>
    </row>
    <row r="234" spans="1:10" s="101" customFormat="1" hidden="1" x14ac:dyDescent="0.25">
      <c r="A234" s="214"/>
      <c r="B234" s="214"/>
      <c r="C234" s="215"/>
      <c r="D234" s="216"/>
      <c r="E234" s="80"/>
      <c r="F234" s="216"/>
      <c r="G234" s="180">
        <f t="shared" ref="G234:G265" si="8">ROUND(C234*E234*F234,2)</f>
        <v>0</v>
      </c>
      <c r="H234" s="101" t="s">
        <v>179</v>
      </c>
      <c r="I234" s="102"/>
      <c r="J234" s="359"/>
    </row>
    <row r="235" spans="1:10" s="101" customFormat="1" hidden="1" x14ac:dyDescent="0.25">
      <c r="A235" s="214"/>
      <c r="B235" s="214"/>
      <c r="C235" s="215"/>
      <c r="D235" s="216"/>
      <c r="E235" s="80"/>
      <c r="F235" s="216"/>
      <c r="G235" s="180">
        <f t="shared" si="8"/>
        <v>0</v>
      </c>
      <c r="H235" s="101" t="s">
        <v>179</v>
      </c>
      <c r="I235" s="102"/>
      <c r="J235" s="103"/>
    </row>
    <row r="236" spans="1:10" s="101" customFormat="1" hidden="1" x14ac:dyDescent="0.25">
      <c r="A236" s="214"/>
      <c r="B236" s="214"/>
      <c r="C236" s="215"/>
      <c r="D236" s="216"/>
      <c r="E236" s="80"/>
      <c r="F236" s="216"/>
      <c r="G236" s="180">
        <f t="shared" si="8"/>
        <v>0</v>
      </c>
      <c r="H236" s="101" t="s">
        <v>179</v>
      </c>
      <c r="I236" s="102"/>
      <c r="J236" s="359"/>
    </row>
    <row r="237" spans="1:10" s="101" customFormat="1" hidden="1" x14ac:dyDescent="0.25">
      <c r="A237" s="214"/>
      <c r="B237" s="214"/>
      <c r="C237" s="215"/>
      <c r="D237" s="216"/>
      <c r="E237" s="80"/>
      <c r="F237" s="216"/>
      <c r="G237" s="180">
        <f t="shared" si="8"/>
        <v>0</v>
      </c>
      <c r="H237" s="101" t="s">
        <v>179</v>
      </c>
      <c r="I237" s="102"/>
      <c r="J237" s="103"/>
    </row>
    <row r="238" spans="1:10" s="101" customFormat="1" hidden="1" x14ac:dyDescent="0.25">
      <c r="A238" s="214"/>
      <c r="B238" s="214"/>
      <c r="C238" s="215"/>
      <c r="D238" s="216"/>
      <c r="E238" s="80"/>
      <c r="F238" s="216"/>
      <c r="G238" s="180">
        <f t="shared" si="8"/>
        <v>0</v>
      </c>
      <c r="H238" s="101" t="s">
        <v>179</v>
      </c>
      <c r="I238" s="102"/>
      <c r="J238" s="359"/>
    </row>
    <row r="239" spans="1:10" s="101" customFormat="1" hidden="1" x14ac:dyDescent="0.25">
      <c r="A239" s="214"/>
      <c r="B239" s="214"/>
      <c r="C239" s="215"/>
      <c r="D239" s="216"/>
      <c r="E239" s="80"/>
      <c r="F239" s="216"/>
      <c r="G239" s="180">
        <f t="shared" si="8"/>
        <v>0</v>
      </c>
      <c r="H239" s="101" t="s">
        <v>179</v>
      </c>
      <c r="I239" s="102"/>
      <c r="J239" s="103"/>
    </row>
    <row r="240" spans="1:10" s="101" customFormat="1" hidden="1" x14ac:dyDescent="0.25">
      <c r="A240" s="214"/>
      <c r="B240" s="214"/>
      <c r="C240" s="215"/>
      <c r="D240" s="216"/>
      <c r="E240" s="80"/>
      <c r="F240" s="216"/>
      <c r="G240" s="180">
        <f t="shared" si="8"/>
        <v>0</v>
      </c>
      <c r="H240" s="101" t="s">
        <v>179</v>
      </c>
      <c r="I240" s="102"/>
      <c r="J240" s="359"/>
    </row>
    <row r="241" spans="1:10" s="101" customFormat="1" hidden="1" x14ac:dyDescent="0.25">
      <c r="A241" s="214"/>
      <c r="B241" s="214"/>
      <c r="C241" s="215"/>
      <c r="D241" s="216"/>
      <c r="E241" s="80"/>
      <c r="F241" s="216"/>
      <c r="G241" s="180">
        <f t="shared" si="8"/>
        <v>0</v>
      </c>
      <c r="H241" s="101" t="s">
        <v>179</v>
      </c>
      <c r="I241" s="102"/>
      <c r="J241" s="103"/>
    </row>
    <row r="242" spans="1:10" s="101" customFormat="1" hidden="1" x14ac:dyDescent="0.25">
      <c r="A242" s="214"/>
      <c r="B242" s="214"/>
      <c r="C242" s="215"/>
      <c r="D242" s="216"/>
      <c r="E242" s="80"/>
      <c r="F242" s="216"/>
      <c r="G242" s="180">
        <f t="shared" si="8"/>
        <v>0</v>
      </c>
      <c r="H242" s="101" t="s">
        <v>179</v>
      </c>
      <c r="I242" s="102"/>
      <c r="J242" s="359"/>
    </row>
    <row r="243" spans="1:10" s="101" customFormat="1" hidden="1" x14ac:dyDescent="0.25">
      <c r="A243" s="214"/>
      <c r="B243" s="214"/>
      <c r="C243" s="215"/>
      <c r="D243" s="216"/>
      <c r="E243" s="80"/>
      <c r="F243" s="216"/>
      <c r="G243" s="180">
        <f t="shared" si="8"/>
        <v>0</v>
      </c>
      <c r="H243" s="101" t="s">
        <v>179</v>
      </c>
      <c r="I243" s="102"/>
      <c r="J243" s="103"/>
    </row>
    <row r="244" spans="1:10" s="101" customFormat="1" hidden="1" x14ac:dyDescent="0.25">
      <c r="A244" s="214"/>
      <c r="B244" s="214"/>
      <c r="C244" s="215"/>
      <c r="D244" s="216"/>
      <c r="E244" s="80"/>
      <c r="F244" s="216"/>
      <c r="G244" s="180">
        <f t="shared" si="8"/>
        <v>0</v>
      </c>
      <c r="H244" s="101" t="s">
        <v>179</v>
      </c>
      <c r="I244" s="102"/>
      <c r="J244" s="359"/>
    </row>
    <row r="245" spans="1:10" s="101" customFormat="1" hidden="1" x14ac:dyDescent="0.25">
      <c r="A245" s="214"/>
      <c r="B245" s="214"/>
      <c r="C245" s="215"/>
      <c r="D245" s="216"/>
      <c r="E245" s="80"/>
      <c r="F245" s="216"/>
      <c r="G245" s="180">
        <f t="shared" si="8"/>
        <v>0</v>
      </c>
      <c r="H245" s="101" t="s">
        <v>179</v>
      </c>
      <c r="I245" s="102"/>
      <c r="J245" s="103"/>
    </row>
    <row r="246" spans="1:10" s="101" customFormat="1" hidden="1" x14ac:dyDescent="0.25">
      <c r="A246" s="214"/>
      <c r="B246" s="214"/>
      <c r="C246" s="215"/>
      <c r="D246" s="216"/>
      <c r="E246" s="80"/>
      <c r="F246" s="216"/>
      <c r="G246" s="180">
        <f t="shared" si="8"/>
        <v>0</v>
      </c>
      <c r="H246" s="101" t="s">
        <v>179</v>
      </c>
      <c r="I246" s="102"/>
      <c r="J246" s="359"/>
    </row>
    <row r="247" spans="1:10" s="101" customFormat="1" hidden="1" x14ac:dyDescent="0.25">
      <c r="A247" s="214"/>
      <c r="B247" s="214"/>
      <c r="C247" s="215"/>
      <c r="D247" s="216"/>
      <c r="E247" s="80"/>
      <c r="F247" s="216"/>
      <c r="G247" s="180">
        <f t="shared" si="8"/>
        <v>0</v>
      </c>
      <c r="H247" s="101" t="s">
        <v>179</v>
      </c>
      <c r="I247" s="102"/>
      <c r="J247" s="103"/>
    </row>
    <row r="248" spans="1:10" s="101" customFormat="1" hidden="1" x14ac:dyDescent="0.25">
      <c r="A248" s="214"/>
      <c r="B248" s="214"/>
      <c r="C248" s="215"/>
      <c r="D248" s="216"/>
      <c r="E248" s="80"/>
      <c r="F248" s="216"/>
      <c r="G248" s="180">
        <f t="shared" si="8"/>
        <v>0</v>
      </c>
      <c r="H248" s="101" t="s">
        <v>179</v>
      </c>
      <c r="I248" s="102"/>
      <c r="J248" s="359"/>
    </row>
    <row r="249" spans="1:10" s="101" customFormat="1" hidden="1" x14ac:dyDescent="0.25">
      <c r="A249" s="214"/>
      <c r="B249" s="214"/>
      <c r="C249" s="215"/>
      <c r="D249" s="216"/>
      <c r="E249" s="80"/>
      <c r="F249" s="216"/>
      <c r="G249" s="180">
        <f t="shared" si="8"/>
        <v>0</v>
      </c>
      <c r="H249" s="101" t="s">
        <v>179</v>
      </c>
      <c r="I249" s="102"/>
      <c r="J249" s="103"/>
    </row>
    <row r="250" spans="1:10" s="101" customFormat="1" hidden="1" x14ac:dyDescent="0.25">
      <c r="A250" s="214"/>
      <c r="B250" s="214"/>
      <c r="C250" s="215"/>
      <c r="D250" s="216"/>
      <c r="E250" s="80"/>
      <c r="F250" s="216"/>
      <c r="G250" s="180">
        <f t="shared" si="8"/>
        <v>0</v>
      </c>
      <c r="H250" s="101" t="s">
        <v>179</v>
      </c>
      <c r="I250" s="102"/>
      <c r="J250" s="359"/>
    </row>
    <row r="251" spans="1:10" s="101" customFormat="1" hidden="1" x14ac:dyDescent="0.25">
      <c r="A251" s="214"/>
      <c r="B251" s="214"/>
      <c r="C251" s="215"/>
      <c r="D251" s="216"/>
      <c r="E251" s="80"/>
      <c r="F251" s="216"/>
      <c r="G251" s="180">
        <f t="shared" si="8"/>
        <v>0</v>
      </c>
      <c r="H251" s="101" t="s">
        <v>179</v>
      </c>
      <c r="I251" s="102"/>
      <c r="J251" s="103"/>
    </row>
    <row r="252" spans="1:10" s="101" customFormat="1" hidden="1" x14ac:dyDescent="0.25">
      <c r="A252" s="214"/>
      <c r="B252" s="214"/>
      <c r="C252" s="215"/>
      <c r="D252" s="216"/>
      <c r="E252" s="80"/>
      <c r="F252" s="216"/>
      <c r="G252" s="180">
        <f t="shared" si="8"/>
        <v>0</v>
      </c>
      <c r="H252" s="101" t="s">
        <v>179</v>
      </c>
      <c r="I252" s="102"/>
      <c r="J252" s="359"/>
    </row>
    <row r="253" spans="1:10" s="101" customFormat="1" hidden="1" x14ac:dyDescent="0.25">
      <c r="A253" s="214"/>
      <c r="B253" s="214"/>
      <c r="C253" s="215"/>
      <c r="D253" s="216"/>
      <c r="E253" s="80"/>
      <c r="F253" s="216"/>
      <c r="G253" s="180">
        <f t="shared" si="8"/>
        <v>0</v>
      </c>
      <c r="H253" s="101" t="s">
        <v>179</v>
      </c>
      <c r="I253" s="102"/>
      <c r="J253" s="103"/>
    </row>
    <row r="254" spans="1:10" s="101" customFormat="1" hidden="1" x14ac:dyDescent="0.25">
      <c r="A254" s="214"/>
      <c r="B254" s="214"/>
      <c r="C254" s="215"/>
      <c r="D254" s="216"/>
      <c r="E254" s="80"/>
      <c r="F254" s="216"/>
      <c r="G254" s="180">
        <f t="shared" si="8"/>
        <v>0</v>
      </c>
      <c r="H254" s="101" t="s">
        <v>179</v>
      </c>
      <c r="I254" s="102"/>
      <c r="J254" s="359"/>
    </row>
    <row r="255" spans="1:10" s="101" customFormat="1" hidden="1" x14ac:dyDescent="0.25">
      <c r="A255" s="214"/>
      <c r="B255" s="214"/>
      <c r="C255" s="215"/>
      <c r="D255" s="216"/>
      <c r="E255" s="80"/>
      <c r="F255" s="216"/>
      <c r="G255" s="180">
        <f t="shared" si="8"/>
        <v>0</v>
      </c>
      <c r="H255" s="101" t="s">
        <v>179</v>
      </c>
      <c r="I255" s="102"/>
      <c r="J255" s="103"/>
    </row>
    <row r="256" spans="1:10" s="101" customFormat="1" hidden="1" x14ac:dyDescent="0.25">
      <c r="A256" s="214"/>
      <c r="B256" s="214"/>
      <c r="C256" s="215"/>
      <c r="D256" s="216"/>
      <c r="E256" s="80"/>
      <c r="F256" s="216"/>
      <c r="G256" s="180">
        <f t="shared" si="8"/>
        <v>0</v>
      </c>
      <c r="H256" s="101" t="s">
        <v>179</v>
      </c>
      <c r="I256" s="102"/>
      <c r="J256" s="359"/>
    </row>
    <row r="257" spans="1:13" s="101" customFormat="1" hidden="1" x14ac:dyDescent="0.25">
      <c r="A257" s="214"/>
      <c r="B257" s="214"/>
      <c r="C257" s="215"/>
      <c r="D257" s="216"/>
      <c r="E257" s="80"/>
      <c r="F257" s="216"/>
      <c r="G257" s="180">
        <f t="shared" si="8"/>
        <v>0</v>
      </c>
      <c r="H257" s="101" t="s">
        <v>179</v>
      </c>
      <c r="I257" s="102"/>
      <c r="J257" s="103"/>
    </row>
    <row r="258" spans="1:13" s="101" customFormat="1" hidden="1" x14ac:dyDescent="0.25">
      <c r="A258" s="214"/>
      <c r="B258" s="214"/>
      <c r="C258" s="215"/>
      <c r="D258" s="216"/>
      <c r="E258" s="80"/>
      <c r="F258" s="216"/>
      <c r="G258" s="180">
        <f t="shared" si="8"/>
        <v>0</v>
      </c>
      <c r="H258" s="101" t="s">
        <v>179</v>
      </c>
      <c r="I258" s="102"/>
      <c r="J258" s="359"/>
    </row>
    <row r="259" spans="1:13" s="101" customFormat="1" hidden="1" x14ac:dyDescent="0.25">
      <c r="A259" s="214"/>
      <c r="B259" s="214"/>
      <c r="C259" s="215"/>
      <c r="D259" s="216"/>
      <c r="E259" s="80"/>
      <c r="F259" s="216"/>
      <c r="G259" s="180">
        <f t="shared" si="8"/>
        <v>0</v>
      </c>
      <c r="H259" s="101" t="s">
        <v>179</v>
      </c>
      <c r="I259" s="102"/>
      <c r="J259" s="103"/>
    </row>
    <row r="260" spans="1:13" s="101" customFormat="1" hidden="1" x14ac:dyDescent="0.25">
      <c r="A260" s="214"/>
      <c r="B260" s="214"/>
      <c r="C260" s="215"/>
      <c r="D260" s="216"/>
      <c r="E260" s="80"/>
      <c r="F260" s="216"/>
      <c r="G260" s="180">
        <f t="shared" si="8"/>
        <v>0</v>
      </c>
      <c r="H260" s="101" t="s">
        <v>179</v>
      </c>
      <c r="I260" s="102"/>
      <c r="J260" s="359"/>
    </row>
    <row r="261" spans="1:13" s="101" customFormat="1" hidden="1" x14ac:dyDescent="0.25">
      <c r="A261" s="214"/>
      <c r="B261" s="214"/>
      <c r="C261" s="215"/>
      <c r="D261" s="216"/>
      <c r="E261" s="80"/>
      <c r="F261" s="216"/>
      <c r="G261" s="180">
        <f t="shared" si="8"/>
        <v>0</v>
      </c>
      <c r="H261" s="101" t="s">
        <v>179</v>
      </c>
      <c r="I261" s="102"/>
      <c r="J261" s="103"/>
    </row>
    <row r="262" spans="1:13" s="101" customFormat="1" hidden="1" x14ac:dyDescent="0.25">
      <c r="A262" s="214"/>
      <c r="B262" s="214"/>
      <c r="C262" s="215"/>
      <c r="D262" s="216"/>
      <c r="E262" s="80"/>
      <c r="F262" s="216"/>
      <c r="G262" s="180">
        <f t="shared" si="8"/>
        <v>0</v>
      </c>
      <c r="H262" s="101" t="s">
        <v>179</v>
      </c>
      <c r="I262" s="102"/>
      <c r="J262" s="359"/>
    </row>
    <row r="263" spans="1:13" s="101" customFormat="1" hidden="1" x14ac:dyDescent="0.25">
      <c r="A263" s="214"/>
      <c r="B263" s="214"/>
      <c r="C263" s="215"/>
      <c r="D263" s="216"/>
      <c r="E263" s="80"/>
      <c r="F263" s="216"/>
      <c r="G263" s="180">
        <f t="shared" si="8"/>
        <v>0</v>
      </c>
      <c r="H263" s="101" t="s">
        <v>179</v>
      </c>
      <c r="I263" s="102"/>
      <c r="J263" s="103"/>
    </row>
    <row r="264" spans="1:13" s="101" customFormat="1" hidden="1" x14ac:dyDescent="0.25">
      <c r="A264" s="214"/>
      <c r="B264" s="214"/>
      <c r="C264" s="215"/>
      <c r="D264" s="216"/>
      <c r="E264" s="80"/>
      <c r="F264" s="216"/>
      <c r="G264" s="180">
        <f t="shared" si="8"/>
        <v>0</v>
      </c>
      <c r="H264" s="101" t="s">
        <v>179</v>
      </c>
      <c r="I264" s="102"/>
      <c r="J264" s="359"/>
    </row>
    <row r="265" spans="1:13" s="101" customFormat="1" hidden="1" x14ac:dyDescent="0.25">
      <c r="A265" s="214"/>
      <c r="B265" s="214"/>
      <c r="C265" s="215"/>
      <c r="D265" s="216"/>
      <c r="E265" s="80"/>
      <c r="F265" s="216"/>
      <c r="G265" s="180">
        <f t="shared" si="8"/>
        <v>0</v>
      </c>
      <c r="H265" s="101" t="s">
        <v>179</v>
      </c>
      <c r="I265" s="102"/>
      <c r="J265" s="103"/>
    </row>
    <row r="266" spans="1:13" s="101" customFormat="1" hidden="1" x14ac:dyDescent="0.25">
      <c r="A266" s="214"/>
      <c r="B266" s="214"/>
      <c r="C266" s="215"/>
      <c r="D266" s="216"/>
      <c r="E266" s="80"/>
      <c r="F266" s="216"/>
      <c r="G266" s="180">
        <f t="shared" ref="G266:G267" si="9">ROUND(C266*E266*F266,2)</f>
        <v>0</v>
      </c>
      <c r="H266" s="101" t="s">
        <v>179</v>
      </c>
      <c r="I266" s="102"/>
      <c r="J266" s="359"/>
    </row>
    <row r="267" spans="1:13" s="101" customFormat="1" x14ac:dyDescent="0.25">
      <c r="A267" s="218"/>
      <c r="B267" s="218"/>
      <c r="C267" s="215"/>
      <c r="D267" s="216"/>
      <c r="E267" s="80"/>
      <c r="F267" s="216"/>
      <c r="G267" s="242">
        <f t="shared" si="9"/>
        <v>0</v>
      </c>
      <c r="H267" s="101" t="s">
        <v>179</v>
      </c>
      <c r="I267" s="89"/>
    </row>
    <row r="268" spans="1:13" s="101" customFormat="1" x14ac:dyDescent="0.25">
      <c r="A268" s="85"/>
      <c r="B268" s="85"/>
      <c r="C268" s="86"/>
      <c r="D268" s="87"/>
      <c r="E268" s="174"/>
      <c r="F268" s="178" t="s">
        <v>180</v>
      </c>
      <c r="G268" s="255">
        <f>ROUND(SUBTOTAL(109,G137:G267),2)</f>
        <v>0</v>
      </c>
      <c r="H268" s="101" t="s">
        <v>179</v>
      </c>
      <c r="I268" s="89"/>
      <c r="J268" s="359" t="s">
        <v>178</v>
      </c>
    </row>
    <row r="269" spans="1:13" x14ac:dyDescent="0.25">
      <c r="A269" s="3"/>
      <c r="B269" s="3"/>
      <c r="C269" s="3"/>
      <c r="D269" s="3"/>
      <c r="E269" s="3"/>
      <c r="F269" s="3"/>
      <c r="G269" s="249"/>
      <c r="H269" s="101" t="s">
        <v>181</v>
      </c>
      <c r="I269" s="3"/>
      <c r="K269" s="101"/>
      <c r="L269" s="3"/>
      <c r="M269" s="3"/>
    </row>
    <row r="270" spans="1:13" x14ac:dyDescent="0.25">
      <c r="A270" s="3"/>
      <c r="B270" s="3"/>
      <c r="C270" s="3"/>
      <c r="D270" s="3"/>
      <c r="E270" s="390"/>
      <c r="F270" s="390" t="s">
        <v>182</v>
      </c>
      <c r="G270" s="70">
        <f>+G268+G136</f>
        <v>0</v>
      </c>
      <c r="H270" s="101" t="s">
        <v>181</v>
      </c>
      <c r="I270" s="3"/>
      <c r="J270" s="124" t="s">
        <v>183</v>
      </c>
      <c r="K270" s="101"/>
    </row>
    <row r="271" spans="1:13" s="101" customFormat="1" x14ac:dyDescent="0.25">
      <c r="A271" s="89"/>
      <c r="B271" s="89"/>
      <c r="C271" s="90"/>
      <c r="D271" s="91"/>
      <c r="E271" s="92"/>
      <c r="F271" s="91"/>
      <c r="G271" s="90"/>
      <c r="H271" s="101" t="s">
        <v>181</v>
      </c>
      <c r="I271" s="89"/>
    </row>
    <row r="272" spans="1:13" s="101" customFormat="1" x14ac:dyDescent="0.25">
      <c r="A272" s="201" t="s">
        <v>184</v>
      </c>
      <c r="B272" s="94"/>
      <c r="C272" s="94"/>
      <c r="D272" s="94"/>
      <c r="E272" s="94"/>
      <c r="F272" s="94"/>
      <c r="G272" s="95"/>
      <c r="H272" s="101" t="s">
        <v>176</v>
      </c>
      <c r="I272" s="89"/>
      <c r="J272" s="125" t="s">
        <v>185</v>
      </c>
    </row>
    <row r="273" spans="1:19" s="101" customFormat="1" ht="45" customHeight="1" x14ac:dyDescent="0.25">
      <c r="A273" s="517"/>
      <c r="B273" s="518"/>
      <c r="C273" s="518"/>
      <c r="D273" s="518"/>
      <c r="E273" s="518"/>
      <c r="F273" s="518"/>
      <c r="G273" s="519"/>
      <c r="H273" s="89" t="s">
        <v>176</v>
      </c>
      <c r="I273" s="89"/>
      <c r="J273" s="522" t="s">
        <v>186</v>
      </c>
      <c r="K273" s="522"/>
      <c r="L273" s="522"/>
      <c r="M273" s="522"/>
      <c r="N273" s="522"/>
      <c r="O273" s="522"/>
      <c r="P273" s="522"/>
      <c r="Q273" s="522"/>
      <c r="R273" s="522"/>
      <c r="S273" s="522"/>
    </row>
    <row r="274" spans="1:19" x14ac:dyDescent="0.25">
      <c r="A274" s="3"/>
      <c r="B274" s="3"/>
      <c r="C274" s="3"/>
      <c r="D274" s="3"/>
      <c r="E274" s="3"/>
      <c r="F274" s="3"/>
      <c r="G274" s="3"/>
      <c r="H274" s="233" t="s">
        <v>179</v>
      </c>
      <c r="I274" s="3"/>
      <c r="L274" s="3"/>
      <c r="M274" s="3"/>
    </row>
    <row r="275" spans="1:19" s="101" customFormat="1" x14ac:dyDescent="0.25">
      <c r="A275" s="201" t="s">
        <v>187</v>
      </c>
      <c r="B275" s="97"/>
      <c r="C275" s="98"/>
      <c r="D275" s="98"/>
      <c r="E275" s="98"/>
      <c r="F275" s="98"/>
      <c r="G275" s="99"/>
      <c r="H275" s="89" t="s">
        <v>179</v>
      </c>
      <c r="I275" s="89"/>
      <c r="J275" s="125" t="s">
        <v>185</v>
      </c>
      <c r="L275" s="89"/>
      <c r="M275" s="89"/>
    </row>
    <row r="276" spans="1:19" s="101" customFormat="1" ht="45" customHeight="1" x14ac:dyDescent="0.25">
      <c r="A276" s="517"/>
      <c r="B276" s="518"/>
      <c r="C276" s="518"/>
      <c r="D276" s="518"/>
      <c r="E276" s="518"/>
      <c r="F276" s="518"/>
      <c r="G276" s="519"/>
      <c r="H276" s="89" t="s">
        <v>179</v>
      </c>
      <c r="I276" s="89"/>
      <c r="J276" s="522" t="s">
        <v>186</v>
      </c>
      <c r="K276" s="522"/>
      <c r="L276" s="522"/>
      <c r="M276" s="522"/>
      <c r="N276" s="522"/>
      <c r="O276" s="522"/>
      <c r="P276" s="522"/>
      <c r="Q276" s="522"/>
      <c r="R276" s="522"/>
      <c r="S276" s="522"/>
    </row>
    <row r="277" spans="1:19" x14ac:dyDescent="0.25">
      <c r="A277" s="3"/>
      <c r="B277" s="3"/>
      <c r="C277" s="3"/>
      <c r="D277" s="3"/>
      <c r="E277" s="3"/>
      <c r="F277" s="3"/>
      <c r="G277" s="3"/>
      <c r="H277" s="3"/>
      <c r="I277" s="3"/>
    </row>
    <row r="278" spans="1:19" ht="13.5" customHeight="1" x14ac:dyDescent="0.25">
      <c r="A278" s="3"/>
      <c r="B278" s="3"/>
      <c r="C278" s="3"/>
      <c r="D278" s="3"/>
      <c r="E278" s="390"/>
      <c r="F278" s="390"/>
      <c r="G278" s="13"/>
      <c r="H278" s="3"/>
      <c r="I278" s="3"/>
    </row>
    <row r="279" spans="1:19" x14ac:dyDescent="0.25">
      <c r="A279" s="3"/>
      <c r="B279" s="3"/>
      <c r="C279" s="3"/>
      <c r="D279" s="3"/>
      <c r="E279" s="3"/>
      <c r="F279" s="3"/>
      <c r="G279" s="3"/>
      <c r="H279" s="3"/>
      <c r="I279" s="3"/>
    </row>
  </sheetData>
  <sheetProtection algorithmName="SHA-512" hashValue="kJgXFYOn4tCYdt1a9/1iwR9XNuBuHoxGDAj5KD8FoZarHxSI0/ksOjRBhu9euufOm1Hd7lUQFiu7doQAiGI5UQ==" saltValue="zdhgsnh0duTp/+bucUCDdw==" spinCount="100000" sheet="1" formatCells="0" formatRows="0" sort="0" autoFilter="0"/>
  <autoFilter ref="H1:H279" xr:uid="{00000000-0001-0000-0700-000000000000}"/>
  <mergeCells count="6">
    <mergeCell ref="A273:G273"/>
    <mergeCell ref="A276:G276"/>
    <mergeCell ref="A1:F1"/>
    <mergeCell ref="A2:G2"/>
    <mergeCell ref="J276:S276"/>
    <mergeCell ref="J273:S273"/>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1E88F36E-CDF1-4384-BDC4-239C30D48E7D}">
            <xm:f>Categories!$A$2=FALSE</xm:f>
            <x14:dxf>
              <fill>
                <patternFill>
                  <bgColor theme="0" tint="-0.34998626667073579"/>
                </patternFill>
              </fill>
            </x14:dxf>
          </x14:cfRule>
          <xm:sqref>A1:G276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461"/>
  <sheetViews>
    <sheetView view="pageBreakPreview" zoomScaleNormal="100" zoomScaleSheetLayoutView="100" workbookViewId="0">
      <selection activeCell="A5" sqref="A5"/>
    </sheetView>
  </sheetViews>
  <sheetFormatPr defaultRowHeight="15" x14ac:dyDescent="0.25"/>
  <cols>
    <col min="1" max="1" width="47" customWidth="1"/>
    <col min="2" max="2" width="26.7109375" customWidth="1"/>
    <col min="3" max="4" width="15.85546875" customWidth="1"/>
    <col min="5" max="5" width="18.5703125" customWidth="1"/>
    <col min="6" max="6" width="11" hidden="1" customWidth="1"/>
    <col min="7" max="7" width="3.28515625" customWidth="1"/>
    <col min="17" max="17" width="8.7109375" customWidth="1"/>
  </cols>
  <sheetData>
    <row r="1" spans="1:15" ht="26.25" customHeight="1" x14ac:dyDescent="0.25">
      <c r="A1" s="520" t="s">
        <v>165</v>
      </c>
      <c r="B1" s="520"/>
      <c r="C1" s="520"/>
      <c r="D1" s="520"/>
      <c r="E1" s="3">
        <f>+'Section A'!B2</f>
        <v>0</v>
      </c>
      <c r="F1" s="47"/>
      <c r="G1" s="3"/>
      <c r="H1" s="3"/>
    </row>
    <row r="2" spans="1:15" ht="61.5" customHeight="1" x14ac:dyDescent="0.25">
      <c r="A2" s="524" t="s">
        <v>188</v>
      </c>
      <c r="B2" s="524"/>
      <c r="C2" s="524"/>
      <c r="D2" s="524"/>
      <c r="E2" s="524"/>
      <c r="F2" s="3"/>
      <c r="G2" s="11"/>
      <c r="H2" s="11"/>
    </row>
    <row r="3" spans="1:15" x14ac:dyDescent="0.25">
      <c r="A3" s="11"/>
      <c r="B3" s="11"/>
      <c r="C3" s="11"/>
      <c r="D3" s="11"/>
      <c r="E3" s="11"/>
      <c r="G3" s="11"/>
      <c r="H3" s="11"/>
    </row>
    <row r="4" spans="1:15" x14ac:dyDescent="0.25">
      <c r="A4" s="212" t="s">
        <v>167</v>
      </c>
      <c r="B4" s="393" t="s">
        <v>168</v>
      </c>
      <c r="C4" s="12" t="s">
        <v>189</v>
      </c>
      <c r="D4" s="12" t="s">
        <v>190</v>
      </c>
      <c r="E4" s="252" t="s">
        <v>191</v>
      </c>
      <c r="F4" s="393" t="s">
        <v>174</v>
      </c>
      <c r="G4" s="8"/>
      <c r="H4" s="8"/>
      <c r="I4" s="3"/>
      <c r="J4" s="3"/>
      <c r="K4" s="3"/>
      <c r="L4" s="3"/>
      <c r="M4" s="3"/>
      <c r="N4" s="3"/>
      <c r="O4" s="3"/>
    </row>
    <row r="5" spans="1:15" s="101" customFormat="1" x14ac:dyDescent="0.25">
      <c r="A5" s="210"/>
      <c r="B5" s="210"/>
      <c r="C5" s="215"/>
      <c r="D5" s="219"/>
      <c r="E5" s="70">
        <f t="shared" ref="E5:E36" si="0">ROUND(C5*D5,2)</f>
        <v>0</v>
      </c>
      <c r="F5" s="101" t="s">
        <v>176</v>
      </c>
      <c r="G5" s="78"/>
      <c r="H5" s="78"/>
      <c r="I5" s="89"/>
      <c r="J5" s="89"/>
      <c r="K5" s="89"/>
      <c r="L5" s="89"/>
      <c r="M5" s="89"/>
      <c r="N5" s="89"/>
      <c r="O5" s="89"/>
    </row>
    <row r="6" spans="1:15" s="101" customFormat="1" x14ac:dyDescent="0.25">
      <c r="A6" s="214"/>
      <c r="B6" s="211"/>
      <c r="C6" s="215"/>
      <c r="D6" s="219"/>
      <c r="E6" s="70">
        <f t="shared" si="0"/>
        <v>0</v>
      </c>
      <c r="F6" s="101" t="s">
        <v>176</v>
      </c>
      <c r="G6" s="78"/>
      <c r="H6" s="386"/>
      <c r="I6" s="89"/>
      <c r="J6" s="89"/>
      <c r="K6" s="89"/>
      <c r="L6" s="89"/>
      <c r="M6" s="89"/>
      <c r="N6" s="89"/>
      <c r="O6" s="89"/>
    </row>
    <row r="7" spans="1:15" s="101" customFormat="1" x14ac:dyDescent="0.25">
      <c r="A7" s="214"/>
      <c r="B7" s="211"/>
      <c r="C7" s="215"/>
      <c r="D7" s="219"/>
      <c r="E7" s="70">
        <f t="shared" si="0"/>
        <v>0</v>
      </c>
      <c r="F7" s="101" t="s">
        <v>176</v>
      </c>
      <c r="G7" s="78"/>
      <c r="H7" s="106"/>
      <c r="I7" s="89"/>
      <c r="J7" s="89"/>
      <c r="K7" s="89"/>
      <c r="L7" s="89"/>
      <c r="M7" s="89"/>
      <c r="N7" s="89"/>
      <c r="O7" s="89"/>
    </row>
    <row r="8" spans="1:15" s="101" customFormat="1" hidden="1" x14ac:dyDescent="0.25">
      <c r="A8" s="214"/>
      <c r="B8" s="211"/>
      <c r="C8" s="215"/>
      <c r="D8" s="219"/>
      <c r="E8" s="70">
        <f t="shared" si="0"/>
        <v>0</v>
      </c>
      <c r="F8" s="101" t="s">
        <v>176</v>
      </c>
      <c r="G8" s="78"/>
      <c r="H8" s="386"/>
      <c r="I8" s="89"/>
      <c r="J8" s="89"/>
      <c r="K8" s="89"/>
      <c r="L8" s="89"/>
      <c r="M8" s="89"/>
      <c r="N8" s="89"/>
      <c r="O8" s="89"/>
    </row>
    <row r="9" spans="1:15" s="101" customFormat="1" hidden="1" x14ac:dyDescent="0.25">
      <c r="A9" s="214"/>
      <c r="B9" s="211"/>
      <c r="C9" s="215"/>
      <c r="D9" s="219"/>
      <c r="E9" s="70">
        <f t="shared" si="0"/>
        <v>0</v>
      </c>
      <c r="F9" s="101" t="s">
        <v>176</v>
      </c>
      <c r="G9" s="78"/>
      <c r="H9" s="106"/>
      <c r="I9" s="89"/>
      <c r="J9" s="89"/>
      <c r="K9" s="89"/>
      <c r="L9" s="89"/>
      <c r="M9" s="89"/>
      <c r="N9" s="89"/>
      <c r="O9" s="89"/>
    </row>
    <row r="10" spans="1:15" s="101" customFormat="1" hidden="1" x14ac:dyDescent="0.25">
      <c r="A10" s="214"/>
      <c r="B10" s="211"/>
      <c r="C10" s="215"/>
      <c r="D10" s="219"/>
      <c r="E10" s="70">
        <f t="shared" si="0"/>
        <v>0</v>
      </c>
      <c r="F10" s="101" t="s">
        <v>176</v>
      </c>
      <c r="G10" s="78"/>
      <c r="H10" s="386"/>
      <c r="I10" s="89"/>
      <c r="J10" s="89"/>
      <c r="K10" s="89"/>
      <c r="L10" s="89"/>
      <c r="M10" s="89"/>
      <c r="N10" s="89"/>
      <c r="O10" s="89"/>
    </row>
    <row r="11" spans="1:15" s="101" customFormat="1" hidden="1" x14ac:dyDescent="0.25">
      <c r="A11" s="214"/>
      <c r="B11" s="211"/>
      <c r="C11" s="215"/>
      <c r="D11" s="219"/>
      <c r="E11" s="70">
        <f t="shared" si="0"/>
        <v>0</v>
      </c>
      <c r="F11" s="101" t="s">
        <v>176</v>
      </c>
      <c r="G11" s="78"/>
      <c r="H11" s="106"/>
      <c r="I11" s="89"/>
      <c r="J11" s="89"/>
      <c r="K11" s="89"/>
      <c r="L11" s="89"/>
      <c r="M11" s="89"/>
      <c r="N11" s="89"/>
      <c r="O11" s="89"/>
    </row>
    <row r="12" spans="1:15" s="101" customFormat="1" hidden="1" x14ac:dyDescent="0.25">
      <c r="A12" s="214"/>
      <c r="B12" s="211"/>
      <c r="C12" s="215"/>
      <c r="D12" s="219"/>
      <c r="E12" s="70">
        <f t="shared" si="0"/>
        <v>0</v>
      </c>
      <c r="F12" s="101" t="s">
        <v>176</v>
      </c>
      <c r="G12" s="78"/>
      <c r="H12" s="386"/>
      <c r="I12" s="89"/>
      <c r="J12" s="89"/>
      <c r="K12" s="89"/>
      <c r="L12" s="89"/>
      <c r="M12" s="89"/>
      <c r="N12" s="89"/>
      <c r="O12" s="89"/>
    </row>
    <row r="13" spans="1:15" s="101" customFormat="1" hidden="1" x14ac:dyDescent="0.25">
      <c r="A13" s="214"/>
      <c r="B13" s="211"/>
      <c r="C13" s="215"/>
      <c r="D13" s="219"/>
      <c r="E13" s="70">
        <f t="shared" si="0"/>
        <v>0</v>
      </c>
      <c r="F13" s="101" t="s">
        <v>176</v>
      </c>
      <c r="G13" s="78"/>
      <c r="H13" s="106"/>
      <c r="I13" s="89"/>
      <c r="J13" s="89"/>
      <c r="K13" s="89"/>
      <c r="L13" s="89"/>
      <c r="M13" s="89"/>
      <c r="N13" s="89"/>
      <c r="O13" s="89"/>
    </row>
    <row r="14" spans="1:15" s="101" customFormat="1" hidden="1" x14ac:dyDescent="0.25">
      <c r="A14" s="214"/>
      <c r="B14" s="211"/>
      <c r="C14" s="215"/>
      <c r="D14" s="219"/>
      <c r="E14" s="70">
        <f t="shared" si="0"/>
        <v>0</v>
      </c>
      <c r="F14" s="101" t="s">
        <v>176</v>
      </c>
      <c r="G14" s="78"/>
      <c r="H14" s="386"/>
      <c r="I14" s="89"/>
      <c r="J14" s="89"/>
      <c r="K14" s="89"/>
      <c r="L14" s="89"/>
      <c r="M14" s="89"/>
      <c r="N14" s="89"/>
      <c r="O14" s="89"/>
    </row>
    <row r="15" spans="1:15" s="101" customFormat="1" hidden="1" x14ac:dyDescent="0.25">
      <c r="A15" s="214"/>
      <c r="B15" s="211"/>
      <c r="C15" s="215"/>
      <c r="D15" s="219"/>
      <c r="E15" s="70">
        <f t="shared" si="0"/>
        <v>0</v>
      </c>
      <c r="F15" s="101" t="s">
        <v>176</v>
      </c>
      <c r="G15" s="78"/>
      <c r="H15" s="106"/>
      <c r="I15" s="89"/>
      <c r="J15" s="89"/>
      <c r="K15" s="89"/>
      <c r="L15" s="89"/>
      <c r="M15" s="89"/>
      <c r="N15" s="89"/>
      <c r="O15" s="89"/>
    </row>
    <row r="16" spans="1:15" s="101" customFormat="1" hidden="1" x14ac:dyDescent="0.25">
      <c r="A16" s="214"/>
      <c r="B16" s="211"/>
      <c r="C16" s="215"/>
      <c r="D16" s="219"/>
      <c r="E16" s="70">
        <f t="shared" si="0"/>
        <v>0</v>
      </c>
      <c r="F16" s="101" t="s">
        <v>176</v>
      </c>
      <c r="G16" s="78"/>
      <c r="H16" s="386"/>
      <c r="I16" s="89"/>
      <c r="J16" s="89"/>
      <c r="K16" s="89"/>
      <c r="L16" s="89"/>
      <c r="M16" s="89"/>
      <c r="N16" s="89"/>
      <c r="O16" s="89"/>
    </row>
    <row r="17" spans="1:15" s="101" customFormat="1" hidden="1" x14ac:dyDescent="0.25">
      <c r="A17" s="214"/>
      <c r="B17" s="211"/>
      <c r="C17" s="215"/>
      <c r="D17" s="219"/>
      <c r="E17" s="70">
        <f t="shared" si="0"/>
        <v>0</v>
      </c>
      <c r="F17" s="101" t="s">
        <v>176</v>
      </c>
      <c r="G17" s="78"/>
      <c r="H17" s="106"/>
      <c r="I17" s="89"/>
      <c r="J17" s="89"/>
      <c r="K17" s="89"/>
      <c r="L17" s="89"/>
      <c r="M17" s="89"/>
      <c r="N17" s="89"/>
      <c r="O17" s="89"/>
    </row>
    <row r="18" spans="1:15" s="101" customFormat="1" hidden="1" x14ac:dyDescent="0.25">
      <c r="A18" s="214"/>
      <c r="B18" s="211"/>
      <c r="C18" s="215"/>
      <c r="D18" s="219"/>
      <c r="E18" s="70">
        <f t="shared" si="0"/>
        <v>0</v>
      </c>
      <c r="F18" s="101" t="s">
        <v>176</v>
      </c>
      <c r="G18" s="78"/>
      <c r="H18" s="386"/>
      <c r="I18" s="89"/>
      <c r="J18" s="89"/>
      <c r="K18" s="89"/>
      <c r="L18" s="89"/>
      <c r="M18" s="89"/>
      <c r="N18" s="89"/>
      <c r="O18" s="89"/>
    </row>
    <row r="19" spans="1:15" s="101" customFormat="1" hidden="1" x14ac:dyDescent="0.25">
      <c r="A19" s="214"/>
      <c r="B19" s="211"/>
      <c r="C19" s="215"/>
      <c r="D19" s="219"/>
      <c r="E19" s="70">
        <f t="shared" si="0"/>
        <v>0</v>
      </c>
      <c r="F19" s="101" t="s">
        <v>176</v>
      </c>
      <c r="G19" s="78"/>
      <c r="H19" s="106"/>
      <c r="I19" s="89"/>
      <c r="J19" s="89"/>
      <c r="K19" s="89"/>
      <c r="L19" s="89"/>
      <c r="M19" s="89"/>
      <c r="N19" s="89"/>
      <c r="O19" s="89"/>
    </row>
    <row r="20" spans="1:15" s="101" customFormat="1" hidden="1" x14ac:dyDescent="0.25">
      <c r="A20" s="214"/>
      <c r="B20" s="211"/>
      <c r="C20" s="215"/>
      <c r="D20" s="219"/>
      <c r="E20" s="70">
        <f t="shared" si="0"/>
        <v>0</v>
      </c>
      <c r="F20" s="101" t="s">
        <v>176</v>
      </c>
      <c r="G20" s="78"/>
      <c r="H20" s="386"/>
      <c r="I20" s="89"/>
      <c r="J20" s="89"/>
      <c r="K20" s="89"/>
      <c r="L20" s="89"/>
      <c r="M20" s="89"/>
      <c r="N20" s="89"/>
      <c r="O20" s="89"/>
    </row>
    <row r="21" spans="1:15" s="101" customFormat="1" hidden="1" x14ac:dyDescent="0.25">
      <c r="A21" s="214"/>
      <c r="B21" s="211"/>
      <c r="C21" s="215"/>
      <c r="D21" s="219"/>
      <c r="E21" s="70">
        <f t="shared" si="0"/>
        <v>0</v>
      </c>
      <c r="F21" s="101" t="s">
        <v>176</v>
      </c>
      <c r="G21" s="78"/>
      <c r="H21" s="106"/>
      <c r="I21" s="89"/>
      <c r="J21" s="89"/>
      <c r="K21" s="89"/>
      <c r="L21" s="89"/>
      <c r="M21" s="89"/>
      <c r="N21" s="89"/>
      <c r="O21" s="89"/>
    </row>
    <row r="22" spans="1:15" s="101" customFormat="1" hidden="1" x14ac:dyDescent="0.25">
      <c r="A22" s="214"/>
      <c r="B22" s="211"/>
      <c r="C22" s="215"/>
      <c r="D22" s="219"/>
      <c r="E22" s="70">
        <f t="shared" si="0"/>
        <v>0</v>
      </c>
      <c r="F22" s="101" t="s">
        <v>176</v>
      </c>
      <c r="G22" s="78"/>
      <c r="H22" s="386"/>
      <c r="I22" s="89"/>
      <c r="J22" s="89"/>
      <c r="K22" s="89"/>
      <c r="L22" s="89"/>
      <c r="M22" s="89"/>
      <c r="N22" s="89"/>
      <c r="O22" s="89"/>
    </row>
    <row r="23" spans="1:15" s="101" customFormat="1" hidden="1" x14ac:dyDescent="0.25">
      <c r="A23" s="214"/>
      <c r="B23" s="211"/>
      <c r="C23" s="215"/>
      <c r="D23" s="219"/>
      <c r="E23" s="70">
        <f t="shared" si="0"/>
        <v>0</v>
      </c>
      <c r="F23" s="101" t="s">
        <v>176</v>
      </c>
      <c r="G23" s="78"/>
      <c r="H23" s="106"/>
      <c r="I23" s="89"/>
      <c r="J23" s="89"/>
      <c r="K23" s="89"/>
      <c r="L23" s="89"/>
      <c r="M23" s="89"/>
      <c r="N23" s="89"/>
      <c r="O23" s="89"/>
    </row>
    <row r="24" spans="1:15" s="101" customFormat="1" hidden="1" x14ac:dyDescent="0.25">
      <c r="A24" s="214"/>
      <c r="B24" s="211"/>
      <c r="C24" s="215"/>
      <c r="D24" s="219"/>
      <c r="E24" s="70">
        <f t="shared" si="0"/>
        <v>0</v>
      </c>
      <c r="F24" s="101" t="s">
        <v>176</v>
      </c>
      <c r="G24" s="78"/>
      <c r="H24" s="386"/>
      <c r="I24" s="89"/>
      <c r="J24" s="89"/>
      <c r="K24" s="89"/>
      <c r="L24" s="89"/>
      <c r="M24" s="89"/>
      <c r="N24" s="89"/>
      <c r="O24" s="89"/>
    </row>
    <row r="25" spans="1:15" s="101" customFormat="1" hidden="1" x14ac:dyDescent="0.25">
      <c r="A25" s="214"/>
      <c r="B25" s="211"/>
      <c r="C25" s="215"/>
      <c r="D25" s="219"/>
      <c r="E25" s="70">
        <f t="shared" si="0"/>
        <v>0</v>
      </c>
      <c r="F25" s="101" t="s">
        <v>176</v>
      </c>
      <c r="G25" s="78"/>
      <c r="H25" s="106"/>
      <c r="I25" s="89"/>
      <c r="J25" s="89"/>
      <c r="K25" s="89"/>
      <c r="L25" s="89"/>
      <c r="M25" s="89"/>
      <c r="N25" s="89"/>
      <c r="O25" s="89"/>
    </row>
    <row r="26" spans="1:15" s="101" customFormat="1" hidden="1" x14ac:dyDescent="0.25">
      <c r="A26" s="214"/>
      <c r="B26" s="211"/>
      <c r="C26" s="215"/>
      <c r="D26" s="219"/>
      <c r="E26" s="70">
        <f t="shared" si="0"/>
        <v>0</v>
      </c>
      <c r="F26" s="101" t="s">
        <v>176</v>
      </c>
      <c r="G26" s="78"/>
      <c r="H26" s="386"/>
      <c r="I26" s="89"/>
      <c r="J26" s="89"/>
      <c r="K26" s="89"/>
      <c r="L26" s="89"/>
      <c r="M26" s="89"/>
      <c r="N26" s="89"/>
      <c r="O26" s="89"/>
    </row>
    <row r="27" spans="1:15" s="101" customFormat="1" hidden="1" x14ac:dyDescent="0.25">
      <c r="A27" s="214"/>
      <c r="B27" s="211"/>
      <c r="C27" s="215"/>
      <c r="D27" s="219"/>
      <c r="E27" s="70">
        <f t="shared" si="0"/>
        <v>0</v>
      </c>
      <c r="F27" s="101" t="s">
        <v>176</v>
      </c>
      <c r="G27" s="78"/>
      <c r="H27" s="106"/>
      <c r="I27" s="89"/>
      <c r="J27" s="89"/>
      <c r="K27" s="89"/>
      <c r="L27" s="89"/>
      <c r="M27" s="89"/>
      <c r="N27" s="89"/>
      <c r="O27" s="89"/>
    </row>
    <row r="28" spans="1:15" s="101" customFormat="1" hidden="1" x14ac:dyDescent="0.25">
      <c r="A28" s="214"/>
      <c r="B28" s="211"/>
      <c r="C28" s="215"/>
      <c r="D28" s="219"/>
      <c r="E28" s="70">
        <f t="shared" si="0"/>
        <v>0</v>
      </c>
      <c r="F28" s="101" t="s">
        <v>176</v>
      </c>
      <c r="G28" s="78"/>
      <c r="H28" s="386"/>
      <c r="I28" s="89"/>
      <c r="J28" s="89"/>
      <c r="K28" s="89"/>
      <c r="L28" s="89"/>
      <c r="M28" s="89"/>
      <c r="N28" s="89"/>
      <c r="O28" s="89"/>
    </row>
    <row r="29" spans="1:15" s="101" customFormat="1" hidden="1" x14ac:dyDescent="0.25">
      <c r="A29" s="214"/>
      <c r="B29" s="211"/>
      <c r="C29" s="215"/>
      <c r="D29" s="219"/>
      <c r="E29" s="70">
        <f t="shared" si="0"/>
        <v>0</v>
      </c>
      <c r="F29" s="101" t="s">
        <v>176</v>
      </c>
      <c r="G29" s="78"/>
      <c r="H29" s="106"/>
      <c r="I29" s="89"/>
      <c r="J29" s="89"/>
      <c r="K29" s="89"/>
      <c r="L29" s="89"/>
      <c r="M29" s="89"/>
      <c r="N29" s="89"/>
      <c r="O29" s="89"/>
    </row>
    <row r="30" spans="1:15" s="101" customFormat="1" hidden="1" x14ac:dyDescent="0.25">
      <c r="A30" s="214"/>
      <c r="B30" s="211"/>
      <c r="C30" s="215"/>
      <c r="D30" s="219"/>
      <c r="E30" s="70">
        <f t="shared" si="0"/>
        <v>0</v>
      </c>
      <c r="F30" s="101" t="s">
        <v>176</v>
      </c>
      <c r="G30" s="78"/>
      <c r="H30" s="386"/>
      <c r="I30" s="89"/>
      <c r="J30" s="89"/>
      <c r="K30" s="89"/>
      <c r="L30" s="89"/>
      <c r="M30" s="89"/>
      <c r="N30" s="89"/>
      <c r="O30" s="89"/>
    </row>
    <row r="31" spans="1:15" s="101" customFormat="1" hidden="1" x14ac:dyDescent="0.25">
      <c r="A31" s="214"/>
      <c r="B31" s="211"/>
      <c r="C31" s="215"/>
      <c r="D31" s="219"/>
      <c r="E31" s="70">
        <f t="shared" si="0"/>
        <v>0</v>
      </c>
      <c r="F31" s="101" t="s">
        <v>176</v>
      </c>
      <c r="G31" s="78"/>
      <c r="H31" s="106"/>
      <c r="I31" s="89"/>
      <c r="J31" s="89"/>
      <c r="K31" s="89"/>
      <c r="L31" s="89"/>
      <c r="M31" s="89"/>
      <c r="N31" s="89"/>
      <c r="O31" s="89"/>
    </row>
    <row r="32" spans="1:15" s="101" customFormat="1" hidden="1" x14ac:dyDescent="0.25">
      <c r="A32" s="214"/>
      <c r="B32" s="211"/>
      <c r="C32" s="215"/>
      <c r="D32" s="219"/>
      <c r="E32" s="70">
        <f t="shared" si="0"/>
        <v>0</v>
      </c>
      <c r="F32" s="101" t="s">
        <v>176</v>
      </c>
      <c r="G32" s="78"/>
      <c r="H32" s="386"/>
      <c r="I32" s="89"/>
      <c r="J32" s="89"/>
      <c r="K32" s="89"/>
      <c r="L32" s="89"/>
      <c r="M32" s="89"/>
      <c r="N32" s="89"/>
      <c r="O32" s="89"/>
    </row>
    <row r="33" spans="1:15" s="101" customFormat="1" hidden="1" x14ac:dyDescent="0.25">
      <c r="A33" s="214"/>
      <c r="B33" s="211"/>
      <c r="C33" s="215"/>
      <c r="D33" s="219"/>
      <c r="E33" s="70">
        <f t="shared" si="0"/>
        <v>0</v>
      </c>
      <c r="F33" s="101" t="s">
        <v>176</v>
      </c>
      <c r="G33" s="78"/>
      <c r="H33" s="106"/>
      <c r="I33" s="89"/>
      <c r="J33" s="89"/>
      <c r="K33" s="89"/>
      <c r="L33" s="89"/>
      <c r="M33" s="89"/>
      <c r="N33" s="89"/>
      <c r="O33" s="89"/>
    </row>
    <row r="34" spans="1:15" s="101" customFormat="1" hidden="1" x14ac:dyDescent="0.25">
      <c r="A34" s="214"/>
      <c r="B34" s="211"/>
      <c r="C34" s="215"/>
      <c r="D34" s="219"/>
      <c r="E34" s="70">
        <f t="shared" si="0"/>
        <v>0</v>
      </c>
      <c r="F34" s="101" t="s">
        <v>176</v>
      </c>
      <c r="G34" s="78"/>
      <c r="H34" s="386"/>
      <c r="I34" s="89"/>
      <c r="J34" s="89"/>
      <c r="K34" s="89"/>
      <c r="L34" s="89"/>
      <c r="M34" s="89"/>
      <c r="N34" s="89"/>
      <c r="O34" s="89"/>
    </row>
    <row r="35" spans="1:15" s="101" customFormat="1" hidden="1" x14ac:dyDescent="0.25">
      <c r="A35" s="214"/>
      <c r="B35" s="211"/>
      <c r="C35" s="215"/>
      <c r="D35" s="219"/>
      <c r="E35" s="70">
        <f t="shared" si="0"/>
        <v>0</v>
      </c>
      <c r="F35" s="101" t="s">
        <v>176</v>
      </c>
      <c r="G35" s="78"/>
      <c r="H35" s="106"/>
      <c r="I35" s="89"/>
      <c r="J35" s="89"/>
      <c r="K35" s="89"/>
      <c r="L35" s="89"/>
      <c r="M35" s="89"/>
      <c r="N35" s="89"/>
      <c r="O35" s="89"/>
    </row>
    <row r="36" spans="1:15" s="101" customFormat="1" hidden="1" x14ac:dyDescent="0.25">
      <c r="A36" s="214"/>
      <c r="B36" s="211"/>
      <c r="C36" s="215"/>
      <c r="D36" s="219"/>
      <c r="E36" s="70">
        <f t="shared" si="0"/>
        <v>0</v>
      </c>
      <c r="F36" s="101" t="s">
        <v>176</v>
      </c>
      <c r="G36" s="78"/>
      <c r="H36" s="386"/>
      <c r="I36" s="89"/>
      <c r="J36" s="89"/>
      <c r="K36" s="89"/>
      <c r="L36" s="89"/>
      <c r="M36" s="89"/>
      <c r="N36" s="89"/>
      <c r="O36" s="89"/>
    </row>
    <row r="37" spans="1:15" s="101" customFormat="1" hidden="1" x14ac:dyDescent="0.25">
      <c r="A37" s="214"/>
      <c r="B37" s="211"/>
      <c r="C37" s="215"/>
      <c r="D37" s="219"/>
      <c r="E37" s="70">
        <f t="shared" ref="E37:E68" si="1">ROUND(C37*D37,2)</f>
        <v>0</v>
      </c>
      <c r="F37" s="101" t="s">
        <v>176</v>
      </c>
      <c r="G37" s="78"/>
      <c r="H37" s="106"/>
      <c r="I37" s="89"/>
      <c r="J37" s="89"/>
      <c r="K37" s="89"/>
      <c r="L37" s="89"/>
      <c r="M37" s="89"/>
      <c r="N37" s="89"/>
      <c r="O37" s="89"/>
    </row>
    <row r="38" spans="1:15" s="101" customFormat="1" hidden="1" x14ac:dyDescent="0.25">
      <c r="A38" s="214"/>
      <c r="B38" s="211"/>
      <c r="C38" s="215"/>
      <c r="D38" s="219"/>
      <c r="E38" s="70">
        <f t="shared" si="1"/>
        <v>0</v>
      </c>
      <c r="F38" s="101" t="s">
        <v>176</v>
      </c>
      <c r="G38" s="78"/>
      <c r="H38" s="386"/>
      <c r="I38" s="89"/>
      <c r="J38" s="89"/>
      <c r="K38" s="89"/>
      <c r="L38" s="89"/>
      <c r="M38" s="89"/>
      <c r="N38" s="89"/>
      <c r="O38" s="89"/>
    </row>
    <row r="39" spans="1:15" s="101" customFormat="1" hidden="1" x14ac:dyDescent="0.25">
      <c r="A39" s="214"/>
      <c r="B39" s="211"/>
      <c r="C39" s="215"/>
      <c r="D39" s="219"/>
      <c r="E39" s="70">
        <f t="shared" si="1"/>
        <v>0</v>
      </c>
      <c r="F39" s="101" t="s">
        <v>176</v>
      </c>
      <c r="G39" s="78"/>
      <c r="H39" s="106"/>
      <c r="I39" s="89"/>
      <c r="J39" s="89"/>
      <c r="K39" s="89"/>
      <c r="L39" s="89"/>
      <c r="M39" s="89"/>
      <c r="N39" s="89"/>
      <c r="O39" s="89"/>
    </row>
    <row r="40" spans="1:15" s="101" customFormat="1" hidden="1" x14ac:dyDescent="0.25">
      <c r="A40" s="214"/>
      <c r="B40" s="211"/>
      <c r="C40" s="215"/>
      <c r="D40" s="219"/>
      <c r="E40" s="70">
        <f t="shared" si="1"/>
        <v>0</v>
      </c>
      <c r="F40" s="101" t="s">
        <v>176</v>
      </c>
      <c r="G40" s="78"/>
      <c r="H40" s="386"/>
      <c r="I40" s="89"/>
      <c r="J40" s="89"/>
      <c r="K40" s="89"/>
      <c r="L40" s="89"/>
      <c r="M40" s="89"/>
      <c r="N40" s="89"/>
      <c r="O40" s="89"/>
    </row>
    <row r="41" spans="1:15" s="101" customFormat="1" hidden="1" x14ac:dyDescent="0.25">
      <c r="A41" s="214"/>
      <c r="B41" s="211"/>
      <c r="C41" s="215"/>
      <c r="D41" s="219"/>
      <c r="E41" s="70">
        <f t="shared" si="1"/>
        <v>0</v>
      </c>
      <c r="F41" s="101" t="s">
        <v>176</v>
      </c>
      <c r="G41" s="78"/>
      <c r="H41" s="106"/>
      <c r="I41" s="89"/>
      <c r="J41" s="89"/>
      <c r="K41" s="89"/>
      <c r="L41" s="89"/>
      <c r="M41" s="89"/>
      <c r="N41" s="89"/>
      <c r="O41" s="89"/>
    </row>
    <row r="42" spans="1:15" s="101" customFormat="1" hidden="1" x14ac:dyDescent="0.25">
      <c r="A42" s="214"/>
      <c r="B42" s="211"/>
      <c r="C42" s="215"/>
      <c r="D42" s="219"/>
      <c r="E42" s="70">
        <f t="shared" si="1"/>
        <v>0</v>
      </c>
      <c r="F42" s="101" t="s">
        <v>176</v>
      </c>
      <c r="G42" s="78"/>
      <c r="H42" s="386"/>
      <c r="I42" s="89"/>
      <c r="J42" s="89"/>
      <c r="K42" s="89"/>
      <c r="L42" s="89"/>
      <c r="M42" s="89"/>
      <c r="N42" s="89"/>
      <c r="O42" s="89"/>
    </row>
    <row r="43" spans="1:15" s="101" customFormat="1" hidden="1" x14ac:dyDescent="0.25">
      <c r="A43" s="214"/>
      <c r="B43" s="211"/>
      <c r="C43" s="215"/>
      <c r="D43" s="219"/>
      <c r="E43" s="70">
        <f t="shared" si="1"/>
        <v>0</v>
      </c>
      <c r="F43" s="101" t="s">
        <v>176</v>
      </c>
      <c r="G43" s="78"/>
      <c r="H43" s="106"/>
      <c r="I43" s="89"/>
      <c r="J43" s="89"/>
      <c r="K43" s="89"/>
      <c r="L43" s="89"/>
      <c r="M43" s="89"/>
      <c r="N43" s="89"/>
      <c r="O43" s="89"/>
    </row>
    <row r="44" spans="1:15" s="101" customFormat="1" hidden="1" x14ac:dyDescent="0.25">
      <c r="A44" s="214"/>
      <c r="B44" s="211"/>
      <c r="C44" s="215"/>
      <c r="D44" s="219"/>
      <c r="E44" s="70">
        <f t="shared" si="1"/>
        <v>0</v>
      </c>
      <c r="F44" s="101" t="s">
        <v>176</v>
      </c>
      <c r="G44" s="78"/>
      <c r="H44" s="386"/>
      <c r="I44" s="89"/>
      <c r="J44" s="89"/>
      <c r="K44" s="89"/>
      <c r="L44" s="89"/>
      <c r="M44" s="89"/>
      <c r="N44" s="89"/>
      <c r="O44" s="89"/>
    </row>
    <row r="45" spans="1:15" s="101" customFormat="1" hidden="1" x14ac:dyDescent="0.25">
      <c r="A45" s="214"/>
      <c r="B45" s="211"/>
      <c r="C45" s="215"/>
      <c r="D45" s="219"/>
      <c r="E45" s="70">
        <f t="shared" si="1"/>
        <v>0</v>
      </c>
      <c r="F45" s="101" t="s">
        <v>176</v>
      </c>
      <c r="G45" s="78"/>
      <c r="H45" s="106"/>
      <c r="I45" s="89"/>
      <c r="J45" s="89"/>
      <c r="K45" s="89"/>
      <c r="L45" s="89"/>
      <c r="M45" s="89"/>
      <c r="N45" s="89"/>
      <c r="O45" s="89"/>
    </row>
    <row r="46" spans="1:15" s="101" customFormat="1" hidden="1" x14ac:dyDescent="0.25">
      <c r="A46" s="214"/>
      <c r="B46" s="211"/>
      <c r="C46" s="215"/>
      <c r="D46" s="219"/>
      <c r="E46" s="70">
        <f t="shared" si="1"/>
        <v>0</v>
      </c>
      <c r="F46" s="101" t="s">
        <v>176</v>
      </c>
      <c r="G46" s="78"/>
      <c r="H46" s="386"/>
      <c r="I46" s="89"/>
      <c r="J46" s="89"/>
      <c r="K46" s="89"/>
      <c r="L46" s="89"/>
      <c r="M46" s="89"/>
      <c r="N46" s="89"/>
      <c r="O46" s="89"/>
    </row>
    <row r="47" spans="1:15" s="101" customFormat="1" hidden="1" x14ac:dyDescent="0.25">
      <c r="A47" s="214"/>
      <c r="B47" s="211"/>
      <c r="C47" s="215"/>
      <c r="D47" s="219"/>
      <c r="E47" s="70">
        <f t="shared" si="1"/>
        <v>0</v>
      </c>
      <c r="F47" s="101" t="s">
        <v>176</v>
      </c>
      <c r="G47" s="78"/>
      <c r="H47" s="106"/>
      <c r="I47" s="89"/>
      <c r="J47" s="89"/>
      <c r="K47" s="89"/>
      <c r="L47" s="89"/>
      <c r="M47" s="89"/>
      <c r="N47" s="89"/>
      <c r="O47" s="89"/>
    </row>
    <row r="48" spans="1:15" s="101" customFormat="1" hidden="1" x14ac:dyDescent="0.25">
      <c r="A48" s="214"/>
      <c r="B48" s="211"/>
      <c r="C48" s="215"/>
      <c r="D48" s="219"/>
      <c r="E48" s="70">
        <f t="shared" si="1"/>
        <v>0</v>
      </c>
      <c r="F48" s="101" t="s">
        <v>176</v>
      </c>
      <c r="G48" s="78"/>
      <c r="H48" s="386"/>
      <c r="I48" s="89"/>
      <c r="J48" s="89"/>
      <c r="K48" s="89"/>
      <c r="L48" s="89"/>
      <c r="M48" s="89"/>
      <c r="N48" s="89"/>
      <c r="O48" s="89"/>
    </row>
    <row r="49" spans="1:15" s="101" customFormat="1" hidden="1" x14ac:dyDescent="0.25">
      <c r="A49" s="214"/>
      <c r="B49" s="211"/>
      <c r="C49" s="215"/>
      <c r="D49" s="219"/>
      <c r="E49" s="70">
        <f t="shared" si="1"/>
        <v>0</v>
      </c>
      <c r="F49" s="101" t="s">
        <v>176</v>
      </c>
      <c r="G49" s="78"/>
      <c r="H49" s="106"/>
      <c r="I49" s="89"/>
      <c r="J49" s="89"/>
      <c r="K49" s="89"/>
      <c r="L49" s="89"/>
      <c r="M49" s="89"/>
      <c r="N49" s="89"/>
      <c r="O49" s="89"/>
    </row>
    <row r="50" spans="1:15" s="101" customFormat="1" hidden="1" x14ac:dyDescent="0.25">
      <c r="A50" s="214"/>
      <c r="B50" s="211"/>
      <c r="C50" s="215"/>
      <c r="D50" s="219"/>
      <c r="E50" s="70">
        <f t="shared" si="1"/>
        <v>0</v>
      </c>
      <c r="F50" s="101" t="s">
        <v>176</v>
      </c>
      <c r="G50" s="78"/>
      <c r="H50" s="386"/>
      <c r="I50" s="89"/>
      <c r="J50" s="89"/>
      <c r="K50" s="89"/>
      <c r="L50" s="89"/>
      <c r="M50" s="89"/>
      <c r="N50" s="89"/>
      <c r="O50" s="89"/>
    </row>
    <row r="51" spans="1:15" s="101" customFormat="1" hidden="1" x14ac:dyDescent="0.25">
      <c r="A51" s="214"/>
      <c r="B51" s="211"/>
      <c r="C51" s="215"/>
      <c r="D51" s="219"/>
      <c r="E51" s="70">
        <f t="shared" si="1"/>
        <v>0</v>
      </c>
      <c r="F51" s="101" t="s">
        <v>176</v>
      </c>
      <c r="G51" s="78"/>
      <c r="H51" s="106"/>
      <c r="I51" s="89"/>
      <c r="J51" s="89"/>
      <c r="K51" s="89"/>
      <c r="L51" s="89"/>
      <c r="M51" s="89"/>
      <c r="N51" s="89"/>
      <c r="O51" s="89"/>
    </row>
    <row r="52" spans="1:15" s="101" customFormat="1" hidden="1" x14ac:dyDescent="0.25">
      <c r="A52" s="214"/>
      <c r="B52" s="211"/>
      <c r="C52" s="215"/>
      <c r="D52" s="219"/>
      <c r="E52" s="70">
        <f t="shared" si="1"/>
        <v>0</v>
      </c>
      <c r="F52" s="101" t="s">
        <v>176</v>
      </c>
      <c r="G52" s="78"/>
      <c r="H52" s="386"/>
      <c r="I52" s="89"/>
      <c r="J52" s="89"/>
      <c r="K52" s="89"/>
      <c r="L52" s="89"/>
      <c r="M52" s="89"/>
      <c r="N52" s="89"/>
      <c r="O52" s="89"/>
    </row>
    <row r="53" spans="1:15" s="101" customFormat="1" hidden="1" x14ac:dyDescent="0.25">
      <c r="A53" s="214"/>
      <c r="B53" s="211"/>
      <c r="C53" s="215"/>
      <c r="D53" s="219"/>
      <c r="E53" s="70">
        <f t="shared" si="1"/>
        <v>0</v>
      </c>
      <c r="F53" s="101" t="s">
        <v>176</v>
      </c>
      <c r="G53" s="78"/>
      <c r="H53" s="106"/>
      <c r="I53" s="89"/>
      <c r="J53" s="89"/>
      <c r="K53" s="89"/>
      <c r="L53" s="89"/>
      <c r="M53" s="89"/>
      <c r="N53" s="89"/>
      <c r="O53" s="89"/>
    </row>
    <row r="54" spans="1:15" s="101" customFormat="1" hidden="1" x14ac:dyDescent="0.25">
      <c r="A54" s="214"/>
      <c r="B54" s="211"/>
      <c r="C54" s="215"/>
      <c r="D54" s="219"/>
      <c r="E54" s="70">
        <f t="shared" si="1"/>
        <v>0</v>
      </c>
      <c r="F54" s="101" t="s">
        <v>176</v>
      </c>
      <c r="G54" s="78"/>
      <c r="H54" s="386"/>
      <c r="I54" s="89"/>
      <c r="J54" s="89"/>
      <c r="K54" s="89"/>
      <c r="L54" s="89"/>
      <c r="M54" s="89"/>
      <c r="N54" s="89"/>
      <c r="O54" s="89"/>
    </row>
    <row r="55" spans="1:15" s="101" customFormat="1" hidden="1" x14ac:dyDescent="0.25">
      <c r="A55" s="214"/>
      <c r="B55" s="211"/>
      <c r="C55" s="215"/>
      <c r="D55" s="219"/>
      <c r="E55" s="70">
        <f t="shared" si="1"/>
        <v>0</v>
      </c>
      <c r="F55" s="101" t="s">
        <v>176</v>
      </c>
      <c r="G55" s="78"/>
      <c r="H55" s="106"/>
      <c r="I55" s="89"/>
      <c r="J55" s="89"/>
      <c r="K55" s="89"/>
      <c r="L55" s="89"/>
      <c r="M55" s="89"/>
      <c r="N55" s="89"/>
      <c r="O55" s="89"/>
    </row>
    <row r="56" spans="1:15" s="101" customFormat="1" hidden="1" x14ac:dyDescent="0.25">
      <c r="A56" s="214"/>
      <c r="B56" s="211"/>
      <c r="C56" s="215"/>
      <c r="D56" s="219"/>
      <c r="E56" s="70">
        <f t="shared" si="1"/>
        <v>0</v>
      </c>
      <c r="F56" s="101" t="s">
        <v>176</v>
      </c>
      <c r="G56" s="78"/>
      <c r="H56" s="386"/>
      <c r="I56" s="89"/>
      <c r="J56" s="89"/>
      <c r="K56" s="89"/>
      <c r="L56" s="89"/>
      <c r="M56" s="89"/>
      <c r="N56" s="89"/>
      <c r="O56" s="89"/>
    </row>
    <row r="57" spans="1:15" s="101" customFormat="1" hidden="1" x14ac:dyDescent="0.25">
      <c r="A57" s="214"/>
      <c r="B57" s="211"/>
      <c r="C57" s="215"/>
      <c r="D57" s="219"/>
      <c r="E57" s="70">
        <f t="shared" si="1"/>
        <v>0</v>
      </c>
      <c r="F57" s="101" t="s">
        <v>176</v>
      </c>
      <c r="G57" s="78"/>
      <c r="H57" s="106"/>
      <c r="I57" s="89"/>
      <c r="J57" s="89"/>
      <c r="K57" s="89"/>
      <c r="L57" s="89"/>
      <c r="M57" s="89"/>
      <c r="N57" s="89"/>
      <c r="O57" s="89"/>
    </row>
    <row r="58" spans="1:15" s="101" customFormat="1" hidden="1" x14ac:dyDescent="0.25">
      <c r="A58" s="214"/>
      <c r="B58" s="211"/>
      <c r="C58" s="215"/>
      <c r="D58" s="219"/>
      <c r="E58" s="70">
        <f t="shared" si="1"/>
        <v>0</v>
      </c>
      <c r="F58" s="101" t="s">
        <v>176</v>
      </c>
      <c r="G58" s="78"/>
      <c r="H58" s="386"/>
      <c r="I58" s="89"/>
      <c r="J58" s="89"/>
      <c r="K58" s="89"/>
      <c r="L58" s="89"/>
      <c r="M58" s="89"/>
      <c r="N58" s="89"/>
      <c r="O58" s="89"/>
    </row>
    <row r="59" spans="1:15" s="101" customFormat="1" hidden="1" x14ac:dyDescent="0.25">
      <c r="A59" s="214"/>
      <c r="B59" s="211"/>
      <c r="C59" s="215"/>
      <c r="D59" s="219"/>
      <c r="E59" s="70">
        <f t="shared" si="1"/>
        <v>0</v>
      </c>
      <c r="F59" s="101" t="s">
        <v>176</v>
      </c>
      <c r="G59" s="78"/>
      <c r="H59" s="106"/>
      <c r="I59" s="89"/>
      <c r="J59" s="89"/>
      <c r="K59" s="89"/>
      <c r="L59" s="89"/>
      <c r="M59" s="89"/>
      <c r="N59" s="89"/>
      <c r="O59" s="89"/>
    </row>
    <row r="60" spans="1:15" s="101" customFormat="1" hidden="1" x14ac:dyDescent="0.25">
      <c r="A60" s="214"/>
      <c r="B60" s="211"/>
      <c r="C60" s="215"/>
      <c r="D60" s="219"/>
      <c r="E60" s="70">
        <f t="shared" si="1"/>
        <v>0</v>
      </c>
      <c r="F60" s="101" t="s">
        <v>176</v>
      </c>
      <c r="G60" s="78"/>
      <c r="H60" s="386"/>
      <c r="I60" s="89"/>
      <c r="J60" s="89"/>
      <c r="K60" s="89"/>
      <c r="L60" s="89"/>
      <c r="M60" s="89"/>
      <c r="N60" s="89"/>
      <c r="O60" s="89"/>
    </row>
    <row r="61" spans="1:15" s="101" customFormat="1" hidden="1" x14ac:dyDescent="0.25">
      <c r="A61" s="214"/>
      <c r="B61" s="211"/>
      <c r="C61" s="215"/>
      <c r="D61" s="219"/>
      <c r="E61" s="70">
        <f t="shared" si="1"/>
        <v>0</v>
      </c>
      <c r="F61" s="101" t="s">
        <v>176</v>
      </c>
      <c r="G61" s="78"/>
      <c r="H61" s="106"/>
      <c r="I61" s="89"/>
      <c r="J61" s="89"/>
      <c r="K61" s="89"/>
      <c r="L61" s="89"/>
      <c r="M61" s="89"/>
      <c r="N61" s="89"/>
      <c r="O61" s="89"/>
    </row>
    <row r="62" spans="1:15" s="101" customFormat="1" hidden="1" x14ac:dyDescent="0.25">
      <c r="A62" s="214"/>
      <c r="B62" s="211"/>
      <c r="C62" s="215"/>
      <c r="D62" s="219"/>
      <c r="E62" s="70">
        <f t="shared" si="1"/>
        <v>0</v>
      </c>
      <c r="F62" s="101" t="s">
        <v>176</v>
      </c>
      <c r="G62" s="78"/>
      <c r="H62" s="386"/>
      <c r="I62" s="89"/>
      <c r="J62" s="89"/>
      <c r="K62" s="89"/>
      <c r="L62" s="89"/>
      <c r="M62" s="89"/>
      <c r="N62" s="89"/>
      <c r="O62" s="89"/>
    </row>
    <row r="63" spans="1:15" s="101" customFormat="1" hidden="1" x14ac:dyDescent="0.25">
      <c r="A63" s="214"/>
      <c r="B63" s="211"/>
      <c r="C63" s="215"/>
      <c r="D63" s="219"/>
      <c r="E63" s="70">
        <f t="shared" si="1"/>
        <v>0</v>
      </c>
      <c r="F63" s="101" t="s">
        <v>176</v>
      </c>
      <c r="G63" s="78"/>
      <c r="H63" s="106"/>
      <c r="I63" s="89"/>
      <c r="J63" s="89"/>
      <c r="K63" s="89"/>
      <c r="L63" s="89"/>
      <c r="M63" s="89"/>
      <c r="N63" s="89"/>
      <c r="O63" s="89"/>
    </row>
    <row r="64" spans="1:15" s="101" customFormat="1" hidden="1" x14ac:dyDescent="0.25">
      <c r="A64" s="214"/>
      <c r="B64" s="211"/>
      <c r="C64" s="215"/>
      <c r="D64" s="219"/>
      <c r="E64" s="70">
        <f t="shared" si="1"/>
        <v>0</v>
      </c>
      <c r="F64" s="101" t="s">
        <v>176</v>
      </c>
      <c r="G64" s="78"/>
      <c r="H64" s="386"/>
      <c r="I64" s="89"/>
      <c r="J64" s="89"/>
      <c r="K64" s="89"/>
      <c r="L64" s="89"/>
      <c r="M64" s="89"/>
      <c r="N64" s="89"/>
      <c r="O64" s="89"/>
    </row>
    <row r="65" spans="1:15" s="101" customFormat="1" hidden="1" x14ac:dyDescent="0.25">
      <c r="A65" s="214"/>
      <c r="B65" s="211"/>
      <c r="C65" s="215"/>
      <c r="D65" s="219"/>
      <c r="E65" s="70">
        <f t="shared" si="1"/>
        <v>0</v>
      </c>
      <c r="F65" s="101" t="s">
        <v>176</v>
      </c>
      <c r="G65" s="78"/>
      <c r="H65" s="106"/>
      <c r="I65" s="89"/>
      <c r="J65" s="89"/>
      <c r="K65" s="89"/>
      <c r="L65" s="89"/>
      <c r="M65" s="89"/>
      <c r="N65" s="89"/>
      <c r="O65" s="89"/>
    </row>
    <row r="66" spans="1:15" s="101" customFormat="1" hidden="1" x14ac:dyDescent="0.25">
      <c r="A66" s="214"/>
      <c r="B66" s="211"/>
      <c r="C66" s="215"/>
      <c r="D66" s="219"/>
      <c r="E66" s="70">
        <f t="shared" si="1"/>
        <v>0</v>
      </c>
      <c r="F66" s="101" t="s">
        <v>176</v>
      </c>
      <c r="G66" s="78"/>
      <c r="H66" s="386"/>
      <c r="I66" s="89"/>
      <c r="J66" s="89"/>
      <c r="K66" s="89"/>
      <c r="L66" s="89"/>
      <c r="M66" s="89"/>
      <c r="N66" s="89"/>
      <c r="O66" s="89"/>
    </row>
    <row r="67" spans="1:15" s="101" customFormat="1" hidden="1" x14ac:dyDescent="0.25">
      <c r="A67" s="214"/>
      <c r="B67" s="211"/>
      <c r="C67" s="215"/>
      <c r="D67" s="219"/>
      <c r="E67" s="70">
        <f t="shared" si="1"/>
        <v>0</v>
      </c>
      <c r="F67" s="101" t="s">
        <v>176</v>
      </c>
      <c r="G67" s="78"/>
      <c r="H67" s="106"/>
      <c r="I67" s="89"/>
      <c r="J67" s="89"/>
      <c r="K67" s="89"/>
      <c r="L67" s="89"/>
      <c r="M67" s="89"/>
      <c r="N67" s="89"/>
      <c r="O67" s="89"/>
    </row>
    <row r="68" spans="1:15" s="101" customFormat="1" hidden="1" x14ac:dyDescent="0.25">
      <c r="A68" s="214"/>
      <c r="B68" s="211"/>
      <c r="C68" s="215"/>
      <c r="D68" s="219"/>
      <c r="E68" s="70">
        <f t="shared" si="1"/>
        <v>0</v>
      </c>
      <c r="F68" s="101" t="s">
        <v>176</v>
      </c>
      <c r="G68" s="78"/>
      <c r="H68" s="386"/>
      <c r="I68" s="89"/>
      <c r="J68" s="89"/>
      <c r="K68" s="89"/>
      <c r="L68" s="89"/>
      <c r="M68" s="89"/>
      <c r="N68" s="89"/>
      <c r="O68" s="89"/>
    </row>
    <row r="69" spans="1:15" s="101" customFormat="1" hidden="1" x14ac:dyDescent="0.25">
      <c r="A69" s="214"/>
      <c r="B69" s="211"/>
      <c r="C69" s="215"/>
      <c r="D69" s="219"/>
      <c r="E69" s="70">
        <f t="shared" ref="E69:E100" si="2">ROUND(C69*D69,2)</f>
        <v>0</v>
      </c>
      <c r="F69" s="101" t="s">
        <v>176</v>
      </c>
      <c r="G69" s="78"/>
      <c r="H69" s="106"/>
      <c r="I69" s="89"/>
      <c r="J69" s="89"/>
      <c r="K69" s="89"/>
      <c r="L69" s="89"/>
      <c r="M69" s="89"/>
      <c r="N69" s="89"/>
      <c r="O69" s="89"/>
    </row>
    <row r="70" spans="1:15" s="101" customFormat="1" hidden="1" x14ac:dyDescent="0.25">
      <c r="A70" s="214"/>
      <c r="B70" s="211"/>
      <c r="C70" s="215"/>
      <c r="D70" s="219"/>
      <c r="E70" s="70">
        <f t="shared" si="2"/>
        <v>0</v>
      </c>
      <c r="F70" s="101" t="s">
        <v>176</v>
      </c>
      <c r="G70" s="78"/>
      <c r="H70" s="386"/>
      <c r="I70" s="89"/>
      <c r="J70" s="89"/>
      <c r="K70" s="89"/>
      <c r="L70" s="89"/>
      <c r="M70" s="89"/>
      <c r="N70" s="89"/>
      <c r="O70" s="89"/>
    </row>
    <row r="71" spans="1:15" s="101" customFormat="1" hidden="1" x14ac:dyDescent="0.25">
      <c r="A71" s="214"/>
      <c r="B71" s="211"/>
      <c r="C71" s="215"/>
      <c r="D71" s="219"/>
      <c r="E71" s="70">
        <f t="shared" si="2"/>
        <v>0</v>
      </c>
      <c r="F71" s="101" t="s">
        <v>176</v>
      </c>
      <c r="G71" s="78"/>
      <c r="H71" s="106"/>
      <c r="I71" s="89"/>
      <c r="J71" s="89"/>
      <c r="K71" s="89"/>
      <c r="L71" s="89"/>
      <c r="M71" s="89"/>
      <c r="N71" s="89"/>
      <c r="O71" s="89"/>
    </row>
    <row r="72" spans="1:15" s="101" customFormat="1" hidden="1" x14ac:dyDescent="0.25">
      <c r="A72" s="214"/>
      <c r="B72" s="211"/>
      <c r="C72" s="215"/>
      <c r="D72" s="219"/>
      <c r="E72" s="70">
        <f t="shared" si="2"/>
        <v>0</v>
      </c>
      <c r="F72" s="101" t="s">
        <v>176</v>
      </c>
      <c r="G72" s="78"/>
      <c r="H72" s="386"/>
      <c r="I72" s="89"/>
      <c r="J72" s="89"/>
      <c r="K72" s="89"/>
      <c r="L72" s="89"/>
      <c r="M72" s="89"/>
      <c r="N72" s="89"/>
      <c r="O72" s="89"/>
    </row>
    <row r="73" spans="1:15" s="101" customFormat="1" hidden="1" x14ac:dyDescent="0.25">
      <c r="A73" s="214"/>
      <c r="B73" s="211"/>
      <c r="C73" s="215"/>
      <c r="D73" s="219"/>
      <c r="E73" s="70">
        <f t="shared" si="2"/>
        <v>0</v>
      </c>
      <c r="F73" s="101" t="s">
        <v>176</v>
      </c>
      <c r="G73" s="78"/>
      <c r="H73" s="106"/>
      <c r="I73" s="89"/>
      <c r="J73" s="89"/>
      <c r="K73" s="89"/>
      <c r="L73" s="89"/>
      <c r="M73" s="89"/>
      <c r="N73" s="89"/>
      <c r="O73" s="89"/>
    </row>
    <row r="74" spans="1:15" s="101" customFormat="1" hidden="1" x14ac:dyDescent="0.25">
      <c r="A74" s="214"/>
      <c r="B74" s="211"/>
      <c r="C74" s="215"/>
      <c r="D74" s="219"/>
      <c r="E74" s="70">
        <f t="shared" si="2"/>
        <v>0</v>
      </c>
      <c r="F74" s="101" t="s">
        <v>176</v>
      </c>
      <c r="G74" s="78"/>
      <c r="H74" s="386"/>
      <c r="I74" s="89"/>
      <c r="J74" s="89"/>
      <c r="K74" s="89"/>
      <c r="L74" s="89"/>
      <c r="M74" s="89"/>
      <c r="N74" s="89"/>
      <c r="O74" s="89"/>
    </row>
    <row r="75" spans="1:15" s="101" customFormat="1" hidden="1" x14ac:dyDescent="0.25">
      <c r="A75" s="214"/>
      <c r="B75" s="211"/>
      <c r="C75" s="215"/>
      <c r="D75" s="219"/>
      <c r="E75" s="70">
        <f t="shared" si="2"/>
        <v>0</v>
      </c>
      <c r="F75" s="101" t="s">
        <v>176</v>
      </c>
      <c r="G75" s="78"/>
      <c r="H75" s="106"/>
      <c r="I75" s="89"/>
      <c r="J75" s="89"/>
      <c r="K75" s="89"/>
      <c r="L75" s="89"/>
      <c r="M75" s="89"/>
      <c r="N75" s="89"/>
      <c r="O75" s="89"/>
    </row>
    <row r="76" spans="1:15" s="101" customFormat="1" hidden="1" x14ac:dyDescent="0.25">
      <c r="A76" s="214"/>
      <c r="B76" s="211"/>
      <c r="C76" s="215"/>
      <c r="D76" s="219"/>
      <c r="E76" s="70">
        <f t="shared" si="2"/>
        <v>0</v>
      </c>
      <c r="F76" s="101" t="s">
        <v>176</v>
      </c>
      <c r="G76" s="78"/>
      <c r="H76" s="386"/>
      <c r="I76" s="89"/>
      <c r="J76" s="89"/>
      <c r="K76" s="89"/>
      <c r="L76" s="89"/>
      <c r="M76" s="89"/>
      <c r="N76" s="89"/>
      <c r="O76" s="89"/>
    </row>
    <row r="77" spans="1:15" s="101" customFormat="1" hidden="1" x14ac:dyDescent="0.25">
      <c r="A77" s="214"/>
      <c r="B77" s="211"/>
      <c r="C77" s="215"/>
      <c r="D77" s="219"/>
      <c r="E77" s="70">
        <f t="shared" si="2"/>
        <v>0</v>
      </c>
      <c r="F77" s="101" t="s">
        <v>176</v>
      </c>
      <c r="G77" s="78"/>
      <c r="H77" s="106"/>
      <c r="I77" s="89"/>
      <c r="J77" s="89"/>
      <c r="K77" s="89"/>
      <c r="L77" s="89"/>
      <c r="M77" s="89"/>
      <c r="N77" s="89"/>
      <c r="O77" s="89"/>
    </row>
    <row r="78" spans="1:15" s="101" customFormat="1" hidden="1" x14ac:dyDescent="0.25">
      <c r="A78" s="214"/>
      <c r="B78" s="211"/>
      <c r="C78" s="215"/>
      <c r="D78" s="219"/>
      <c r="E78" s="70">
        <f t="shared" si="2"/>
        <v>0</v>
      </c>
      <c r="F78" s="101" t="s">
        <v>176</v>
      </c>
      <c r="G78" s="78"/>
      <c r="H78" s="386"/>
      <c r="I78" s="89"/>
      <c r="J78" s="89"/>
      <c r="K78" s="89"/>
      <c r="L78" s="89"/>
      <c r="M78" s="89"/>
      <c r="N78" s="89"/>
      <c r="O78" s="89"/>
    </row>
    <row r="79" spans="1:15" s="101" customFormat="1" hidden="1" x14ac:dyDescent="0.25">
      <c r="A79" s="214"/>
      <c r="B79" s="211"/>
      <c r="C79" s="215"/>
      <c r="D79" s="219"/>
      <c r="E79" s="70">
        <f t="shared" si="2"/>
        <v>0</v>
      </c>
      <c r="F79" s="101" t="s">
        <v>176</v>
      </c>
      <c r="G79" s="78"/>
      <c r="H79" s="106"/>
      <c r="I79" s="89"/>
      <c r="J79" s="89"/>
      <c r="K79" s="89"/>
      <c r="L79" s="89"/>
      <c r="M79" s="89"/>
      <c r="N79" s="89"/>
      <c r="O79" s="89"/>
    </row>
    <row r="80" spans="1:15" s="101" customFormat="1" hidden="1" x14ac:dyDescent="0.25">
      <c r="A80" s="214"/>
      <c r="B80" s="211"/>
      <c r="C80" s="215"/>
      <c r="D80" s="219"/>
      <c r="E80" s="70">
        <f t="shared" si="2"/>
        <v>0</v>
      </c>
      <c r="F80" s="101" t="s">
        <v>176</v>
      </c>
      <c r="G80" s="78"/>
      <c r="H80" s="386"/>
      <c r="I80" s="89"/>
      <c r="J80" s="89"/>
      <c r="K80" s="89"/>
      <c r="L80" s="89"/>
      <c r="M80" s="89"/>
      <c r="N80" s="89"/>
      <c r="O80" s="89"/>
    </row>
    <row r="81" spans="1:15" s="101" customFormat="1" hidden="1" x14ac:dyDescent="0.25">
      <c r="A81" s="214"/>
      <c r="B81" s="211"/>
      <c r="C81" s="215"/>
      <c r="D81" s="219"/>
      <c r="E81" s="70">
        <f t="shared" si="2"/>
        <v>0</v>
      </c>
      <c r="F81" s="101" t="s">
        <v>176</v>
      </c>
      <c r="G81" s="78"/>
      <c r="H81" s="106"/>
      <c r="I81" s="89"/>
      <c r="J81" s="89"/>
      <c r="K81" s="89"/>
      <c r="L81" s="89"/>
      <c r="M81" s="89"/>
      <c r="N81" s="89"/>
      <c r="O81" s="89"/>
    </row>
    <row r="82" spans="1:15" s="101" customFormat="1" hidden="1" x14ac:dyDescent="0.25">
      <c r="A82" s="214"/>
      <c r="B82" s="211"/>
      <c r="C82" s="215"/>
      <c r="D82" s="219"/>
      <c r="E82" s="70">
        <f t="shared" si="2"/>
        <v>0</v>
      </c>
      <c r="F82" s="101" t="s">
        <v>176</v>
      </c>
      <c r="G82" s="78"/>
      <c r="H82" s="386"/>
      <c r="I82" s="89"/>
      <c r="J82" s="89"/>
      <c r="K82" s="89"/>
      <c r="L82" s="89"/>
      <c r="M82" s="89"/>
      <c r="N82" s="89"/>
      <c r="O82" s="89"/>
    </row>
    <row r="83" spans="1:15" s="101" customFormat="1" hidden="1" x14ac:dyDescent="0.25">
      <c r="A83" s="214"/>
      <c r="B83" s="211"/>
      <c r="C83" s="215"/>
      <c r="D83" s="219"/>
      <c r="E83" s="70">
        <f t="shared" si="2"/>
        <v>0</v>
      </c>
      <c r="F83" s="101" t="s">
        <v>176</v>
      </c>
      <c r="G83" s="78"/>
      <c r="H83" s="106"/>
      <c r="I83" s="89"/>
      <c r="J83" s="89"/>
      <c r="K83" s="89"/>
      <c r="L83" s="89"/>
      <c r="M83" s="89"/>
      <c r="N83" s="89"/>
      <c r="O83" s="89"/>
    </row>
    <row r="84" spans="1:15" s="101" customFormat="1" hidden="1" x14ac:dyDescent="0.25">
      <c r="A84" s="214"/>
      <c r="B84" s="211"/>
      <c r="C84" s="215"/>
      <c r="D84" s="219"/>
      <c r="E84" s="70">
        <f t="shared" si="2"/>
        <v>0</v>
      </c>
      <c r="F84" s="101" t="s">
        <v>176</v>
      </c>
      <c r="G84" s="78"/>
      <c r="H84" s="386"/>
      <c r="I84" s="89"/>
      <c r="J84" s="89"/>
      <c r="K84" s="89"/>
      <c r="L84" s="89"/>
      <c r="M84" s="89"/>
      <c r="N84" s="89"/>
      <c r="O84" s="89"/>
    </row>
    <row r="85" spans="1:15" s="101" customFormat="1" hidden="1" x14ac:dyDescent="0.25">
      <c r="A85" s="214"/>
      <c r="B85" s="211"/>
      <c r="C85" s="215"/>
      <c r="D85" s="219"/>
      <c r="E85" s="70">
        <f t="shared" si="2"/>
        <v>0</v>
      </c>
      <c r="F85" s="101" t="s">
        <v>176</v>
      </c>
      <c r="G85" s="78"/>
      <c r="H85" s="106"/>
      <c r="I85" s="89"/>
      <c r="J85" s="89"/>
      <c r="K85" s="89"/>
      <c r="L85" s="89"/>
      <c r="M85" s="89"/>
      <c r="N85" s="89"/>
      <c r="O85" s="89"/>
    </row>
    <row r="86" spans="1:15" s="101" customFormat="1" hidden="1" x14ac:dyDescent="0.25">
      <c r="A86" s="214"/>
      <c r="B86" s="211"/>
      <c r="C86" s="215"/>
      <c r="D86" s="219"/>
      <c r="E86" s="70">
        <f t="shared" si="2"/>
        <v>0</v>
      </c>
      <c r="F86" s="101" t="s">
        <v>176</v>
      </c>
      <c r="G86" s="78"/>
      <c r="H86" s="386"/>
      <c r="I86" s="89"/>
      <c r="J86" s="89"/>
      <c r="K86" s="89"/>
      <c r="L86" s="89"/>
      <c r="M86" s="89"/>
      <c r="N86" s="89"/>
      <c r="O86" s="89"/>
    </row>
    <row r="87" spans="1:15" s="101" customFormat="1" hidden="1" x14ac:dyDescent="0.25">
      <c r="A87" s="214"/>
      <c r="B87" s="211"/>
      <c r="C87" s="215"/>
      <c r="D87" s="219"/>
      <c r="E87" s="70">
        <f t="shared" si="2"/>
        <v>0</v>
      </c>
      <c r="F87" s="101" t="s">
        <v>176</v>
      </c>
      <c r="G87" s="78"/>
      <c r="H87" s="106"/>
      <c r="I87" s="89"/>
      <c r="J87" s="89"/>
      <c r="K87" s="89"/>
      <c r="L87" s="89"/>
      <c r="M87" s="89"/>
      <c r="N87" s="89"/>
      <c r="O87" s="89"/>
    </row>
    <row r="88" spans="1:15" s="101" customFormat="1" hidden="1" x14ac:dyDescent="0.25">
      <c r="A88" s="214"/>
      <c r="B88" s="211"/>
      <c r="C88" s="215"/>
      <c r="D88" s="219"/>
      <c r="E88" s="70">
        <f t="shared" si="2"/>
        <v>0</v>
      </c>
      <c r="F88" s="101" t="s">
        <v>176</v>
      </c>
      <c r="G88" s="78"/>
      <c r="H88" s="386"/>
      <c r="I88" s="89"/>
      <c r="J88" s="89"/>
      <c r="K88" s="89"/>
      <c r="L88" s="89"/>
      <c r="M88" s="89"/>
      <c r="N88" s="89"/>
      <c r="O88" s="89"/>
    </row>
    <row r="89" spans="1:15" s="101" customFormat="1" hidden="1" x14ac:dyDescent="0.25">
      <c r="A89" s="214"/>
      <c r="B89" s="211"/>
      <c r="C89" s="215"/>
      <c r="D89" s="219"/>
      <c r="E89" s="70">
        <f t="shared" si="2"/>
        <v>0</v>
      </c>
      <c r="F89" s="101" t="s">
        <v>176</v>
      </c>
      <c r="G89" s="78"/>
      <c r="H89" s="106"/>
      <c r="I89" s="89"/>
      <c r="J89" s="89"/>
      <c r="K89" s="89"/>
      <c r="L89" s="89"/>
      <c r="M89" s="89"/>
      <c r="N89" s="89"/>
      <c r="O89" s="89"/>
    </row>
    <row r="90" spans="1:15" s="101" customFormat="1" hidden="1" x14ac:dyDescent="0.25">
      <c r="A90" s="214"/>
      <c r="B90" s="211"/>
      <c r="C90" s="215"/>
      <c r="D90" s="219"/>
      <c r="E90" s="70">
        <f t="shared" si="2"/>
        <v>0</v>
      </c>
      <c r="F90" s="101" t="s">
        <v>176</v>
      </c>
      <c r="G90" s="78"/>
      <c r="H90" s="386"/>
      <c r="I90" s="89"/>
      <c r="J90" s="89"/>
      <c r="K90" s="89"/>
      <c r="L90" s="89"/>
      <c r="M90" s="89"/>
      <c r="N90" s="89"/>
      <c r="O90" s="89"/>
    </row>
    <row r="91" spans="1:15" s="101" customFormat="1" hidden="1" x14ac:dyDescent="0.25">
      <c r="A91" s="214"/>
      <c r="B91" s="211"/>
      <c r="C91" s="215"/>
      <c r="D91" s="219"/>
      <c r="E91" s="70">
        <f t="shared" si="2"/>
        <v>0</v>
      </c>
      <c r="F91" s="101" t="s">
        <v>176</v>
      </c>
      <c r="G91" s="78"/>
      <c r="H91" s="106"/>
      <c r="I91" s="89"/>
      <c r="J91" s="89"/>
      <c r="K91" s="89"/>
      <c r="L91" s="89"/>
      <c r="M91" s="89"/>
      <c r="N91" s="89"/>
      <c r="O91" s="89"/>
    </row>
    <row r="92" spans="1:15" s="101" customFormat="1" hidden="1" x14ac:dyDescent="0.25">
      <c r="A92" s="214"/>
      <c r="B92" s="211"/>
      <c r="C92" s="215"/>
      <c r="D92" s="219"/>
      <c r="E92" s="70">
        <f t="shared" si="2"/>
        <v>0</v>
      </c>
      <c r="F92" s="101" t="s">
        <v>176</v>
      </c>
      <c r="G92" s="78"/>
      <c r="H92" s="386"/>
      <c r="I92" s="89"/>
      <c r="J92" s="89"/>
      <c r="K92" s="89"/>
      <c r="L92" s="89"/>
      <c r="M92" s="89"/>
      <c r="N92" s="89"/>
      <c r="O92" s="89"/>
    </row>
    <row r="93" spans="1:15" s="101" customFormat="1" hidden="1" x14ac:dyDescent="0.25">
      <c r="A93" s="214"/>
      <c r="B93" s="211"/>
      <c r="C93" s="215"/>
      <c r="D93" s="219"/>
      <c r="E93" s="70">
        <f t="shared" si="2"/>
        <v>0</v>
      </c>
      <c r="F93" s="101" t="s">
        <v>176</v>
      </c>
      <c r="G93" s="78"/>
      <c r="H93" s="106"/>
      <c r="I93" s="89"/>
      <c r="J93" s="89"/>
      <c r="K93" s="89"/>
      <c r="L93" s="89"/>
      <c r="M93" s="89"/>
      <c r="N93" s="89"/>
      <c r="O93" s="89"/>
    </row>
    <row r="94" spans="1:15" s="101" customFormat="1" hidden="1" x14ac:dyDescent="0.25">
      <c r="A94" s="214"/>
      <c r="B94" s="211"/>
      <c r="C94" s="215"/>
      <c r="D94" s="219"/>
      <c r="E94" s="70">
        <f t="shared" si="2"/>
        <v>0</v>
      </c>
      <c r="F94" s="101" t="s">
        <v>176</v>
      </c>
      <c r="G94" s="78"/>
      <c r="H94" s="386"/>
      <c r="I94" s="89"/>
      <c r="J94" s="89"/>
      <c r="K94" s="89"/>
      <c r="L94" s="89"/>
      <c r="M94" s="89"/>
      <c r="N94" s="89"/>
      <c r="O94" s="89"/>
    </row>
    <row r="95" spans="1:15" s="101" customFormat="1" hidden="1" x14ac:dyDescent="0.25">
      <c r="A95" s="214"/>
      <c r="B95" s="211"/>
      <c r="C95" s="215"/>
      <c r="D95" s="219"/>
      <c r="E95" s="70">
        <f t="shared" si="2"/>
        <v>0</v>
      </c>
      <c r="F95" s="101" t="s">
        <v>176</v>
      </c>
      <c r="G95" s="78"/>
      <c r="H95" s="106"/>
      <c r="I95" s="89"/>
      <c r="J95" s="89"/>
      <c r="K95" s="89"/>
      <c r="L95" s="89"/>
      <c r="M95" s="89"/>
      <c r="N95" s="89"/>
      <c r="O95" s="89"/>
    </row>
    <row r="96" spans="1:15" s="101" customFormat="1" hidden="1" x14ac:dyDescent="0.25">
      <c r="A96" s="214"/>
      <c r="B96" s="211"/>
      <c r="C96" s="215"/>
      <c r="D96" s="219"/>
      <c r="E96" s="70">
        <f t="shared" si="2"/>
        <v>0</v>
      </c>
      <c r="F96" s="101" t="s">
        <v>176</v>
      </c>
      <c r="G96" s="78"/>
      <c r="H96" s="386"/>
      <c r="I96" s="89"/>
      <c r="J96" s="89"/>
      <c r="K96" s="89"/>
      <c r="L96" s="89"/>
      <c r="M96" s="89"/>
      <c r="N96" s="89"/>
      <c r="O96" s="89"/>
    </row>
    <row r="97" spans="1:15" s="101" customFormat="1" hidden="1" x14ac:dyDescent="0.25">
      <c r="A97" s="214"/>
      <c r="B97" s="211"/>
      <c r="C97" s="215"/>
      <c r="D97" s="219"/>
      <c r="E97" s="70">
        <f t="shared" si="2"/>
        <v>0</v>
      </c>
      <c r="F97" s="101" t="s">
        <v>176</v>
      </c>
      <c r="G97" s="78"/>
      <c r="H97" s="106"/>
      <c r="I97" s="89"/>
      <c r="J97" s="89"/>
      <c r="K97" s="89"/>
      <c r="L97" s="89"/>
      <c r="M97" s="89"/>
      <c r="N97" s="89"/>
      <c r="O97" s="89"/>
    </row>
    <row r="98" spans="1:15" s="101" customFormat="1" hidden="1" x14ac:dyDescent="0.25">
      <c r="A98" s="214"/>
      <c r="B98" s="211"/>
      <c r="C98" s="215"/>
      <c r="D98" s="219"/>
      <c r="E98" s="70">
        <f t="shared" si="2"/>
        <v>0</v>
      </c>
      <c r="F98" s="101" t="s">
        <v>176</v>
      </c>
      <c r="G98" s="78"/>
      <c r="H98" s="386"/>
      <c r="I98" s="89"/>
      <c r="J98" s="89"/>
      <c r="K98" s="89"/>
      <c r="L98" s="89"/>
      <c r="M98" s="89"/>
      <c r="N98" s="89"/>
      <c r="O98" s="89"/>
    </row>
    <row r="99" spans="1:15" s="101" customFormat="1" hidden="1" x14ac:dyDescent="0.25">
      <c r="A99" s="214"/>
      <c r="B99" s="211"/>
      <c r="C99" s="215"/>
      <c r="D99" s="219"/>
      <c r="E99" s="70">
        <f t="shared" si="2"/>
        <v>0</v>
      </c>
      <c r="F99" s="101" t="s">
        <v>176</v>
      </c>
      <c r="G99" s="78"/>
      <c r="H99" s="106"/>
      <c r="I99" s="89"/>
      <c r="J99" s="89"/>
      <c r="K99" s="89"/>
      <c r="L99" s="89"/>
      <c r="M99" s="89"/>
      <c r="N99" s="89"/>
      <c r="O99" s="89"/>
    </row>
    <row r="100" spans="1:15" s="101" customFormat="1" hidden="1" x14ac:dyDescent="0.25">
      <c r="A100" s="214"/>
      <c r="B100" s="211"/>
      <c r="C100" s="215"/>
      <c r="D100" s="219"/>
      <c r="E100" s="70">
        <f t="shared" si="2"/>
        <v>0</v>
      </c>
      <c r="F100" s="101" t="s">
        <v>176</v>
      </c>
      <c r="G100" s="78"/>
      <c r="H100" s="386"/>
      <c r="I100" s="89"/>
      <c r="J100" s="89"/>
      <c r="K100" s="89"/>
      <c r="L100" s="89"/>
      <c r="M100" s="89"/>
      <c r="N100" s="89"/>
      <c r="O100" s="89"/>
    </row>
    <row r="101" spans="1:15" s="101" customFormat="1" hidden="1" x14ac:dyDescent="0.25">
      <c r="A101" s="214"/>
      <c r="B101" s="211"/>
      <c r="C101" s="215"/>
      <c r="D101" s="219"/>
      <c r="E101" s="70">
        <f t="shared" ref="E101:E132" si="3">ROUND(C101*D101,2)</f>
        <v>0</v>
      </c>
      <c r="F101" s="101" t="s">
        <v>176</v>
      </c>
      <c r="G101" s="78"/>
      <c r="H101" s="106"/>
      <c r="I101" s="89"/>
      <c r="J101" s="89"/>
      <c r="K101" s="89"/>
      <c r="L101" s="89"/>
      <c r="M101" s="89"/>
      <c r="N101" s="89"/>
      <c r="O101" s="89"/>
    </row>
    <row r="102" spans="1:15" s="101" customFormat="1" hidden="1" x14ac:dyDescent="0.25">
      <c r="A102" s="214"/>
      <c r="B102" s="211"/>
      <c r="C102" s="215"/>
      <c r="D102" s="219"/>
      <c r="E102" s="70">
        <f t="shared" si="3"/>
        <v>0</v>
      </c>
      <c r="F102" s="101" t="s">
        <v>176</v>
      </c>
      <c r="G102" s="78"/>
      <c r="H102" s="386"/>
      <c r="I102" s="89"/>
      <c r="J102" s="89"/>
      <c r="K102" s="89"/>
      <c r="L102" s="89"/>
      <c r="M102" s="89"/>
      <c r="N102" s="89"/>
      <c r="O102" s="89"/>
    </row>
    <row r="103" spans="1:15" s="101" customFormat="1" hidden="1" x14ac:dyDescent="0.25">
      <c r="A103" s="214"/>
      <c r="B103" s="211"/>
      <c r="C103" s="215"/>
      <c r="D103" s="219"/>
      <c r="E103" s="70">
        <f t="shared" si="3"/>
        <v>0</v>
      </c>
      <c r="F103" s="101" t="s">
        <v>176</v>
      </c>
      <c r="G103" s="78"/>
      <c r="H103" s="106"/>
      <c r="I103" s="89"/>
      <c r="J103" s="89"/>
      <c r="K103" s="89"/>
      <c r="L103" s="89"/>
      <c r="M103" s="89"/>
      <c r="N103" s="89"/>
      <c r="O103" s="89"/>
    </row>
    <row r="104" spans="1:15" s="101" customFormat="1" hidden="1" x14ac:dyDescent="0.25">
      <c r="A104" s="214"/>
      <c r="B104" s="211"/>
      <c r="C104" s="215"/>
      <c r="D104" s="219"/>
      <c r="E104" s="70">
        <f t="shared" si="3"/>
        <v>0</v>
      </c>
      <c r="F104" s="101" t="s">
        <v>176</v>
      </c>
      <c r="G104" s="78"/>
      <c r="H104" s="386"/>
      <c r="I104" s="89"/>
      <c r="J104" s="89"/>
      <c r="K104" s="89"/>
      <c r="L104" s="89"/>
      <c r="M104" s="89"/>
      <c r="N104" s="89"/>
      <c r="O104" s="89"/>
    </row>
    <row r="105" spans="1:15" s="101" customFormat="1" hidden="1" x14ac:dyDescent="0.25">
      <c r="A105" s="214"/>
      <c r="B105" s="211"/>
      <c r="C105" s="215"/>
      <c r="D105" s="219"/>
      <c r="E105" s="70">
        <f t="shared" si="3"/>
        <v>0</v>
      </c>
      <c r="F105" s="101" t="s">
        <v>176</v>
      </c>
      <c r="G105" s="78"/>
      <c r="H105" s="106"/>
      <c r="I105" s="89"/>
      <c r="J105" s="89"/>
      <c r="K105" s="89"/>
      <c r="L105" s="89"/>
      <c r="M105" s="89"/>
      <c r="N105" s="89"/>
      <c r="O105" s="89"/>
    </row>
    <row r="106" spans="1:15" s="101" customFormat="1" hidden="1" x14ac:dyDescent="0.25">
      <c r="A106" s="214"/>
      <c r="B106" s="211"/>
      <c r="C106" s="215"/>
      <c r="D106" s="219"/>
      <c r="E106" s="70">
        <f t="shared" si="3"/>
        <v>0</v>
      </c>
      <c r="F106" s="101" t="s">
        <v>176</v>
      </c>
      <c r="G106" s="78"/>
      <c r="H106" s="386"/>
      <c r="I106" s="89"/>
      <c r="J106" s="89"/>
      <c r="K106" s="89"/>
      <c r="L106" s="89"/>
      <c r="M106" s="89"/>
      <c r="N106" s="89"/>
      <c r="O106" s="89"/>
    </row>
    <row r="107" spans="1:15" s="101" customFormat="1" hidden="1" x14ac:dyDescent="0.25">
      <c r="A107" s="214"/>
      <c r="B107" s="211"/>
      <c r="C107" s="215"/>
      <c r="D107" s="219"/>
      <c r="E107" s="70">
        <f t="shared" si="3"/>
        <v>0</v>
      </c>
      <c r="F107" s="101" t="s">
        <v>176</v>
      </c>
      <c r="G107" s="78"/>
      <c r="H107" s="106"/>
      <c r="I107" s="89"/>
      <c r="J107" s="89"/>
      <c r="K107" s="89"/>
      <c r="L107" s="89"/>
      <c r="M107" s="89"/>
      <c r="N107" s="89"/>
      <c r="O107" s="89"/>
    </row>
    <row r="108" spans="1:15" s="101" customFormat="1" hidden="1" x14ac:dyDescent="0.25">
      <c r="A108" s="214"/>
      <c r="B108" s="211"/>
      <c r="C108" s="215"/>
      <c r="D108" s="219"/>
      <c r="E108" s="70">
        <f t="shared" si="3"/>
        <v>0</v>
      </c>
      <c r="F108" s="101" t="s">
        <v>176</v>
      </c>
      <c r="G108" s="78"/>
      <c r="H108" s="386"/>
      <c r="I108" s="89"/>
      <c r="J108" s="89"/>
      <c r="K108" s="89"/>
      <c r="L108" s="89"/>
      <c r="M108" s="89"/>
      <c r="N108" s="89"/>
      <c r="O108" s="89"/>
    </row>
    <row r="109" spans="1:15" s="101" customFormat="1" hidden="1" x14ac:dyDescent="0.25">
      <c r="A109" s="214"/>
      <c r="B109" s="211"/>
      <c r="C109" s="215"/>
      <c r="D109" s="219"/>
      <c r="E109" s="70">
        <f t="shared" si="3"/>
        <v>0</v>
      </c>
      <c r="F109" s="101" t="s">
        <v>176</v>
      </c>
      <c r="G109" s="78"/>
      <c r="H109" s="106"/>
      <c r="I109" s="89"/>
      <c r="J109" s="89"/>
      <c r="K109" s="89"/>
      <c r="L109" s="89"/>
      <c r="M109" s="89"/>
      <c r="N109" s="89"/>
      <c r="O109" s="89"/>
    </row>
    <row r="110" spans="1:15" s="101" customFormat="1" hidden="1" x14ac:dyDescent="0.25">
      <c r="A110" s="214"/>
      <c r="B110" s="211"/>
      <c r="C110" s="215"/>
      <c r="D110" s="219"/>
      <c r="E110" s="70">
        <f t="shared" si="3"/>
        <v>0</v>
      </c>
      <c r="F110" s="101" t="s">
        <v>176</v>
      </c>
      <c r="G110" s="78"/>
      <c r="H110" s="386"/>
      <c r="I110" s="89"/>
      <c r="J110" s="89"/>
      <c r="K110" s="89"/>
      <c r="L110" s="89"/>
      <c r="M110" s="89"/>
      <c r="N110" s="89"/>
      <c r="O110" s="89"/>
    </row>
    <row r="111" spans="1:15" s="101" customFormat="1" hidden="1" x14ac:dyDescent="0.25">
      <c r="A111" s="214"/>
      <c r="B111" s="211"/>
      <c r="C111" s="215"/>
      <c r="D111" s="219"/>
      <c r="E111" s="70">
        <f t="shared" si="3"/>
        <v>0</v>
      </c>
      <c r="F111" s="101" t="s">
        <v>176</v>
      </c>
      <c r="G111" s="78"/>
      <c r="H111" s="106"/>
      <c r="I111" s="89"/>
      <c r="J111" s="89"/>
      <c r="K111" s="89"/>
      <c r="L111" s="89"/>
      <c r="M111" s="89"/>
      <c r="N111" s="89"/>
      <c r="O111" s="89"/>
    </row>
    <row r="112" spans="1:15" s="101" customFormat="1" hidden="1" x14ac:dyDescent="0.25">
      <c r="A112" s="214"/>
      <c r="B112" s="211"/>
      <c r="C112" s="215"/>
      <c r="D112" s="219"/>
      <c r="E112" s="70">
        <f t="shared" si="3"/>
        <v>0</v>
      </c>
      <c r="F112" s="101" t="s">
        <v>176</v>
      </c>
      <c r="G112" s="78"/>
      <c r="H112" s="386"/>
      <c r="I112" s="89"/>
      <c r="J112" s="89"/>
      <c r="K112" s="89"/>
      <c r="L112" s="89"/>
      <c r="M112" s="89"/>
      <c r="N112" s="89"/>
      <c r="O112" s="89"/>
    </row>
    <row r="113" spans="1:15" s="101" customFormat="1" hidden="1" x14ac:dyDescent="0.25">
      <c r="A113" s="214"/>
      <c r="B113" s="211"/>
      <c r="C113" s="215"/>
      <c r="D113" s="219"/>
      <c r="E113" s="70">
        <f t="shared" si="3"/>
        <v>0</v>
      </c>
      <c r="F113" s="101" t="s">
        <v>176</v>
      </c>
      <c r="G113" s="78"/>
      <c r="H113" s="106"/>
      <c r="I113" s="89"/>
      <c r="J113" s="89"/>
      <c r="K113" s="89"/>
      <c r="L113" s="89"/>
      <c r="M113" s="89"/>
      <c r="N113" s="89"/>
      <c r="O113" s="89"/>
    </row>
    <row r="114" spans="1:15" s="101" customFormat="1" hidden="1" x14ac:dyDescent="0.25">
      <c r="A114" s="214"/>
      <c r="B114" s="211"/>
      <c r="C114" s="215"/>
      <c r="D114" s="219"/>
      <c r="E114" s="70">
        <f t="shared" si="3"/>
        <v>0</v>
      </c>
      <c r="F114" s="101" t="s">
        <v>176</v>
      </c>
      <c r="G114" s="78"/>
      <c r="H114" s="386"/>
      <c r="I114" s="89"/>
      <c r="J114" s="89"/>
      <c r="K114" s="89"/>
      <c r="L114" s="89"/>
      <c r="M114" s="89"/>
      <c r="N114" s="89"/>
      <c r="O114" s="89"/>
    </row>
    <row r="115" spans="1:15" s="101" customFormat="1" hidden="1" x14ac:dyDescent="0.25">
      <c r="A115" s="214"/>
      <c r="B115" s="211"/>
      <c r="C115" s="215"/>
      <c r="D115" s="219"/>
      <c r="E115" s="70">
        <f t="shared" si="3"/>
        <v>0</v>
      </c>
      <c r="F115" s="101" t="s">
        <v>176</v>
      </c>
      <c r="G115" s="78"/>
      <c r="H115" s="106"/>
      <c r="I115" s="89"/>
      <c r="J115" s="89"/>
      <c r="K115" s="89"/>
      <c r="L115" s="89"/>
      <c r="M115" s="89"/>
      <c r="N115" s="89"/>
      <c r="O115" s="89"/>
    </row>
    <row r="116" spans="1:15" s="101" customFormat="1" hidden="1" x14ac:dyDescent="0.25">
      <c r="A116" s="214"/>
      <c r="B116" s="211"/>
      <c r="C116" s="215"/>
      <c r="D116" s="219"/>
      <c r="E116" s="70">
        <f t="shared" si="3"/>
        <v>0</v>
      </c>
      <c r="F116" s="101" t="s">
        <v>176</v>
      </c>
      <c r="G116" s="78"/>
      <c r="H116" s="386"/>
      <c r="I116" s="89"/>
      <c r="J116" s="89"/>
      <c r="K116" s="89"/>
      <c r="L116" s="89"/>
      <c r="M116" s="89"/>
      <c r="N116" s="89"/>
      <c r="O116" s="89"/>
    </row>
    <row r="117" spans="1:15" s="101" customFormat="1" hidden="1" x14ac:dyDescent="0.25">
      <c r="A117" s="214"/>
      <c r="B117" s="211"/>
      <c r="C117" s="215"/>
      <c r="D117" s="219"/>
      <c r="E117" s="70">
        <f t="shared" si="3"/>
        <v>0</v>
      </c>
      <c r="F117" s="101" t="s">
        <v>176</v>
      </c>
      <c r="G117" s="78"/>
      <c r="H117" s="106"/>
      <c r="I117" s="89"/>
      <c r="J117" s="89"/>
      <c r="K117" s="89"/>
      <c r="L117" s="89"/>
      <c r="M117" s="89"/>
      <c r="N117" s="89"/>
      <c r="O117" s="89"/>
    </row>
    <row r="118" spans="1:15" s="101" customFormat="1" hidden="1" x14ac:dyDescent="0.25">
      <c r="A118" s="214"/>
      <c r="B118" s="211"/>
      <c r="C118" s="215"/>
      <c r="D118" s="219"/>
      <c r="E118" s="70">
        <f t="shared" si="3"/>
        <v>0</v>
      </c>
      <c r="F118" s="101" t="s">
        <v>176</v>
      </c>
      <c r="G118" s="78"/>
      <c r="H118" s="386"/>
      <c r="I118" s="89"/>
      <c r="J118" s="89"/>
      <c r="K118" s="89"/>
      <c r="L118" s="89"/>
      <c r="M118" s="89"/>
      <c r="N118" s="89"/>
      <c r="O118" s="89"/>
    </row>
    <row r="119" spans="1:15" s="101" customFormat="1" hidden="1" x14ac:dyDescent="0.25">
      <c r="A119" s="214"/>
      <c r="B119" s="211"/>
      <c r="C119" s="215"/>
      <c r="D119" s="219"/>
      <c r="E119" s="70">
        <f t="shared" si="3"/>
        <v>0</v>
      </c>
      <c r="F119" s="101" t="s">
        <v>176</v>
      </c>
      <c r="G119" s="78"/>
      <c r="H119" s="106"/>
      <c r="I119" s="89"/>
      <c r="J119" s="89"/>
      <c r="K119" s="89"/>
      <c r="L119" s="89"/>
      <c r="M119" s="89"/>
      <c r="N119" s="89"/>
      <c r="O119" s="89"/>
    </row>
    <row r="120" spans="1:15" s="101" customFormat="1" hidden="1" x14ac:dyDescent="0.25">
      <c r="A120" s="214"/>
      <c r="B120" s="211"/>
      <c r="C120" s="215"/>
      <c r="D120" s="219"/>
      <c r="E120" s="70">
        <f t="shared" si="3"/>
        <v>0</v>
      </c>
      <c r="F120" s="101" t="s">
        <v>176</v>
      </c>
      <c r="G120" s="78"/>
      <c r="H120" s="386"/>
      <c r="I120" s="89"/>
      <c r="J120" s="89"/>
      <c r="K120" s="89"/>
      <c r="L120" s="89"/>
      <c r="M120" s="89"/>
      <c r="N120" s="89"/>
      <c r="O120" s="89"/>
    </row>
    <row r="121" spans="1:15" s="101" customFormat="1" hidden="1" x14ac:dyDescent="0.25">
      <c r="A121" s="214"/>
      <c r="B121" s="211"/>
      <c r="C121" s="215"/>
      <c r="D121" s="219"/>
      <c r="E121" s="70">
        <f t="shared" si="3"/>
        <v>0</v>
      </c>
      <c r="F121" s="101" t="s">
        <v>176</v>
      </c>
      <c r="G121" s="78"/>
      <c r="H121" s="106"/>
      <c r="I121" s="89"/>
      <c r="J121" s="89"/>
      <c r="K121" s="89"/>
      <c r="L121" s="89"/>
      <c r="M121" s="89"/>
      <c r="N121" s="89"/>
      <c r="O121" s="89"/>
    </row>
    <row r="122" spans="1:15" s="101" customFormat="1" hidden="1" x14ac:dyDescent="0.25">
      <c r="A122" s="214"/>
      <c r="B122" s="211"/>
      <c r="C122" s="215"/>
      <c r="D122" s="219"/>
      <c r="E122" s="70">
        <f t="shared" si="3"/>
        <v>0</v>
      </c>
      <c r="F122" s="101" t="s">
        <v>176</v>
      </c>
      <c r="G122" s="78"/>
      <c r="H122" s="386"/>
      <c r="I122" s="89"/>
      <c r="J122" s="89"/>
      <c r="K122" s="89"/>
      <c r="L122" s="89"/>
      <c r="M122" s="89"/>
      <c r="N122" s="89"/>
      <c r="O122" s="89"/>
    </row>
    <row r="123" spans="1:15" s="101" customFormat="1" hidden="1" x14ac:dyDescent="0.25">
      <c r="A123" s="214"/>
      <c r="B123" s="211"/>
      <c r="C123" s="215"/>
      <c r="D123" s="219"/>
      <c r="E123" s="70">
        <f t="shared" si="3"/>
        <v>0</v>
      </c>
      <c r="F123" s="101" t="s">
        <v>176</v>
      </c>
      <c r="G123" s="78"/>
      <c r="H123" s="106"/>
      <c r="I123" s="89"/>
      <c r="J123" s="89"/>
      <c r="K123" s="89"/>
      <c r="L123" s="89"/>
      <c r="M123" s="89"/>
      <c r="N123" s="89"/>
      <c r="O123" s="89"/>
    </row>
    <row r="124" spans="1:15" s="101" customFormat="1" hidden="1" x14ac:dyDescent="0.25">
      <c r="A124" s="214"/>
      <c r="B124" s="211"/>
      <c r="C124" s="215"/>
      <c r="D124" s="219"/>
      <c r="E124" s="70">
        <f t="shared" si="3"/>
        <v>0</v>
      </c>
      <c r="F124" s="101" t="s">
        <v>176</v>
      </c>
      <c r="G124" s="78"/>
      <c r="H124" s="386"/>
      <c r="I124" s="89"/>
      <c r="J124" s="89"/>
      <c r="K124" s="89"/>
      <c r="L124" s="89"/>
      <c r="M124" s="89"/>
      <c r="N124" s="89"/>
      <c r="O124" s="89"/>
    </row>
    <row r="125" spans="1:15" s="101" customFormat="1" hidden="1" x14ac:dyDescent="0.25">
      <c r="A125" s="214"/>
      <c r="B125" s="211"/>
      <c r="C125" s="215"/>
      <c r="D125" s="219"/>
      <c r="E125" s="70">
        <f t="shared" si="3"/>
        <v>0</v>
      </c>
      <c r="F125" s="101" t="s">
        <v>176</v>
      </c>
      <c r="G125" s="78"/>
      <c r="H125" s="106"/>
      <c r="I125" s="89"/>
      <c r="J125" s="89"/>
      <c r="K125" s="89"/>
      <c r="L125" s="89"/>
      <c r="M125" s="89"/>
      <c r="N125" s="89"/>
      <c r="O125" s="89"/>
    </row>
    <row r="126" spans="1:15" s="101" customFormat="1" hidden="1" x14ac:dyDescent="0.25">
      <c r="A126" s="214"/>
      <c r="B126" s="211"/>
      <c r="C126" s="215"/>
      <c r="D126" s="219"/>
      <c r="E126" s="70">
        <f t="shared" si="3"/>
        <v>0</v>
      </c>
      <c r="F126" s="101" t="s">
        <v>176</v>
      </c>
      <c r="G126" s="78"/>
      <c r="H126" s="386"/>
      <c r="I126" s="89"/>
      <c r="J126" s="89"/>
      <c r="K126" s="89"/>
      <c r="L126" s="89"/>
      <c r="M126" s="89"/>
      <c r="N126" s="89"/>
      <c r="O126" s="89"/>
    </row>
    <row r="127" spans="1:15" s="101" customFormat="1" hidden="1" x14ac:dyDescent="0.25">
      <c r="A127" s="214"/>
      <c r="B127" s="211"/>
      <c r="C127" s="215"/>
      <c r="D127" s="219"/>
      <c r="E127" s="70">
        <f t="shared" si="3"/>
        <v>0</v>
      </c>
      <c r="F127" s="101" t="s">
        <v>176</v>
      </c>
      <c r="G127" s="78"/>
      <c r="H127" s="106"/>
      <c r="I127" s="89"/>
      <c r="J127" s="89"/>
      <c r="K127" s="89"/>
      <c r="L127" s="89"/>
      <c r="M127" s="89"/>
      <c r="N127" s="89"/>
      <c r="O127" s="89"/>
    </row>
    <row r="128" spans="1:15" s="101" customFormat="1" hidden="1" x14ac:dyDescent="0.25">
      <c r="A128" s="214"/>
      <c r="B128" s="211"/>
      <c r="C128" s="215"/>
      <c r="D128" s="219"/>
      <c r="E128" s="70">
        <f t="shared" si="3"/>
        <v>0</v>
      </c>
      <c r="F128" s="101" t="s">
        <v>176</v>
      </c>
      <c r="G128" s="78"/>
      <c r="H128" s="386"/>
      <c r="I128" s="89"/>
      <c r="J128" s="89"/>
      <c r="K128" s="89"/>
      <c r="L128" s="89"/>
      <c r="M128" s="89"/>
      <c r="N128" s="89"/>
      <c r="O128" s="89"/>
    </row>
    <row r="129" spans="1:15" s="101" customFormat="1" hidden="1" x14ac:dyDescent="0.25">
      <c r="A129" s="214"/>
      <c r="B129" s="211"/>
      <c r="C129" s="215"/>
      <c r="D129" s="219"/>
      <c r="E129" s="70">
        <f t="shared" si="3"/>
        <v>0</v>
      </c>
      <c r="F129" s="101" t="s">
        <v>176</v>
      </c>
      <c r="G129" s="78"/>
      <c r="H129" s="106"/>
      <c r="I129" s="89"/>
      <c r="J129" s="89"/>
      <c r="K129" s="89"/>
      <c r="L129" s="89"/>
      <c r="M129" s="89"/>
      <c r="N129" s="89"/>
      <c r="O129" s="89"/>
    </row>
    <row r="130" spans="1:15" s="101" customFormat="1" hidden="1" x14ac:dyDescent="0.25">
      <c r="A130" s="214"/>
      <c r="B130" s="211"/>
      <c r="C130" s="215"/>
      <c r="D130" s="219"/>
      <c r="E130" s="70">
        <f t="shared" si="3"/>
        <v>0</v>
      </c>
      <c r="F130" s="101" t="s">
        <v>176</v>
      </c>
      <c r="G130" s="78"/>
      <c r="H130" s="386"/>
      <c r="I130" s="89"/>
      <c r="J130" s="89"/>
      <c r="K130" s="89"/>
      <c r="L130" s="89"/>
      <c r="M130" s="89"/>
      <c r="N130" s="89"/>
      <c r="O130" s="89"/>
    </row>
    <row r="131" spans="1:15" s="101" customFormat="1" hidden="1" x14ac:dyDescent="0.25">
      <c r="A131" s="214"/>
      <c r="B131" s="211"/>
      <c r="C131" s="215"/>
      <c r="D131" s="219"/>
      <c r="E131" s="70">
        <f t="shared" si="3"/>
        <v>0</v>
      </c>
      <c r="F131" s="101" t="s">
        <v>176</v>
      </c>
      <c r="G131" s="78"/>
      <c r="H131" s="106"/>
      <c r="I131" s="89"/>
      <c r="J131" s="89"/>
      <c r="K131" s="89"/>
      <c r="L131" s="89"/>
      <c r="M131" s="89"/>
      <c r="N131" s="89"/>
      <c r="O131" s="89"/>
    </row>
    <row r="132" spans="1:15" s="101" customFormat="1" hidden="1" x14ac:dyDescent="0.25">
      <c r="A132" s="214"/>
      <c r="B132" s="211"/>
      <c r="C132" s="215"/>
      <c r="D132" s="219"/>
      <c r="E132" s="70">
        <f t="shared" si="3"/>
        <v>0</v>
      </c>
      <c r="F132" s="101" t="s">
        <v>176</v>
      </c>
      <c r="G132" s="78"/>
      <c r="H132" s="386"/>
      <c r="I132" s="89"/>
      <c r="J132" s="89"/>
      <c r="K132" s="89"/>
      <c r="L132" s="89"/>
      <c r="M132" s="89"/>
      <c r="N132" s="89"/>
      <c r="O132" s="89"/>
    </row>
    <row r="133" spans="1:15" s="101" customFormat="1" hidden="1" x14ac:dyDescent="0.25">
      <c r="A133" s="214"/>
      <c r="B133" s="211"/>
      <c r="C133" s="215"/>
      <c r="D133" s="219"/>
      <c r="E133" s="70">
        <f t="shared" ref="E133:E134" si="4">ROUND(C133*D133,2)</f>
        <v>0</v>
      </c>
      <c r="F133" s="101" t="s">
        <v>176</v>
      </c>
      <c r="G133" s="78"/>
      <c r="H133" s="106"/>
      <c r="I133" s="89"/>
      <c r="J133" s="89"/>
      <c r="K133" s="89"/>
      <c r="L133" s="89"/>
      <c r="M133" s="89"/>
      <c r="N133" s="89"/>
      <c r="O133" s="89"/>
    </row>
    <row r="134" spans="1:15" s="101" customFormat="1" x14ac:dyDescent="0.25">
      <c r="A134" s="211"/>
      <c r="B134" s="211"/>
      <c r="C134" s="215"/>
      <c r="D134" s="219"/>
      <c r="E134" s="242">
        <f t="shared" si="4"/>
        <v>0</v>
      </c>
      <c r="F134" s="101" t="s">
        <v>176</v>
      </c>
      <c r="G134" s="78"/>
      <c r="H134" s="78"/>
      <c r="I134" s="89"/>
      <c r="J134" s="89"/>
      <c r="K134" s="89"/>
      <c r="L134" s="89"/>
      <c r="M134" s="89"/>
      <c r="N134" s="89"/>
      <c r="O134" s="89"/>
    </row>
    <row r="135" spans="1:15" s="101" customFormat="1" x14ac:dyDescent="0.25">
      <c r="A135" s="211"/>
      <c r="B135" s="211"/>
      <c r="C135" s="86"/>
      <c r="D135" s="181" t="s">
        <v>192</v>
      </c>
      <c r="E135" s="256">
        <f>ROUND(SUBTOTAL(109,E5:E134),2)</f>
        <v>0</v>
      </c>
      <c r="F135" s="101" t="s">
        <v>176</v>
      </c>
      <c r="G135" s="107"/>
      <c r="H135" s="359" t="s">
        <v>193</v>
      </c>
      <c r="I135" s="386"/>
      <c r="J135" s="89"/>
      <c r="K135" s="89"/>
      <c r="L135" s="89"/>
      <c r="M135" s="89"/>
      <c r="N135" s="89"/>
      <c r="O135" s="89"/>
    </row>
    <row r="136" spans="1:15" s="101" customFormat="1" x14ac:dyDescent="0.25">
      <c r="A136" s="211"/>
      <c r="B136" s="211"/>
      <c r="C136" s="89"/>
      <c r="D136" s="89"/>
      <c r="E136" s="251"/>
      <c r="F136" s="101" t="s">
        <v>179</v>
      </c>
      <c r="G136" s="89"/>
      <c r="H136" s="106"/>
      <c r="I136" s="89"/>
      <c r="J136" s="89"/>
      <c r="K136" s="89"/>
      <c r="L136" s="89"/>
      <c r="M136" s="89"/>
      <c r="N136" s="89"/>
      <c r="O136" s="89"/>
    </row>
    <row r="137" spans="1:15" s="101" customFormat="1" x14ac:dyDescent="0.25">
      <c r="A137" s="211"/>
      <c r="B137" s="211"/>
      <c r="C137" s="215"/>
      <c r="D137" s="219"/>
      <c r="E137" s="70">
        <f t="shared" ref="E137:E168" si="5">ROUND(C137*D137,2)</f>
        <v>0</v>
      </c>
      <c r="F137" s="101" t="s">
        <v>179</v>
      </c>
      <c r="G137" s="89"/>
      <c r="H137" s="106"/>
      <c r="I137" s="89"/>
      <c r="J137" s="89"/>
      <c r="K137" s="89"/>
      <c r="L137" s="89"/>
      <c r="M137" s="89"/>
      <c r="N137" s="89"/>
      <c r="O137" s="89"/>
    </row>
    <row r="138" spans="1:15" s="101" customFormat="1" x14ac:dyDescent="0.25">
      <c r="A138" s="214"/>
      <c r="B138" s="211"/>
      <c r="C138" s="215"/>
      <c r="D138" s="219"/>
      <c r="E138" s="70">
        <f t="shared" si="5"/>
        <v>0</v>
      </c>
      <c r="F138" s="101" t="s">
        <v>179</v>
      </c>
      <c r="G138" s="78"/>
      <c r="H138" s="386"/>
      <c r="I138" s="89"/>
      <c r="J138" s="89"/>
      <c r="K138" s="89"/>
      <c r="L138" s="89"/>
      <c r="M138" s="89"/>
      <c r="N138" s="89"/>
      <c r="O138" s="89"/>
    </row>
    <row r="139" spans="1:15" s="101" customFormat="1" x14ac:dyDescent="0.25">
      <c r="A139" s="214"/>
      <c r="B139" s="211"/>
      <c r="C139" s="215"/>
      <c r="D139" s="219"/>
      <c r="E139" s="70">
        <f t="shared" si="5"/>
        <v>0</v>
      </c>
      <c r="F139" s="101" t="s">
        <v>179</v>
      </c>
      <c r="G139" s="78"/>
      <c r="H139" s="106"/>
      <c r="I139" s="89"/>
      <c r="J139" s="89"/>
      <c r="K139" s="89"/>
      <c r="L139" s="89"/>
      <c r="M139" s="89"/>
      <c r="N139" s="89"/>
      <c r="O139" s="89"/>
    </row>
    <row r="140" spans="1:15" s="101" customFormat="1" hidden="1" x14ac:dyDescent="0.25">
      <c r="A140" s="214"/>
      <c r="B140" s="211"/>
      <c r="C140" s="215"/>
      <c r="D140" s="219"/>
      <c r="E140" s="70">
        <f t="shared" si="5"/>
        <v>0</v>
      </c>
      <c r="F140" s="101" t="s">
        <v>179</v>
      </c>
      <c r="G140" s="78"/>
      <c r="H140" s="386"/>
      <c r="I140" s="89"/>
      <c r="J140" s="89"/>
      <c r="K140" s="89"/>
      <c r="L140" s="89"/>
      <c r="M140" s="89"/>
      <c r="N140" s="89"/>
      <c r="O140" s="89"/>
    </row>
    <row r="141" spans="1:15" s="101" customFormat="1" hidden="1" x14ac:dyDescent="0.25">
      <c r="A141" s="214"/>
      <c r="B141" s="211"/>
      <c r="C141" s="215"/>
      <c r="D141" s="219"/>
      <c r="E141" s="70">
        <f t="shared" si="5"/>
        <v>0</v>
      </c>
      <c r="F141" s="101" t="s">
        <v>179</v>
      </c>
      <c r="G141" s="78"/>
      <c r="H141" s="106"/>
      <c r="I141" s="89"/>
      <c r="J141" s="89"/>
      <c r="K141" s="89"/>
      <c r="L141" s="89"/>
      <c r="M141" s="89"/>
      <c r="N141" s="89"/>
      <c r="O141" s="89"/>
    </row>
    <row r="142" spans="1:15" s="101" customFormat="1" hidden="1" x14ac:dyDescent="0.25">
      <c r="A142" s="214"/>
      <c r="B142" s="211"/>
      <c r="C142" s="215"/>
      <c r="D142" s="219"/>
      <c r="E142" s="70">
        <f t="shared" si="5"/>
        <v>0</v>
      </c>
      <c r="F142" s="101" t="s">
        <v>179</v>
      </c>
      <c r="G142" s="78"/>
      <c r="H142" s="386"/>
      <c r="I142" s="89"/>
      <c r="J142" s="89"/>
      <c r="K142" s="89"/>
      <c r="L142" s="89"/>
      <c r="M142" s="89"/>
      <c r="N142" s="89"/>
      <c r="O142" s="89"/>
    </row>
    <row r="143" spans="1:15" s="101" customFormat="1" hidden="1" x14ac:dyDescent="0.25">
      <c r="A143" s="214"/>
      <c r="B143" s="211"/>
      <c r="C143" s="215"/>
      <c r="D143" s="219"/>
      <c r="E143" s="70">
        <f t="shared" si="5"/>
        <v>0</v>
      </c>
      <c r="F143" s="101" t="s">
        <v>179</v>
      </c>
      <c r="G143" s="78"/>
      <c r="H143" s="106"/>
      <c r="I143" s="89"/>
      <c r="J143" s="89"/>
      <c r="K143" s="89"/>
      <c r="L143" s="89"/>
      <c r="M143" s="89"/>
      <c r="N143" s="89"/>
      <c r="O143" s="89"/>
    </row>
    <row r="144" spans="1:15" s="101" customFormat="1" hidden="1" x14ac:dyDescent="0.25">
      <c r="A144" s="214"/>
      <c r="B144" s="211"/>
      <c r="C144" s="215"/>
      <c r="D144" s="219"/>
      <c r="E144" s="70">
        <f t="shared" si="5"/>
        <v>0</v>
      </c>
      <c r="F144" s="101" t="s">
        <v>179</v>
      </c>
      <c r="G144" s="78"/>
      <c r="H144" s="386"/>
      <c r="I144" s="89"/>
      <c r="J144" s="89"/>
      <c r="K144" s="89"/>
      <c r="L144" s="89"/>
      <c r="M144" s="89"/>
      <c r="N144" s="89"/>
      <c r="O144" s="89"/>
    </row>
    <row r="145" spans="1:15" s="101" customFormat="1" hidden="1" x14ac:dyDescent="0.25">
      <c r="A145" s="214"/>
      <c r="B145" s="211"/>
      <c r="C145" s="215"/>
      <c r="D145" s="219"/>
      <c r="E145" s="70">
        <f t="shared" si="5"/>
        <v>0</v>
      </c>
      <c r="F145" s="101" t="s">
        <v>179</v>
      </c>
      <c r="G145" s="78"/>
      <c r="H145" s="106"/>
      <c r="I145" s="89"/>
      <c r="J145" s="89"/>
      <c r="K145" s="89"/>
      <c r="L145" s="89"/>
      <c r="M145" s="89"/>
      <c r="N145" s="89"/>
      <c r="O145" s="89"/>
    </row>
    <row r="146" spans="1:15" s="101" customFormat="1" hidden="1" x14ac:dyDescent="0.25">
      <c r="A146" s="214"/>
      <c r="B146" s="211"/>
      <c r="C146" s="215"/>
      <c r="D146" s="219"/>
      <c r="E146" s="70">
        <f t="shared" si="5"/>
        <v>0</v>
      </c>
      <c r="F146" s="101" t="s">
        <v>179</v>
      </c>
      <c r="G146" s="78"/>
      <c r="H146" s="386"/>
      <c r="I146" s="89"/>
      <c r="J146" s="89"/>
      <c r="K146" s="89"/>
      <c r="L146" s="89"/>
      <c r="M146" s="89"/>
      <c r="N146" s="89"/>
      <c r="O146" s="89"/>
    </row>
    <row r="147" spans="1:15" s="101" customFormat="1" hidden="1" x14ac:dyDescent="0.25">
      <c r="A147" s="214"/>
      <c r="B147" s="211"/>
      <c r="C147" s="215"/>
      <c r="D147" s="219"/>
      <c r="E147" s="70">
        <f t="shared" si="5"/>
        <v>0</v>
      </c>
      <c r="F147" s="101" t="s">
        <v>179</v>
      </c>
      <c r="G147" s="78"/>
      <c r="H147" s="106"/>
      <c r="I147" s="89"/>
      <c r="J147" s="89"/>
      <c r="K147" s="89"/>
      <c r="L147" s="89"/>
      <c r="M147" s="89"/>
      <c r="N147" s="89"/>
      <c r="O147" s="89"/>
    </row>
    <row r="148" spans="1:15" s="101" customFormat="1" hidden="1" x14ac:dyDescent="0.25">
      <c r="A148" s="214"/>
      <c r="B148" s="211"/>
      <c r="C148" s="215"/>
      <c r="D148" s="219"/>
      <c r="E148" s="70">
        <f t="shared" si="5"/>
        <v>0</v>
      </c>
      <c r="F148" s="101" t="s">
        <v>179</v>
      </c>
      <c r="G148" s="78"/>
      <c r="H148" s="386"/>
      <c r="I148" s="89"/>
      <c r="J148" s="89"/>
      <c r="K148" s="89"/>
      <c r="L148" s="89"/>
      <c r="M148" s="89"/>
      <c r="N148" s="89"/>
      <c r="O148" s="89"/>
    </row>
    <row r="149" spans="1:15" s="101" customFormat="1" hidden="1" x14ac:dyDescent="0.25">
      <c r="A149" s="214"/>
      <c r="B149" s="211"/>
      <c r="C149" s="215"/>
      <c r="D149" s="219"/>
      <c r="E149" s="70">
        <f t="shared" si="5"/>
        <v>0</v>
      </c>
      <c r="F149" s="101" t="s">
        <v>179</v>
      </c>
      <c r="G149" s="78"/>
      <c r="H149" s="106"/>
      <c r="I149" s="89"/>
      <c r="J149" s="89"/>
      <c r="K149" s="89"/>
      <c r="L149" s="89"/>
      <c r="M149" s="89"/>
      <c r="N149" s="89"/>
      <c r="O149" s="89"/>
    </row>
    <row r="150" spans="1:15" s="101" customFormat="1" hidden="1" x14ac:dyDescent="0.25">
      <c r="A150" s="214"/>
      <c r="B150" s="211"/>
      <c r="C150" s="215"/>
      <c r="D150" s="219"/>
      <c r="E150" s="70">
        <f t="shared" si="5"/>
        <v>0</v>
      </c>
      <c r="F150" s="101" t="s">
        <v>179</v>
      </c>
      <c r="G150" s="78"/>
      <c r="H150" s="386"/>
      <c r="I150" s="89"/>
      <c r="J150" s="89"/>
      <c r="K150" s="89"/>
      <c r="L150" s="89"/>
      <c r="M150" s="89"/>
      <c r="N150" s="89"/>
      <c r="O150" s="89"/>
    </row>
    <row r="151" spans="1:15" s="101" customFormat="1" hidden="1" x14ac:dyDescent="0.25">
      <c r="A151" s="214"/>
      <c r="B151" s="211"/>
      <c r="C151" s="215"/>
      <c r="D151" s="219"/>
      <c r="E151" s="70">
        <f t="shared" si="5"/>
        <v>0</v>
      </c>
      <c r="F151" s="101" t="s">
        <v>179</v>
      </c>
      <c r="G151" s="78"/>
      <c r="H151" s="106"/>
      <c r="I151" s="89"/>
      <c r="J151" s="89"/>
      <c r="K151" s="89"/>
      <c r="L151" s="89"/>
      <c r="M151" s="89"/>
      <c r="N151" s="89"/>
      <c r="O151" s="89"/>
    </row>
    <row r="152" spans="1:15" s="101" customFormat="1" hidden="1" x14ac:dyDescent="0.25">
      <c r="A152" s="214"/>
      <c r="B152" s="211"/>
      <c r="C152" s="215"/>
      <c r="D152" s="219"/>
      <c r="E152" s="70">
        <f t="shared" si="5"/>
        <v>0</v>
      </c>
      <c r="F152" s="101" t="s">
        <v>179</v>
      </c>
      <c r="G152" s="78"/>
      <c r="H152" s="386"/>
      <c r="I152" s="89"/>
      <c r="J152" s="89"/>
      <c r="K152" s="89"/>
      <c r="L152" s="89"/>
      <c r="M152" s="89"/>
      <c r="N152" s="89"/>
      <c r="O152" s="89"/>
    </row>
    <row r="153" spans="1:15" s="101" customFormat="1" hidden="1" x14ac:dyDescent="0.25">
      <c r="A153" s="214"/>
      <c r="B153" s="211"/>
      <c r="C153" s="215"/>
      <c r="D153" s="219"/>
      <c r="E153" s="70">
        <f t="shared" si="5"/>
        <v>0</v>
      </c>
      <c r="F153" s="101" t="s">
        <v>179</v>
      </c>
      <c r="G153" s="78"/>
      <c r="H153" s="106"/>
      <c r="I153" s="89"/>
      <c r="J153" s="89"/>
      <c r="K153" s="89"/>
      <c r="L153" s="89"/>
      <c r="M153" s="89"/>
      <c r="N153" s="89"/>
      <c r="O153" s="89"/>
    </row>
    <row r="154" spans="1:15" s="101" customFormat="1" hidden="1" x14ac:dyDescent="0.25">
      <c r="A154" s="214"/>
      <c r="B154" s="211"/>
      <c r="C154" s="215"/>
      <c r="D154" s="219"/>
      <c r="E154" s="70">
        <f t="shared" si="5"/>
        <v>0</v>
      </c>
      <c r="F154" s="101" t="s">
        <v>179</v>
      </c>
      <c r="G154" s="78"/>
      <c r="H154" s="386"/>
      <c r="I154" s="89"/>
      <c r="J154" s="89"/>
      <c r="K154" s="89"/>
      <c r="L154" s="89"/>
      <c r="M154" s="89"/>
      <c r="N154" s="89"/>
      <c r="O154" s="89"/>
    </row>
    <row r="155" spans="1:15" s="101" customFormat="1" hidden="1" x14ac:dyDescent="0.25">
      <c r="A155" s="214"/>
      <c r="B155" s="211"/>
      <c r="C155" s="215"/>
      <c r="D155" s="219"/>
      <c r="E155" s="70">
        <f t="shared" si="5"/>
        <v>0</v>
      </c>
      <c r="F155" s="101" t="s">
        <v>179</v>
      </c>
      <c r="G155" s="78"/>
      <c r="H155" s="106"/>
      <c r="I155" s="89"/>
      <c r="J155" s="89"/>
      <c r="K155" s="89"/>
      <c r="L155" s="89"/>
      <c r="M155" s="89"/>
      <c r="N155" s="89"/>
      <c r="O155" s="89"/>
    </row>
    <row r="156" spans="1:15" s="101" customFormat="1" hidden="1" x14ac:dyDescent="0.25">
      <c r="A156" s="214"/>
      <c r="B156" s="211"/>
      <c r="C156" s="215"/>
      <c r="D156" s="219"/>
      <c r="E156" s="70">
        <f t="shared" si="5"/>
        <v>0</v>
      </c>
      <c r="F156" s="101" t="s">
        <v>179</v>
      </c>
      <c r="G156" s="78"/>
      <c r="H156" s="386"/>
      <c r="I156" s="89"/>
      <c r="J156" s="89"/>
      <c r="K156" s="89"/>
      <c r="L156" s="89"/>
      <c r="M156" s="89"/>
      <c r="N156" s="89"/>
      <c r="O156" s="89"/>
    </row>
    <row r="157" spans="1:15" s="101" customFormat="1" hidden="1" x14ac:dyDescent="0.25">
      <c r="A157" s="214"/>
      <c r="B157" s="211"/>
      <c r="C157" s="215"/>
      <c r="D157" s="219"/>
      <c r="E157" s="70">
        <f t="shared" si="5"/>
        <v>0</v>
      </c>
      <c r="F157" s="101" t="s">
        <v>179</v>
      </c>
      <c r="G157" s="78"/>
      <c r="H157" s="106"/>
      <c r="I157" s="89"/>
      <c r="J157" s="89"/>
      <c r="K157" s="89"/>
      <c r="L157" s="89"/>
      <c r="M157" s="89"/>
      <c r="N157" s="89"/>
      <c r="O157" s="89"/>
    </row>
    <row r="158" spans="1:15" s="101" customFormat="1" hidden="1" x14ac:dyDescent="0.25">
      <c r="A158" s="214"/>
      <c r="B158" s="211"/>
      <c r="C158" s="215"/>
      <c r="D158" s="219"/>
      <c r="E158" s="70">
        <f t="shared" si="5"/>
        <v>0</v>
      </c>
      <c r="F158" s="101" t="s">
        <v>179</v>
      </c>
      <c r="G158" s="78"/>
      <c r="H158" s="386"/>
      <c r="I158" s="89"/>
      <c r="J158" s="89"/>
      <c r="K158" s="89"/>
      <c r="L158" s="89"/>
      <c r="M158" s="89"/>
      <c r="N158" s="89"/>
      <c r="O158" s="89"/>
    </row>
    <row r="159" spans="1:15" s="101" customFormat="1" hidden="1" x14ac:dyDescent="0.25">
      <c r="A159" s="214"/>
      <c r="B159" s="211"/>
      <c r="C159" s="215"/>
      <c r="D159" s="219"/>
      <c r="E159" s="70">
        <f t="shared" si="5"/>
        <v>0</v>
      </c>
      <c r="F159" s="101" t="s">
        <v>179</v>
      </c>
      <c r="G159" s="78"/>
      <c r="H159" s="106"/>
      <c r="I159" s="89"/>
      <c r="J159" s="89"/>
      <c r="K159" s="89"/>
      <c r="L159" s="89"/>
      <c r="M159" s="89"/>
      <c r="N159" s="89"/>
      <c r="O159" s="89"/>
    </row>
    <row r="160" spans="1:15" s="101" customFormat="1" hidden="1" x14ac:dyDescent="0.25">
      <c r="A160" s="214"/>
      <c r="B160" s="211"/>
      <c r="C160" s="215"/>
      <c r="D160" s="219"/>
      <c r="E160" s="70">
        <f t="shared" si="5"/>
        <v>0</v>
      </c>
      <c r="F160" s="101" t="s">
        <v>179</v>
      </c>
      <c r="G160" s="78"/>
      <c r="H160" s="386"/>
      <c r="I160" s="89"/>
      <c r="J160" s="89"/>
      <c r="K160" s="89"/>
      <c r="L160" s="89"/>
      <c r="M160" s="89"/>
      <c r="N160" s="89"/>
      <c r="O160" s="89"/>
    </row>
    <row r="161" spans="1:15" s="101" customFormat="1" hidden="1" x14ac:dyDescent="0.25">
      <c r="A161" s="214"/>
      <c r="B161" s="211"/>
      <c r="C161" s="215"/>
      <c r="D161" s="219"/>
      <c r="E161" s="70">
        <f t="shared" si="5"/>
        <v>0</v>
      </c>
      <c r="F161" s="101" t="s">
        <v>179</v>
      </c>
      <c r="G161" s="78"/>
      <c r="H161" s="106"/>
      <c r="I161" s="89"/>
      <c r="J161" s="89"/>
      <c r="K161" s="89"/>
      <c r="L161" s="89"/>
      <c r="M161" s="89"/>
      <c r="N161" s="89"/>
      <c r="O161" s="89"/>
    </row>
    <row r="162" spans="1:15" s="101" customFormat="1" hidden="1" x14ac:dyDescent="0.25">
      <c r="A162" s="214"/>
      <c r="B162" s="211"/>
      <c r="C162" s="215"/>
      <c r="D162" s="219"/>
      <c r="E162" s="70">
        <f t="shared" si="5"/>
        <v>0</v>
      </c>
      <c r="F162" s="101" t="s">
        <v>179</v>
      </c>
      <c r="G162" s="78"/>
      <c r="H162" s="386"/>
      <c r="I162" s="89"/>
      <c r="J162" s="89"/>
      <c r="K162" s="89"/>
      <c r="L162" s="89"/>
      <c r="M162" s="89"/>
      <c r="N162" s="89"/>
      <c r="O162" s="89"/>
    </row>
    <row r="163" spans="1:15" s="101" customFormat="1" hidden="1" x14ac:dyDescent="0.25">
      <c r="A163" s="214"/>
      <c r="B163" s="211"/>
      <c r="C163" s="215"/>
      <c r="D163" s="219"/>
      <c r="E163" s="70">
        <f t="shared" si="5"/>
        <v>0</v>
      </c>
      <c r="F163" s="101" t="s">
        <v>179</v>
      </c>
      <c r="G163" s="78"/>
      <c r="H163" s="106"/>
      <c r="I163" s="89"/>
      <c r="J163" s="89"/>
      <c r="K163" s="89"/>
      <c r="L163" s="89"/>
      <c r="M163" s="89"/>
      <c r="N163" s="89"/>
      <c r="O163" s="89"/>
    </row>
    <row r="164" spans="1:15" s="101" customFormat="1" hidden="1" x14ac:dyDescent="0.25">
      <c r="A164" s="214"/>
      <c r="B164" s="211"/>
      <c r="C164" s="215"/>
      <c r="D164" s="219"/>
      <c r="E164" s="70">
        <f t="shared" si="5"/>
        <v>0</v>
      </c>
      <c r="F164" s="101" t="s">
        <v>179</v>
      </c>
      <c r="G164" s="78"/>
      <c r="H164" s="386"/>
      <c r="I164" s="89"/>
      <c r="J164" s="89"/>
      <c r="K164" s="89"/>
      <c r="L164" s="89"/>
      <c r="M164" s="89"/>
      <c r="N164" s="89"/>
      <c r="O164" s="89"/>
    </row>
    <row r="165" spans="1:15" s="101" customFormat="1" hidden="1" x14ac:dyDescent="0.25">
      <c r="A165" s="214"/>
      <c r="B165" s="211"/>
      <c r="C165" s="215"/>
      <c r="D165" s="219"/>
      <c r="E165" s="70">
        <f t="shared" si="5"/>
        <v>0</v>
      </c>
      <c r="F165" s="101" t="s">
        <v>179</v>
      </c>
      <c r="G165" s="78"/>
      <c r="H165" s="106"/>
      <c r="I165" s="89"/>
      <c r="J165" s="89"/>
      <c r="K165" s="89"/>
      <c r="L165" s="89"/>
      <c r="M165" s="89"/>
      <c r="N165" s="89"/>
      <c r="O165" s="89"/>
    </row>
    <row r="166" spans="1:15" s="101" customFormat="1" hidden="1" x14ac:dyDescent="0.25">
      <c r="A166" s="214"/>
      <c r="B166" s="211"/>
      <c r="C166" s="215"/>
      <c r="D166" s="219"/>
      <c r="E166" s="70">
        <f t="shared" si="5"/>
        <v>0</v>
      </c>
      <c r="F166" s="101" t="s">
        <v>179</v>
      </c>
      <c r="G166" s="78"/>
      <c r="H166" s="386"/>
      <c r="I166" s="89"/>
      <c r="J166" s="89"/>
      <c r="K166" s="89"/>
      <c r="L166" s="89"/>
      <c r="M166" s="89"/>
      <c r="N166" s="89"/>
      <c r="O166" s="89"/>
    </row>
    <row r="167" spans="1:15" s="101" customFormat="1" hidden="1" x14ac:dyDescent="0.25">
      <c r="A167" s="214"/>
      <c r="B167" s="211"/>
      <c r="C167" s="215"/>
      <c r="D167" s="219"/>
      <c r="E167" s="70">
        <f t="shared" si="5"/>
        <v>0</v>
      </c>
      <c r="F167" s="101" t="s">
        <v>179</v>
      </c>
      <c r="G167" s="78"/>
      <c r="H167" s="106"/>
      <c r="I167" s="89"/>
      <c r="J167" s="89"/>
      <c r="K167" s="89"/>
      <c r="L167" s="89"/>
      <c r="M167" s="89"/>
      <c r="N167" s="89"/>
      <c r="O167" s="89"/>
    </row>
    <row r="168" spans="1:15" s="101" customFormat="1" hidden="1" x14ac:dyDescent="0.25">
      <c r="A168" s="214"/>
      <c r="B168" s="211"/>
      <c r="C168" s="215"/>
      <c r="D168" s="219"/>
      <c r="E168" s="70">
        <f t="shared" si="5"/>
        <v>0</v>
      </c>
      <c r="F168" s="101" t="s">
        <v>179</v>
      </c>
      <c r="G168" s="78"/>
      <c r="H168" s="386"/>
      <c r="I168" s="89"/>
      <c r="J168" s="89"/>
      <c r="K168" s="89"/>
      <c r="L168" s="89"/>
      <c r="M168" s="89"/>
      <c r="N168" s="89"/>
      <c r="O168" s="89"/>
    </row>
    <row r="169" spans="1:15" s="101" customFormat="1" hidden="1" x14ac:dyDescent="0.25">
      <c r="A169" s="214"/>
      <c r="B169" s="211"/>
      <c r="C169" s="215"/>
      <c r="D169" s="219"/>
      <c r="E169" s="70">
        <f t="shared" ref="E169:E200" si="6">ROUND(C169*D169,2)</f>
        <v>0</v>
      </c>
      <c r="F169" s="101" t="s">
        <v>179</v>
      </c>
      <c r="G169" s="78"/>
      <c r="H169" s="106"/>
      <c r="I169" s="89"/>
      <c r="J169" s="89"/>
      <c r="K169" s="89"/>
      <c r="L169" s="89"/>
      <c r="M169" s="89"/>
      <c r="N169" s="89"/>
      <c r="O169" s="89"/>
    </row>
    <row r="170" spans="1:15" s="101" customFormat="1" hidden="1" x14ac:dyDescent="0.25">
      <c r="A170" s="214"/>
      <c r="B170" s="211"/>
      <c r="C170" s="215"/>
      <c r="D170" s="219"/>
      <c r="E170" s="70">
        <f t="shared" si="6"/>
        <v>0</v>
      </c>
      <c r="F170" s="101" t="s">
        <v>179</v>
      </c>
      <c r="G170" s="78"/>
      <c r="H170" s="386"/>
      <c r="I170" s="89"/>
      <c r="J170" s="89"/>
      <c r="K170" s="89"/>
      <c r="L170" s="89"/>
      <c r="M170" s="89"/>
      <c r="N170" s="89"/>
      <c r="O170" s="89"/>
    </row>
    <row r="171" spans="1:15" s="101" customFormat="1" hidden="1" x14ac:dyDescent="0.25">
      <c r="A171" s="214"/>
      <c r="B171" s="211"/>
      <c r="C171" s="215"/>
      <c r="D171" s="219"/>
      <c r="E171" s="70">
        <f t="shared" si="6"/>
        <v>0</v>
      </c>
      <c r="F171" s="101" t="s">
        <v>179</v>
      </c>
      <c r="G171" s="78"/>
      <c r="H171" s="106"/>
      <c r="I171" s="89"/>
      <c r="J171" s="89"/>
      <c r="K171" s="89"/>
      <c r="L171" s="89"/>
      <c r="M171" s="89"/>
      <c r="N171" s="89"/>
      <c r="O171" s="89"/>
    </row>
    <row r="172" spans="1:15" s="101" customFormat="1" hidden="1" x14ac:dyDescent="0.25">
      <c r="A172" s="214"/>
      <c r="B172" s="211"/>
      <c r="C172" s="215"/>
      <c r="D172" s="219"/>
      <c r="E172" s="70">
        <f t="shared" si="6"/>
        <v>0</v>
      </c>
      <c r="F172" s="101" t="s">
        <v>179</v>
      </c>
      <c r="G172" s="78"/>
      <c r="H172" s="386"/>
      <c r="I172" s="89"/>
      <c r="J172" s="89"/>
      <c r="K172" s="89"/>
      <c r="L172" s="89"/>
      <c r="M172" s="89"/>
      <c r="N172" s="89"/>
      <c r="O172" s="89"/>
    </row>
    <row r="173" spans="1:15" s="101" customFormat="1" hidden="1" x14ac:dyDescent="0.25">
      <c r="A173" s="214"/>
      <c r="B173" s="211"/>
      <c r="C173" s="215"/>
      <c r="D173" s="219"/>
      <c r="E173" s="70">
        <f t="shared" si="6"/>
        <v>0</v>
      </c>
      <c r="F173" s="101" t="s">
        <v>179</v>
      </c>
      <c r="G173" s="78"/>
      <c r="H173" s="106"/>
      <c r="I173" s="89"/>
      <c r="J173" s="89"/>
      <c r="K173" s="89"/>
      <c r="L173" s="89"/>
      <c r="M173" s="89"/>
      <c r="N173" s="89"/>
      <c r="O173" s="89"/>
    </row>
    <row r="174" spans="1:15" s="101" customFormat="1" hidden="1" x14ac:dyDescent="0.25">
      <c r="A174" s="214"/>
      <c r="B174" s="211"/>
      <c r="C174" s="215"/>
      <c r="D174" s="219"/>
      <c r="E174" s="70">
        <f t="shared" si="6"/>
        <v>0</v>
      </c>
      <c r="F174" s="101" t="s">
        <v>179</v>
      </c>
      <c r="G174" s="78"/>
      <c r="H174" s="386"/>
      <c r="I174" s="89"/>
      <c r="J174" s="89"/>
      <c r="K174" s="89"/>
      <c r="L174" s="89"/>
      <c r="M174" s="89"/>
      <c r="N174" s="89"/>
      <c r="O174" s="89"/>
    </row>
    <row r="175" spans="1:15" s="101" customFormat="1" hidden="1" x14ac:dyDescent="0.25">
      <c r="A175" s="214"/>
      <c r="B175" s="211"/>
      <c r="C175" s="215"/>
      <c r="D175" s="219"/>
      <c r="E175" s="70">
        <f t="shared" si="6"/>
        <v>0</v>
      </c>
      <c r="F175" s="101" t="s">
        <v>179</v>
      </c>
      <c r="G175" s="78"/>
      <c r="H175" s="106"/>
      <c r="I175" s="89"/>
      <c r="J175" s="89"/>
      <c r="K175" s="89"/>
      <c r="L175" s="89"/>
      <c r="M175" s="89"/>
      <c r="N175" s="89"/>
      <c r="O175" s="89"/>
    </row>
    <row r="176" spans="1:15" s="101" customFormat="1" hidden="1" x14ac:dyDescent="0.25">
      <c r="A176" s="214"/>
      <c r="B176" s="211"/>
      <c r="C176" s="215"/>
      <c r="D176" s="219"/>
      <c r="E176" s="70">
        <f t="shared" si="6"/>
        <v>0</v>
      </c>
      <c r="F176" s="101" t="s">
        <v>179</v>
      </c>
      <c r="G176" s="78"/>
      <c r="H176" s="386"/>
      <c r="I176" s="89"/>
      <c r="J176" s="89"/>
      <c r="K176" s="89"/>
      <c r="L176" s="89"/>
      <c r="M176" s="89"/>
      <c r="N176" s="89"/>
      <c r="O176" s="89"/>
    </row>
    <row r="177" spans="1:15" s="101" customFormat="1" hidden="1" x14ac:dyDescent="0.25">
      <c r="A177" s="214"/>
      <c r="B177" s="211"/>
      <c r="C177" s="215"/>
      <c r="D177" s="219"/>
      <c r="E177" s="70">
        <f t="shared" si="6"/>
        <v>0</v>
      </c>
      <c r="F177" s="101" t="s">
        <v>179</v>
      </c>
      <c r="G177" s="78"/>
      <c r="H177" s="106"/>
      <c r="I177" s="89"/>
      <c r="J177" s="89"/>
      <c r="K177" s="89"/>
      <c r="L177" s="89"/>
      <c r="M177" s="89"/>
      <c r="N177" s="89"/>
      <c r="O177" s="89"/>
    </row>
    <row r="178" spans="1:15" s="101" customFormat="1" hidden="1" x14ac:dyDescent="0.25">
      <c r="A178" s="214"/>
      <c r="B178" s="211"/>
      <c r="C178" s="215"/>
      <c r="D178" s="219"/>
      <c r="E178" s="70">
        <f t="shared" si="6"/>
        <v>0</v>
      </c>
      <c r="F178" s="101" t="s">
        <v>179</v>
      </c>
      <c r="G178" s="78"/>
      <c r="H178" s="386"/>
      <c r="I178" s="89"/>
      <c r="J178" s="89"/>
      <c r="K178" s="89"/>
      <c r="L178" s="89"/>
      <c r="M178" s="89"/>
      <c r="N178" s="89"/>
      <c r="O178" s="89"/>
    </row>
    <row r="179" spans="1:15" s="101" customFormat="1" hidden="1" x14ac:dyDescent="0.25">
      <c r="A179" s="214"/>
      <c r="B179" s="211"/>
      <c r="C179" s="215"/>
      <c r="D179" s="219"/>
      <c r="E179" s="70">
        <f t="shared" si="6"/>
        <v>0</v>
      </c>
      <c r="F179" s="101" t="s">
        <v>179</v>
      </c>
      <c r="G179" s="78"/>
      <c r="H179" s="106"/>
      <c r="I179" s="89"/>
      <c r="J179" s="89"/>
      <c r="K179" s="89"/>
      <c r="L179" s="89"/>
      <c r="M179" s="89"/>
      <c r="N179" s="89"/>
      <c r="O179" s="89"/>
    </row>
    <row r="180" spans="1:15" s="101" customFormat="1" hidden="1" x14ac:dyDescent="0.25">
      <c r="A180" s="214"/>
      <c r="B180" s="211"/>
      <c r="C180" s="215"/>
      <c r="D180" s="219"/>
      <c r="E180" s="70">
        <f t="shared" si="6"/>
        <v>0</v>
      </c>
      <c r="F180" s="101" t="s">
        <v>179</v>
      </c>
      <c r="G180" s="78"/>
      <c r="H180" s="386"/>
      <c r="I180" s="89"/>
      <c r="J180" s="89"/>
      <c r="K180" s="89"/>
      <c r="L180" s="89"/>
      <c r="M180" s="89"/>
      <c r="N180" s="89"/>
      <c r="O180" s="89"/>
    </row>
    <row r="181" spans="1:15" s="101" customFormat="1" hidden="1" x14ac:dyDescent="0.25">
      <c r="A181" s="214"/>
      <c r="B181" s="211"/>
      <c r="C181" s="215"/>
      <c r="D181" s="219"/>
      <c r="E181" s="70">
        <f t="shared" si="6"/>
        <v>0</v>
      </c>
      <c r="F181" s="101" t="s">
        <v>179</v>
      </c>
      <c r="G181" s="78"/>
      <c r="H181" s="106"/>
      <c r="I181" s="89"/>
      <c r="J181" s="89"/>
      <c r="K181" s="89"/>
      <c r="L181" s="89"/>
      <c r="M181" s="89"/>
      <c r="N181" s="89"/>
      <c r="O181" s="89"/>
    </row>
    <row r="182" spans="1:15" s="101" customFormat="1" hidden="1" x14ac:dyDescent="0.25">
      <c r="A182" s="214"/>
      <c r="B182" s="211"/>
      <c r="C182" s="215"/>
      <c r="D182" s="219"/>
      <c r="E182" s="70">
        <f t="shared" si="6"/>
        <v>0</v>
      </c>
      <c r="F182" s="101" t="s">
        <v>179</v>
      </c>
      <c r="G182" s="78"/>
      <c r="H182" s="386"/>
      <c r="I182" s="89"/>
      <c r="J182" s="89"/>
      <c r="K182" s="89"/>
      <c r="L182" s="89"/>
      <c r="M182" s="89"/>
      <c r="N182" s="89"/>
      <c r="O182" s="89"/>
    </row>
    <row r="183" spans="1:15" s="101" customFormat="1" hidden="1" x14ac:dyDescent="0.25">
      <c r="A183" s="214"/>
      <c r="B183" s="211"/>
      <c r="C183" s="215"/>
      <c r="D183" s="219"/>
      <c r="E183" s="70">
        <f t="shared" si="6"/>
        <v>0</v>
      </c>
      <c r="F183" s="101" t="s">
        <v>179</v>
      </c>
      <c r="G183" s="78"/>
      <c r="H183" s="106"/>
      <c r="I183" s="89"/>
      <c r="J183" s="89"/>
      <c r="K183" s="89"/>
      <c r="L183" s="89"/>
      <c r="M183" s="89"/>
      <c r="N183" s="89"/>
      <c r="O183" s="89"/>
    </row>
    <row r="184" spans="1:15" s="101" customFormat="1" hidden="1" x14ac:dyDescent="0.25">
      <c r="A184" s="214"/>
      <c r="B184" s="211"/>
      <c r="C184" s="215"/>
      <c r="D184" s="219"/>
      <c r="E184" s="70">
        <f t="shared" si="6"/>
        <v>0</v>
      </c>
      <c r="F184" s="101" t="s">
        <v>179</v>
      </c>
      <c r="G184" s="78"/>
      <c r="H184" s="386"/>
      <c r="I184" s="89"/>
      <c r="J184" s="89"/>
      <c r="K184" s="89"/>
      <c r="L184" s="89"/>
      <c r="M184" s="89"/>
      <c r="N184" s="89"/>
      <c r="O184" s="89"/>
    </row>
    <row r="185" spans="1:15" s="101" customFormat="1" hidden="1" x14ac:dyDescent="0.25">
      <c r="A185" s="214"/>
      <c r="B185" s="211"/>
      <c r="C185" s="215"/>
      <c r="D185" s="219"/>
      <c r="E185" s="70">
        <f t="shared" si="6"/>
        <v>0</v>
      </c>
      <c r="F185" s="101" t="s">
        <v>179</v>
      </c>
      <c r="G185" s="78"/>
      <c r="H185" s="106"/>
      <c r="I185" s="89"/>
      <c r="J185" s="89"/>
      <c r="K185" s="89"/>
      <c r="L185" s="89"/>
      <c r="M185" s="89"/>
      <c r="N185" s="89"/>
      <c r="O185" s="89"/>
    </row>
    <row r="186" spans="1:15" s="101" customFormat="1" hidden="1" x14ac:dyDescent="0.25">
      <c r="A186" s="214"/>
      <c r="B186" s="211"/>
      <c r="C186" s="215"/>
      <c r="D186" s="219"/>
      <c r="E186" s="70">
        <f t="shared" si="6"/>
        <v>0</v>
      </c>
      <c r="F186" s="101" t="s">
        <v>179</v>
      </c>
      <c r="G186" s="78"/>
      <c r="H186" s="386"/>
      <c r="I186" s="89"/>
      <c r="J186" s="89"/>
      <c r="K186" s="89"/>
      <c r="L186" s="89"/>
      <c r="M186" s="89"/>
      <c r="N186" s="89"/>
      <c r="O186" s="89"/>
    </row>
    <row r="187" spans="1:15" s="101" customFormat="1" hidden="1" x14ac:dyDescent="0.25">
      <c r="A187" s="214"/>
      <c r="B187" s="211"/>
      <c r="C187" s="215"/>
      <c r="D187" s="219"/>
      <c r="E187" s="70">
        <f t="shared" si="6"/>
        <v>0</v>
      </c>
      <c r="F187" s="101" t="s">
        <v>179</v>
      </c>
      <c r="G187" s="78"/>
      <c r="H187" s="106"/>
      <c r="I187" s="89"/>
      <c r="J187" s="89"/>
      <c r="K187" s="89"/>
      <c r="L187" s="89"/>
      <c r="M187" s="89"/>
      <c r="N187" s="89"/>
      <c r="O187" s="89"/>
    </row>
    <row r="188" spans="1:15" s="101" customFormat="1" hidden="1" x14ac:dyDescent="0.25">
      <c r="A188" s="214"/>
      <c r="B188" s="211"/>
      <c r="C188" s="215"/>
      <c r="D188" s="219"/>
      <c r="E188" s="70">
        <f t="shared" si="6"/>
        <v>0</v>
      </c>
      <c r="F188" s="101" t="s">
        <v>179</v>
      </c>
      <c r="G188" s="78"/>
      <c r="H188" s="386"/>
      <c r="I188" s="89"/>
      <c r="J188" s="89"/>
      <c r="K188" s="89"/>
      <c r="L188" s="89"/>
      <c r="M188" s="89"/>
      <c r="N188" s="89"/>
      <c r="O188" s="89"/>
    </row>
    <row r="189" spans="1:15" s="101" customFormat="1" hidden="1" x14ac:dyDescent="0.25">
      <c r="A189" s="214"/>
      <c r="B189" s="211"/>
      <c r="C189" s="215"/>
      <c r="D189" s="219"/>
      <c r="E189" s="70">
        <f t="shared" si="6"/>
        <v>0</v>
      </c>
      <c r="F189" s="101" t="s">
        <v>179</v>
      </c>
      <c r="G189" s="78"/>
      <c r="H189" s="106"/>
      <c r="I189" s="89"/>
      <c r="J189" s="89"/>
      <c r="K189" s="89"/>
      <c r="L189" s="89"/>
      <c r="M189" s="89"/>
      <c r="N189" s="89"/>
      <c r="O189" s="89"/>
    </row>
    <row r="190" spans="1:15" s="101" customFormat="1" hidden="1" x14ac:dyDescent="0.25">
      <c r="A190" s="214"/>
      <c r="B190" s="211"/>
      <c r="C190" s="215"/>
      <c r="D190" s="219"/>
      <c r="E190" s="70">
        <f t="shared" si="6"/>
        <v>0</v>
      </c>
      <c r="F190" s="101" t="s">
        <v>179</v>
      </c>
      <c r="G190" s="78"/>
      <c r="H190" s="386"/>
      <c r="I190" s="89"/>
      <c r="J190" s="89"/>
      <c r="K190" s="89"/>
      <c r="L190" s="89"/>
      <c r="M190" s="89"/>
      <c r="N190" s="89"/>
      <c r="O190" s="89"/>
    </row>
    <row r="191" spans="1:15" s="101" customFormat="1" hidden="1" x14ac:dyDescent="0.25">
      <c r="A191" s="214"/>
      <c r="B191" s="211"/>
      <c r="C191" s="215"/>
      <c r="D191" s="219"/>
      <c r="E191" s="70">
        <f t="shared" si="6"/>
        <v>0</v>
      </c>
      <c r="F191" s="101" t="s">
        <v>179</v>
      </c>
      <c r="G191" s="78"/>
      <c r="H191" s="106"/>
      <c r="I191" s="89"/>
      <c r="J191" s="89"/>
      <c r="K191" s="89"/>
      <c r="L191" s="89"/>
      <c r="M191" s="89"/>
      <c r="N191" s="89"/>
      <c r="O191" s="89"/>
    </row>
    <row r="192" spans="1:15" s="101" customFormat="1" hidden="1" x14ac:dyDescent="0.25">
      <c r="A192" s="214"/>
      <c r="B192" s="211"/>
      <c r="C192" s="215"/>
      <c r="D192" s="219"/>
      <c r="E192" s="70">
        <f t="shared" si="6"/>
        <v>0</v>
      </c>
      <c r="F192" s="101" t="s">
        <v>179</v>
      </c>
      <c r="G192" s="78"/>
      <c r="H192" s="386"/>
      <c r="I192" s="89"/>
      <c r="J192" s="89"/>
      <c r="K192" s="89"/>
      <c r="L192" s="89"/>
      <c r="M192" s="89"/>
      <c r="N192" s="89"/>
      <c r="O192" s="89"/>
    </row>
    <row r="193" spans="1:15" s="101" customFormat="1" hidden="1" x14ac:dyDescent="0.25">
      <c r="A193" s="214"/>
      <c r="B193" s="211"/>
      <c r="C193" s="215"/>
      <c r="D193" s="219"/>
      <c r="E193" s="70">
        <f t="shared" si="6"/>
        <v>0</v>
      </c>
      <c r="F193" s="101" t="s">
        <v>179</v>
      </c>
      <c r="G193" s="78"/>
      <c r="H193" s="106"/>
      <c r="I193" s="89"/>
      <c r="J193" s="89"/>
      <c r="K193" s="89"/>
      <c r="L193" s="89"/>
      <c r="M193" s="89"/>
      <c r="N193" s="89"/>
      <c r="O193" s="89"/>
    </row>
    <row r="194" spans="1:15" s="101" customFormat="1" hidden="1" x14ac:dyDescent="0.25">
      <c r="A194" s="214"/>
      <c r="B194" s="211"/>
      <c r="C194" s="215"/>
      <c r="D194" s="219"/>
      <c r="E194" s="70">
        <f t="shared" si="6"/>
        <v>0</v>
      </c>
      <c r="F194" s="101" t="s">
        <v>179</v>
      </c>
      <c r="G194" s="78"/>
      <c r="H194" s="386"/>
      <c r="I194" s="89"/>
      <c r="J194" s="89"/>
      <c r="K194" s="89"/>
      <c r="L194" s="89"/>
      <c r="M194" s="89"/>
      <c r="N194" s="89"/>
      <c r="O194" s="89"/>
    </row>
    <row r="195" spans="1:15" s="101" customFormat="1" hidden="1" x14ac:dyDescent="0.25">
      <c r="A195" s="214"/>
      <c r="B195" s="211"/>
      <c r="C195" s="215"/>
      <c r="D195" s="219"/>
      <c r="E195" s="70">
        <f t="shared" si="6"/>
        <v>0</v>
      </c>
      <c r="F195" s="101" t="s">
        <v>179</v>
      </c>
      <c r="G195" s="78"/>
      <c r="H195" s="106"/>
      <c r="I195" s="89"/>
      <c r="J195" s="89"/>
      <c r="K195" s="89"/>
      <c r="L195" s="89"/>
      <c r="M195" s="89"/>
      <c r="N195" s="89"/>
      <c r="O195" s="89"/>
    </row>
    <row r="196" spans="1:15" s="101" customFormat="1" hidden="1" x14ac:dyDescent="0.25">
      <c r="A196" s="214"/>
      <c r="B196" s="211"/>
      <c r="C196" s="215"/>
      <c r="D196" s="219"/>
      <c r="E196" s="70">
        <f t="shared" si="6"/>
        <v>0</v>
      </c>
      <c r="F196" s="101" t="s">
        <v>179</v>
      </c>
      <c r="G196" s="78"/>
      <c r="H196" s="386"/>
      <c r="I196" s="89"/>
      <c r="J196" s="89"/>
      <c r="K196" s="89"/>
      <c r="L196" s="89"/>
      <c r="M196" s="89"/>
      <c r="N196" s="89"/>
      <c r="O196" s="89"/>
    </row>
    <row r="197" spans="1:15" s="101" customFormat="1" hidden="1" x14ac:dyDescent="0.25">
      <c r="A197" s="214"/>
      <c r="B197" s="211"/>
      <c r="C197" s="215"/>
      <c r="D197" s="219"/>
      <c r="E197" s="70">
        <f t="shared" si="6"/>
        <v>0</v>
      </c>
      <c r="F197" s="101" t="s">
        <v>179</v>
      </c>
      <c r="G197" s="78"/>
      <c r="H197" s="106"/>
      <c r="I197" s="89"/>
      <c r="J197" s="89"/>
      <c r="K197" s="89"/>
      <c r="L197" s="89"/>
      <c r="M197" s="89"/>
      <c r="N197" s="89"/>
      <c r="O197" s="89"/>
    </row>
    <row r="198" spans="1:15" s="101" customFormat="1" hidden="1" x14ac:dyDescent="0.25">
      <c r="A198" s="214"/>
      <c r="B198" s="211"/>
      <c r="C198" s="215"/>
      <c r="D198" s="219"/>
      <c r="E198" s="70">
        <f t="shared" si="6"/>
        <v>0</v>
      </c>
      <c r="F198" s="101" t="s">
        <v>179</v>
      </c>
      <c r="G198" s="78"/>
      <c r="H198" s="386"/>
      <c r="I198" s="89"/>
      <c r="J198" s="89"/>
      <c r="K198" s="89"/>
      <c r="L198" s="89"/>
      <c r="M198" s="89"/>
      <c r="N198" s="89"/>
      <c r="O198" s="89"/>
    </row>
    <row r="199" spans="1:15" s="101" customFormat="1" hidden="1" x14ac:dyDescent="0.25">
      <c r="A199" s="214"/>
      <c r="B199" s="211"/>
      <c r="C199" s="215"/>
      <c r="D199" s="219"/>
      <c r="E199" s="70">
        <f t="shared" si="6"/>
        <v>0</v>
      </c>
      <c r="F199" s="101" t="s">
        <v>179</v>
      </c>
      <c r="G199" s="78"/>
      <c r="H199" s="106"/>
      <c r="I199" s="89"/>
      <c r="J199" s="89"/>
      <c r="K199" s="89"/>
      <c r="L199" s="89"/>
      <c r="M199" s="89"/>
      <c r="N199" s="89"/>
      <c r="O199" s="89"/>
    </row>
    <row r="200" spans="1:15" s="101" customFormat="1" hidden="1" x14ac:dyDescent="0.25">
      <c r="A200" s="214"/>
      <c r="B200" s="211"/>
      <c r="C200" s="215"/>
      <c r="D200" s="219"/>
      <c r="E200" s="70">
        <f t="shared" si="6"/>
        <v>0</v>
      </c>
      <c r="F200" s="101" t="s">
        <v>179</v>
      </c>
      <c r="G200" s="78"/>
      <c r="H200" s="386"/>
      <c r="I200" s="89"/>
      <c r="J200" s="89"/>
      <c r="K200" s="89"/>
      <c r="L200" s="89"/>
      <c r="M200" s="89"/>
      <c r="N200" s="89"/>
      <c r="O200" s="89"/>
    </row>
    <row r="201" spans="1:15" s="101" customFormat="1" hidden="1" x14ac:dyDescent="0.25">
      <c r="A201" s="214"/>
      <c r="B201" s="211"/>
      <c r="C201" s="215"/>
      <c r="D201" s="219"/>
      <c r="E201" s="70">
        <f t="shared" ref="E201:E232" si="7">ROUND(C201*D201,2)</f>
        <v>0</v>
      </c>
      <c r="F201" s="101" t="s">
        <v>179</v>
      </c>
      <c r="G201" s="78"/>
      <c r="H201" s="106"/>
      <c r="I201" s="89"/>
      <c r="J201" s="89"/>
      <c r="K201" s="89"/>
      <c r="L201" s="89"/>
      <c r="M201" s="89"/>
      <c r="N201" s="89"/>
      <c r="O201" s="89"/>
    </row>
    <row r="202" spans="1:15" s="101" customFormat="1" hidden="1" x14ac:dyDescent="0.25">
      <c r="A202" s="214"/>
      <c r="B202" s="211"/>
      <c r="C202" s="215"/>
      <c r="D202" s="219"/>
      <c r="E202" s="70">
        <f t="shared" si="7"/>
        <v>0</v>
      </c>
      <c r="F202" s="101" t="s">
        <v>179</v>
      </c>
      <c r="G202" s="78"/>
      <c r="H202" s="386"/>
      <c r="I202" s="89"/>
      <c r="J202" s="89"/>
      <c r="K202" s="89"/>
      <c r="L202" s="89"/>
      <c r="M202" s="89"/>
      <c r="N202" s="89"/>
      <c r="O202" s="89"/>
    </row>
    <row r="203" spans="1:15" s="101" customFormat="1" hidden="1" x14ac:dyDescent="0.25">
      <c r="A203" s="214"/>
      <c r="B203" s="211"/>
      <c r="C203" s="215"/>
      <c r="D203" s="219"/>
      <c r="E203" s="70">
        <f t="shared" si="7"/>
        <v>0</v>
      </c>
      <c r="F203" s="101" t="s">
        <v>179</v>
      </c>
      <c r="G203" s="78"/>
      <c r="H203" s="106"/>
      <c r="I203" s="89"/>
      <c r="J203" s="89"/>
      <c r="K203" s="89"/>
      <c r="L203" s="89"/>
      <c r="M203" s="89"/>
      <c r="N203" s="89"/>
      <c r="O203" s="89"/>
    </row>
    <row r="204" spans="1:15" s="101" customFormat="1" hidden="1" x14ac:dyDescent="0.25">
      <c r="A204" s="214"/>
      <c r="B204" s="211"/>
      <c r="C204" s="215"/>
      <c r="D204" s="219"/>
      <c r="E204" s="70">
        <f t="shared" si="7"/>
        <v>0</v>
      </c>
      <c r="F204" s="101" t="s">
        <v>179</v>
      </c>
      <c r="G204" s="78"/>
      <c r="H204" s="386"/>
      <c r="I204" s="89"/>
      <c r="J204" s="89"/>
      <c r="K204" s="89"/>
      <c r="L204" s="89"/>
      <c r="M204" s="89"/>
      <c r="N204" s="89"/>
      <c r="O204" s="89"/>
    </row>
    <row r="205" spans="1:15" s="101" customFormat="1" hidden="1" x14ac:dyDescent="0.25">
      <c r="A205" s="214"/>
      <c r="B205" s="211"/>
      <c r="C205" s="215"/>
      <c r="D205" s="219"/>
      <c r="E205" s="70">
        <f t="shared" si="7"/>
        <v>0</v>
      </c>
      <c r="F205" s="101" t="s">
        <v>179</v>
      </c>
      <c r="G205" s="78"/>
      <c r="H205" s="106"/>
      <c r="I205" s="89"/>
      <c r="J205" s="89"/>
      <c r="K205" s="89"/>
      <c r="L205" s="89"/>
      <c r="M205" s="89"/>
      <c r="N205" s="89"/>
      <c r="O205" s="89"/>
    </row>
    <row r="206" spans="1:15" s="101" customFormat="1" hidden="1" x14ac:dyDescent="0.25">
      <c r="A206" s="214"/>
      <c r="B206" s="211"/>
      <c r="C206" s="215"/>
      <c r="D206" s="219"/>
      <c r="E206" s="70">
        <f t="shared" si="7"/>
        <v>0</v>
      </c>
      <c r="F206" s="101" t="s">
        <v>179</v>
      </c>
      <c r="G206" s="78"/>
      <c r="H206" s="386"/>
      <c r="I206" s="89"/>
      <c r="J206" s="89"/>
      <c r="K206" s="89"/>
      <c r="L206" s="89"/>
      <c r="M206" s="89"/>
      <c r="N206" s="89"/>
      <c r="O206" s="89"/>
    </row>
    <row r="207" spans="1:15" s="101" customFormat="1" hidden="1" x14ac:dyDescent="0.25">
      <c r="A207" s="214"/>
      <c r="B207" s="211"/>
      <c r="C207" s="215"/>
      <c r="D207" s="219"/>
      <c r="E207" s="70">
        <f t="shared" si="7"/>
        <v>0</v>
      </c>
      <c r="F207" s="101" t="s">
        <v>179</v>
      </c>
      <c r="G207" s="78"/>
      <c r="H207" s="106"/>
      <c r="I207" s="89"/>
      <c r="J207" s="89"/>
      <c r="K207" s="89"/>
      <c r="L207" s="89"/>
      <c r="M207" s="89"/>
      <c r="N207" s="89"/>
      <c r="O207" s="89"/>
    </row>
    <row r="208" spans="1:15" s="101" customFormat="1" hidden="1" x14ac:dyDescent="0.25">
      <c r="A208" s="214"/>
      <c r="B208" s="211"/>
      <c r="C208" s="215"/>
      <c r="D208" s="219"/>
      <c r="E208" s="70">
        <f t="shared" si="7"/>
        <v>0</v>
      </c>
      <c r="F208" s="101" t="s">
        <v>179</v>
      </c>
      <c r="G208" s="78"/>
      <c r="H208" s="386"/>
      <c r="I208" s="89"/>
      <c r="J208" s="89"/>
      <c r="K208" s="89"/>
      <c r="L208" s="89"/>
      <c r="M208" s="89"/>
      <c r="N208" s="89"/>
      <c r="O208" s="89"/>
    </row>
    <row r="209" spans="1:15" s="101" customFormat="1" hidden="1" x14ac:dyDescent="0.25">
      <c r="A209" s="214"/>
      <c r="B209" s="211"/>
      <c r="C209" s="215"/>
      <c r="D209" s="219"/>
      <c r="E209" s="70">
        <f t="shared" si="7"/>
        <v>0</v>
      </c>
      <c r="F209" s="101" t="s">
        <v>179</v>
      </c>
      <c r="G209" s="78"/>
      <c r="H209" s="106"/>
      <c r="I209" s="89"/>
      <c r="J209" s="89"/>
      <c r="K209" s="89"/>
      <c r="L209" s="89"/>
      <c r="M209" s="89"/>
      <c r="N209" s="89"/>
      <c r="O209" s="89"/>
    </row>
    <row r="210" spans="1:15" s="101" customFormat="1" hidden="1" x14ac:dyDescent="0.25">
      <c r="A210" s="214"/>
      <c r="B210" s="211"/>
      <c r="C210" s="215"/>
      <c r="D210" s="219"/>
      <c r="E210" s="70">
        <f t="shared" si="7"/>
        <v>0</v>
      </c>
      <c r="F210" s="101" t="s">
        <v>179</v>
      </c>
      <c r="G210" s="78"/>
      <c r="H210" s="386"/>
      <c r="I210" s="89"/>
      <c r="J210" s="89"/>
      <c r="K210" s="89"/>
      <c r="L210" s="89"/>
      <c r="M210" s="89"/>
      <c r="N210" s="89"/>
      <c r="O210" s="89"/>
    </row>
    <row r="211" spans="1:15" s="101" customFormat="1" hidden="1" x14ac:dyDescent="0.25">
      <c r="A211" s="214"/>
      <c r="B211" s="211"/>
      <c r="C211" s="215"/>
      <c r="D211" s="219"/>
      <c r="E211" s="70">
        <f t="shared" si="7"/>
        <v>0</v>
      </c>
      <c r="F211" s="101" t="s">
        <v>179</v>
      </c>
      <c r="G211" s="78"/>
      <c r="H211" s="106"/>
      <c r="I211" s="89"/>
      <c r="J211" s="89"/>
      <c r="K211" s="89"/>
      <c r="L211" s="89"/>
      <c r="M211" s="89"/>
      <c r="N211" s="89"/>
      <c r="O211" s="89"/>
    </row>
    <row r="212" spans="1:15" s="101" customFormat="1" hidden="1" x14ac:dyDescent="0.25">
      <c r="A212" s="214"/>
      <c r="B212" s="211"/>
      <c r="C212" s="215"/>
      <c r="D212" s="219"/>
      <c r="E212" s="70">
        <f t="shared" si="7"/>
        <v>0</v>
      </c>
      <c r="F212" s="101" t="s">
        <v>179</v>
      </c>
      <c r="G212" s="78"/>
      <c r="H212" s="386"/>
      <c r="I212" s="89"/>
      <c r="J212" s="89"/>
      <c r="K212" s="89"/>
      <c r="L212" s="89"/>
      <c r="M212" s="89"/>
      <c r="N212" s="89"/>
      <c r="O212" s="89"/>
    </row>
    <row r="213" spans="1:15" s="101" customFormat="1" hidden="1" x14ac:dyDescent="0.25">
      <c r="A213" s="214"/>
      <c r="B213" s="211"/>
      <c r="C213" s="215"/>
      <c r="D213" s="219"/>
      <c r="E213" s="70">
        <f t="shared" si="7"/>
        <v>0</v>
      </c>
      <c r="F213" s="101" t="s">
        <v>179</v>
      </c>
      <c r="G213" s="78"/>
      <c r="H213" s="106"/>
      <c r="I213" s="89"/>
      <c r="J213" s="89"/>
      <c r="K213" s="89"/>
      <c r="L213" s="89"/>
      <c r="M213" s="89"/>
      <c r="N213" s="89"/>
      <c r="O213" s="89"/>
    </row>
    <row r="214" spans="1:15" s="101" customFormat="1" hidden="1" x14ac:dyDescent="0.25">
      <c r="A214" s="214"/>
      <c r="B214" s="211"/>
      <c r="C214" s="215"/>
      <c r="D214" s="219"/>
      <c r="E214" s="70">
        <f t="shared" si="7"/>
        <v>0</v>
      </c>
      <c r="F214" s="101" t="s">
        <v>179</v>
      </c>
      <c r="G214" s="78"/>
      <c r="H214" s="386"/>
      <c r="I214" s="89"/>
      <c r="J214" s="89"/>
      <c r="K214" s="89"/>
      <c r="L214" s="89"/>
      <c r="M214" s="89"/>
      <c r="N214" s="89"/>
      <c r="O214" s="89"/>
    </row>
    <row r="215" spans="1:15" s="101" customFormat="1" hidden="1" x14ac:dyDescent="0.25">
      <c r="A215" s="214"/>
      <c r="B215" s="211"/>
      <c r="C215" s="215"/>
      <c r="D215" s="219"/>
      <c r="E215" s="70">
        <f t="shared" si="7"/>
        <v>0</v>
      </c>
      <c r="F215" s="101" t="s">
        <v>179</v>
      </c>
      <c r="G215" s="78"/>
      <c r="H215" s="106"/>
      <c r="I215" s="89"/>
      <c r="J215" s="89"/>
      <c r="K215" s="89"/>
      <c r="L215" s="89"/>
      <c r="M215" s="89"/>
      <c r="N215" s="89"/>
      <c r="O215" s="89"/>
    </row>
    <row r="216" spans="1:15" s="101" customFormat="1" hidden="1" x14ac:dyDescent="0.25">
      <c r="A216" s="214"/>
      <c r="B216" s="211"/>
      <c r="C216" s="215"/>
      <c r="D216" s="219"/>
      <c r="E216" s="70">
        <f t="shared" si="7"/>
        <v>0</v>
      </c>
      <c r="F216" s="101" t="s">
        <v>179</v>
      </c>
      <c r="G216" s="78"/>
      <c r="H216" s="386"/>
      <c r="I216" s="89"/>
      <c r="J216" s="89"/>
      <c r="K216" s="89"/>
      <c r="L216" s="89"/>
      <c r="M216" s="89"/>
      <c r="N216" s="89"/>
      <c r="O216" s="89"/>
    </row>
    <row r="217" spans="1:15" s="101" customFormat="1" hidden="1" x14ac:dyDescent="0.25">
      <c r="A217" s="214"/>
      <c r="B217" s="211"/>
      <c r="C217" s="215"/>
      <c r="D217" s="219"/>
      <c r="E217" s="70">
        <f t="shared" si="7"/>
        <v>0</v>
      </c>
      <c r="F217" s="101" t="s">
        <v>179</v>
      </c>
      <c r="G217" s="78"/>
      <c r="H217" s="106"/>
      <c r="I217" s="89"/>
      <c r="J217" s="89"/>
      <c r="K217" s="89"/>
      <c r="L217" s="89"/>
      <c r="M217" s="89"/>
      <c r="N217" s="89"/>
      <c r="O217" s="89"/>
    </row>
    <row r="218" spans="1:15" s="101" customFormat="1" hidden="1" x14ac:dyDescent="0.25">
      <c r="A218" s="214"/>
      <c r="B218" s="211"/>
      <c r="C218" s="215"/>
      <c r="D218" s="219"/>
      <c r="E218" s="70">
        <f t="shared" si="7"/>
        <v>0</v>
      </c>
      <c r="F218" s="101" t="s">
        <v>179</v>
      </c>
      <c r="G218" s="78"/>
      <c r="H218" s="386"/>
      <c r="I218" s="89"/>
      <c r="J218" s="89"/>
      <c r="K218" s="89"/>
      <c r="L218" s="89"/>
      <c r="M218" s="89"/>
      <c r="N218" s="89"/>
      <c r="O218" s="89"/>
    </row>
    <row r="219" spans="1:15" s="101" customFormat="1" hidden="1" x14ac:dyDescent="0.25">
      <c r="A219" s="214"/>
      <c r="B219" s="211"/>
      <c r="C219" s="215"/>
      <c r="D219" s="219"/>
      <c r="E219" s="70">
        <f t="shared" si="7"/>
        <v>0</v>
      </c>
      <c r="F219" s="101" t="s">
        <v>179</v>
      </c>
      <c r="G219" s="78"/>
      <c r="H219" s="106"/>
      <c r="I219" s="89"/>
      <c r="J219" s="89"/>
      <c r="K219" s="89"/>
      <c r="L219" s="89"/>
      <c r="M219" s="89"/>
      <c r="N219" s="89"/>
      <c r="O219" s="89"/>
    </row>
    <row r="220" spans="1:15" s="101" customFormat="1" hidden="1" x14ac:dyDescent="0.25">
      <c r="A220" s="214"/>
      <c r="B220" s="211"/>
      <c r="C220" s="215"/>
      <c r="D220" s="219"/>
      <c r="E220" s="70">
        <f t="shared" si="7"/>
        <v>0</v>
      </c>
      <c r="F220" s="101" t="s">
        <v>179</v>
      </c>
      <c r="G220" s="78"/>
      <c r="H220" s="386"/>
      <c r="I220" s="89"/>
      <c r="J220" s="89"/>
      <c r="K220" s="89"/>
      <c r="L220" s="89"/>
      <c r="M220" s="89"/>
      <c r="N220" s="89"/>
      <c r="O220" s="89"/>
    </row>
    <row r="221" spans="1:15" s="101" customFormat="1" hidden="1" x14ac:dyDescent="0.25">
      <c r="A221" s="214"/>
      <c r="B221" s="211"/>
      <c r="C221" s="215"/>
      <c r="D221" s="219"/>
      <c r="E221" s="70">
        <f t="shared" si="7"/>
        <v>0</v>
      </c>
      <c r="F221" s="101" t="s">
        <v>179</v>
      </c>
      <c r="G221" s="78"/>
      <c r="H221" s="106"/>
      <c r="I221" s="89"/>
      <c r="J221" s="89"/>
      <c r="K221" s="89"/>
      <c r="L221" s="89"/>
      <c r="M221" s="89"/>
      <c r="N221" s="89"/>
      <c r="O221" s="89"/>
    </row>
    <row r="222" spans="1:15" s="101" customFormat="1" hidden="1" x14ac:dyDescent="0.25">
      <c r="A222" s="214"/>
      <c r="B222" s="211"/>
      <c r="C222" s="215"/>
      <c r="D222" s="219"/>
      <c r="E222" s="70">
        <f t="shared" si="7"/>
        <v>0</v>
      </c>
      <c r="F222" s="101" t="s">
        <v>179</v>
      </c>
      <c r="G222" s="78"/>
      <c r="H222" s="386"/>
      <c r="I222" s="89"/>
      <c r="J222" s="89"/>
      <c r="K222" s="89"/>
      <c r="L222" s="89"/>
      <c r="M222" s="89"/>
      <c r="N222" s="89"/>
      <c r="O222" s="89"/>
    </row>
    <row r="223" spans="1:15" s="101" customFormat="1" hidden="1" x14ac:dyDescent="0.25">
      <c r="A223" s="214"/>
      <c r="B223" s="211"/>
      <c r="C223" s="215"/>
      <c r="D223" s="219"/>
      <c r="E223" s="70">
        <f t="shared" si="7"/>
        <v>0</v>
      </c>
      <c r="F223" s="101" t="s">
        <v>179</v>
      </c>
      <c r="G223" s="78"/>
      <c r="H223" s="106"/>
      <c r="I223" s="89"/>
      <c r="J223" s="89"/>
      <c r="K223" s="89"/>
      <c r="L223" s="89"/>
      <c r="M223" s="89"/>
      <c r="N223" s="89"/>
      <c r="O223" s="89"/>
    </row>
    <row r="224" spans="1:15" s="101" customFormat="1" hidden="1" x14ac:dyDescent="0.25">
      <c r="A224" s="214"/>
      <c r="B224" s="211"/>
      <c r="C224" s="215"/>
      <c r="D224" s="219"/>
      <c r="E224" s="70">
        <f t="shared" si="7"/>
        <v>0</v>
      </c>
      <c r="F224" s="101" t="s">
        <v>179</v>
      </c>
      <c r="G224" s="78"/>
      <c r="H224" s="386"/>
      <c r="I224" s="89"/>
      <c r="J224" s="89"/>
      <c r="K224" s="89"/>
      <c r="L224" s="89"/>
      <c r="M224" s="89"/>
      <c r="N224" s="89"/>
      <c r="O224" s="89"/>
    </row>
    <row r="225" spans="1:15" s="101" customFormat="1" hidden="1" x14ac:dyDescent="0.25">
      <c r="A225" s="214"/>
      <c r="B225" s="211"/>
      <c r="C225" s="215"/>
      <c r="D225" s="219"/>
      <c r="E225" s="70">
        <f t="shared" si="7"/>
        <v>0</v>
      </c>
      <c r="F225" s="101" t="s">
        <v>179</v>
      </c>
      <c r="G225" s="78"/>
      <c r="H225" s="106"/>
      <c r="I225" s="89"/>
      <c r="J225" s="89"/>
      <c r="K225" s="89"/>
      <c r="L225" s="89"/>
      <c r="M225" s="89"/>
      <c r="N225" s="89"/>
      <c r="O225" s="89"/>
    </row>
    <row r="226" spans="1:15" s="101" customFormat="1" hidden="1" x14ac:dyDescent="0.25">
      <c r="A226" s="214"/>
      <c r="B226" s="211"/>
      <c r="C226" s="215"/>
      <c r="D226" s="219"/>
      <c r="E226" s="70">
        <f t="shared" si="7"/>
        <v>0</v>
      </c>
      <c r="F226" s="101" t="s">
        <v>179</v>
      </c>
      <c r="G226" s="78"/>
      <c r="H226" s="386"/>
      <c r="I226" s="89"/>
      <c r="J226" s="89"/>
      <c r="K226" s="89"/>
      <c r="L226" s="89"/>
      <c r="M226" s="89"/>
      <c r="N226" s="89"/>
      <c r="O226" s="89"/>
    </row>
    <row r="227" spans="1:15" s="101" customFormat="1" hidden="1" x14ac:dyDescent="0.25">
      <c r="A227" s="214"/>
      <c r="B227" s="211"/>
      <c r="C227" s="215"/>
      <c r="D227" s="219"/>
      <c r="E227" s="70">
        <f t="shared" si="7"/>
        <v>0</v>
      </c>
      <c r="F227" s="101" t="s">
        <v>179</v>
      </c>
      <c r="G227" s="78"/>
      <c r="H227" s="106"/>
      <c r="I227" s="89"/>
      <c r="J227" s="89"/>
      <c r="K227" s="89"/>
      <c r="L227" s="89"/>
      <c r="M227" s="89"/>
      <c r="N227" s="89"/>
      <c r="O227" s="89"/>
    </row>
    <row r="228" spans="1:15" s="101" customFormat="1" hidden="1" x14ac:dyDescent="0.25">
      <c r="A228" s="214"/>
      <c r="B228" s="211"/>
      <c r="C228" s="215"/>
      <c r="D228" s="219"/>
      <c r="E228" s="70">
        <f t="shared" si="7"/>
        <v>0</v>
      </c>
      <c r="F228" s="101" t="s">
        <v>179</v>
      </c>
      <c r="G228" s="78"/>
      <c r="H228" s="386"/>
      <c r="I228" s="89"/>
      <c r="J228" s="89"/>
      <c r="K228" s="89"/>
      <c r="L228" s="89"/>
      <c r="M228" s="89"/>
      <c r="N228" s="89"/>
      <c r="O228" s="89"/>
    </row>
    <row r="229" spans="1:15" s="101" customFormat="1" hidden="1" x14ac:dyDescent="0.25">
      <c r="A229" s="214"/>
      <c r="B229" s="211"/>
      <c r="C229" s="215"/>
      <c r="D229" s="219"/>
      <c r="E229" s="70">
        <f t="shared" si="7"/>
        <v>0</v>
      </c>
      <c r="F229" s="101" t="s">
        <v>179</v>
      </c>
      <c r="G229" s="78"/>
      <c r="H229" s="106"/>
      <c r="I229" s="89"/>
      <c r="J229" s="89"/>
      <c r="K229" s="89"/>
      <c r="L229" s="89"/>
      <c r="M229" s="89"/>
      <c r="N229" s="89"/>
      <c r="O229" s="89"/>
    </row>
    <row r="230" spans="1:15" s="101" customFormat="1" hidden="1" x14ac:dyDescent="0.25">
      <c r="A230" s="214"/>
      <c r="B230" s="211"/>
      <c r="C230" s="215"/>
      <c r="D230" s="219"/>
      <c r="E230" s="70">
        <f t="shared" si="7"/>
        <v>0</v>
      </c>
      <c r="F230" s="101" t="s">
        <v>179</v>
      </c>
      <c r="G230" s="78"/>
      <c r="H230" s="386"/>
      <c r="I230" s="89"/>
      <c r="J230" s="89"/>
      <c r="K230" s="89"/>
      <c r="L230" s="89"/>
      <c r="M230" s="89"/>
      <c r="N230" s="89"/>
      <c r="O230" s="89"/>
    </row>
    <row r="231" spans="1:15" s="101" customFormat="1" hidden="1" x14ac:dyDescent="0.25">
      <c r="A231" s="214"/>
      <c r="B231" s="211"/>
      <c r="C231" s="215"/>
      <c r="D231" s="219"/>
      <c r="E231" s="70">
        <f t="shared" si="7"/>
        <v>0</v>
      </c>
      <c r="F231" s="101" t="s">
        <v>179</v>
      </c>
      <c r="G231" s="78"/>
      <c r="H231" s="106"/>
      <c r="I231" s="89"/>
      <c r="J231" s="89"/>
      <c r="K231" s="89"/>
      <c r="L231" s="89"/>
      <c r="M231" s="89"/>
      <c r="N231" s="89"/>
      <c r="O231" s="89"/>
    </row>
    <row r="232" spans="1:15" s="101" customFormat="1" hidden="1" x14ac:dyDescent="0.25">
      <c r="A232" s="214"/>
      <c r="B232" s="211"/>
      <c r="C232" s="215"/>
      <c r="D232" s="219"/>
      <c r="E232" s="70">
        <f t="shared" si="7"/>
        <v>0</v>
      </c>
      <c r="F232" s="101" t="s">
        <v>179</v>
      </c>
      <c r="G232" s="78"/>
      <c r="H232" s="386"/>
      <c r="I232" s="89"/>
      <c r="J232" s="89"/>
      <c r="K232" s="89"/>
      <c r="L232" s="89"/>
      <c r="M232" s="89"/>
      <c r="N232" s="89"/>
      <c r="O232" s="89"/>
    </row>
    <row r="233" spans="1:15" s="101" customFormat="1" hidden="1" x14ac:dyDescent="0.25">
      <c r="A233" s="214"/>
      <c r="B233" s="211"/>
      <c r="C233" s="215"/>
      <c r="D233" s="219"/>
      <c r="E233" s="70">
        <f t="shared" ref="E233:E264" si="8">ROUND(C233*D233,2)</f>
        <v>0</v>
      </c>
      <c r="F233" s="101" t="s">
        <v>179</v>
      </c>
      <c r="G233" s="78"/>
      <c r="H233" s="106"/>
      <c r="I233" s="89"/>
      <c r="J233" s="89"/>
      <c r="K233" s="89"/>
      <c r="L233" s="89"/>
      <c r="M233" s="89"/>
      <c r="N233" s="89"/>
      <c r="O233" s="89"/>
    </row>
    <row r="234" spans="1:15" s="101" customFormat="1" hidden="1" x14ac:dyDescent="0.25">
      <c r="A234" s="214"/>
      <c r="B234" s="211"/>
      <c r="C234" s="215"/>
      <c r="D234" s="219"/>
      <c r="E234" s="70">
        <f t="shared" si="8"/>
        <v>0</v>
      </c>
      <c r="F234" s="101" t="s">
        <v>179</v>
      </c>
      <c r="G234" s="78"/>
      <c r="H234" s="386"/>
      <c r="I234" s="89"/>
      <c r="J234" s="89"/>
      <c r="K234" s="89"/>
      <c r="L234" s="89"/>
      <c r="M234" s="89"/>
      <c r="N234" s="89"/>
      <c r="O234" s="89"/>
    </row>
    <row r="235" spans="1:15" s="101" customFormat="1" hidden="1" x14ac:dyDescent="0.25">
      <c r="A235" s="214"/>
      <c r="B235" s="211"/>
      <c r="C235" s="215"/>
      <c r="D235" s="219"/>
      <c r="E235" s="70">
        <f t="shared" si="8"/>
        <v>0</v>
      </c>
      <c r="F235" s="101" t="s">
        <v>179</v>
      </c>
      <c r="G235" s="78"/>
      <c r="H235" s="106"/>
      <c r="I235" s="89"/>
      <c r="J235" s="89"/>
      <c r="K235" s="89"/>
      <c r="L235" s="89"/>
      <c r="M235" s="89"/>
      <c r="N235" s="89"/>
      <c r="O235" s="89"/>
    </row>
    <row r="236" spans="1:15" s="101" customFormat="1" hidden="1" x14ac:dyDescent="0.25">
      <c r="A236" s="214"/>
      <c r="B236" s="211"/>
      <c r="C236" s="215"/>
      <c r="D236" s="219"/>
      <c r="E236" s="70">
        <f t="shared" si="8"/>
        <v>0</v>
      </c>
      <c r="F236" s="101" t="s">
        <v>179</v>
      </c>
      <c r="G236" s="78"/>
      <c r="H236" s="386"/>
      <c r="I236" s="89"/>
      <c r="J236" s="89"/>
      <c r="K236" s="89"/>
      <c r="L236" s="89"/>
      <c r="M236" s="89"/>
      <c r="N236" s="89"/>
      <c r="O236" s="89"/>
    </row>
    <row r="237" spans="1:15" s="101" customFormat="1" hidden="1" x14ac:dyDescent="0.25">
      <c r="A237" s="214"/>
      <c r="B237" s="211"/>
      <c r="C237" s="215"/>
      <c r="D237" s="219"/>
      <c r="E237" s="70">
        <f t="shared" si="8"/>
        <v>0</v>
      </c>
      <c r="F237" s="101" t="s">
        <v>179</v>
      </c>
      <c r="G237" s="78"/>
      <c r="H237" s="106"/>
      <c r="I237" s="89"/>
      <c r="J237" s="89"/>
      <c r="K237" s="89"/>
      <c r="L237" s="89"/>
      <c r="M237" s="89"/>
      <c r="N237" s="89"/>
      <c r="O237" s="89"/>
    </row>
    <row r="238" spans="1:15" s="101" customFormat="1" hidden="1" x14ac:dyDescent="0.25">
      <c r="A238" s="214"/>
      <c r="B238" s="211"/>
      <c r="C238" s="215"/>
      <c r="D238" s="219"/>
      <c r="E238" s="70">
        <f t="shared" si="8"/>
        <v>0</v>
      </c>
      <c r="F238" s="101" t="s">
        <v>179</v>
      </c>
      <c r="G238" s="78"/>
      <c r="H238" s="386"/>
      <c r="I238" s="89"/>
      <c r="J238" s="89"/>
      <c r="K238" s="89"/>
      <c r="L238" s="89"/>
      <c r="M238" s="89"/>
      <c r="N238" s="89"/>
      <c r="O238" s="89"/>
    </row>
    <row r="239" spans="1:15" s="101" customFormat="1" hidden="1" x14ac:dyDescent="0.25">
      <c r="A239" s="214"/>
      <c r="B239" s="211"/>
      <c r="C239" s="215"/>
      <c r="D239" s="219"/>
      <c r="E239" s="70">
        <f t="shared" si="8"/>
        <v>0</v>
      </c>
      <c r="F239" s="101" t="s">
        <v>179</v>
      </c>
      <c r="G239" s="78"/>
      <c r="H239" s="106"/>
      <c r="I239" s="89"/>
      <c r="J239" s="89"/>
      <c r="K239" s="89"/>
      <c r="L239" s="89"/>
      <c r="M239" s="89"/>
      <c r="N239" s="89"/>
      <c r="O239" s="89"/>
    </row>
    <row r="240" spans="1:15" s="101" customFormat="1" hidden="1" x14ac:dyDescent="0.25">
      <c r="A240" s="214"/>
      <c r="B240" s="211"/>
      <c r="C240" s="215"/>
      <c r="D240" s="219"/>
      <c r="E240" s="70">
        <f t="shared" si="8"/>
        <v>0</v>
      </c>
      <c r="F240" s="101" t="s">
        <v>179</v>
      </c>
      <c r="G240" s="78"/>
      <c r="H240" s="386"/>
      <c r="I240" s="89"/>
      <c r="J240" s="89"/>
      <c r="K240" s="89"/>
      <c r="L240" s="89"/>
      <c r="M240" s="89"/>
      <c r="N240" s="89"/>
      <c r="O240" s="89"/>
    </row>
    <row r="241" spans="1:15" s="101" customFormat="1" hidden="1" x14ac:dyDescent="0.25">
      <c r="A241" s="214"/>
      <c r="B241" s="211"/>
      <c r="C241" s="215"/>
      <c r="D241" s="219"/>
      <c r="E241" s="70">
        <f t="shared" si="8"/>
        <v>0</v>
      </c>
      <c r="F241" s="101" t="s">
        <v>179</v>
      </c>
      <c r="G241" s="78"/>
      <c r="H241" s="106"/>
      <c r="I241" s="89"/>
      <c r="J241" s="89"/>
      <c r="K241" s="89"/>
      <c r="L241" s="89"/>
      <c r="M241" s="89"/>
      <c r="N241" s="89"/>
      <c r="O241" s="89"/>
    </row>
    <row r="242" spans="1:15" s="101" customFormat="1" hidden="1" x14ac:dyDescent="0.25">
      <c r="A242" s="214"/>
      <c r="B242" s="211"/>
      <c r="C242" s="215"/>
      <c r="D242" s="219"/>
      <c r="E242" s="70">
        <f t="shared" si="8"/>
        <v>0</v>
      </c>
      <c r="F242" s="101" t="s">
        <v>179</v>
      </c>
      <c r="G242" s="78"/>
      <c r="H242" s="386"/>
      <c r="I242" s="89"/>
      <c r="J242" s="89"/>
      <c r="K242" s="89"/>
      <c r="L242" s="89"/>
      <c r="M242" s="89"/>
      <c r="N242" s="89"/>
      <c r="O242" s="89"/>
    </row>
    <row r="243" spans="1:15" s="101" customFormat="1" hidden="1" x14ac:dyDescent="0.25">
      <c r="A243" s="214"/>
      <c r="B243" s="211"/>
      <c r="C243" s="215"/>
      <c r="D243" s="219"/>
      <c r="E243" s="70">
        <f t="shared" si="8"/>
        <v>0</v>
      </c>
      <c r="F243" s="101" t="s">
        <v>179</v>
      </c>
      <c r="G243" s="78"/>
      <c r="H243" s="106"/>
      <c r="I243" s="89"/>
      <c r="J243" s="89"/>
      <c r="K243" s="89"/>
      <c r="L243" s="89"/>
      <c r="M243" s="89"/>
      <c r="N243" s="89"/>
      <c r="O243" s="89"/>
    </row>
    <row r="244" spans="1:15" s="101" customFormat="1" hidden="1" x14ac:dyDescent="0.25">
      <c r="A244" s="214"/>
      <c r="B244" s="211"/>
      <c r="C244" s="215"/>
      <c r="D244" s="219"/>
      <c r="E244" s="70">
        <f t="shared" si="8"/>
        <v>0</v>
      </c>
      <c r="F244" s="101" t="s">
        <v>179</v>
      </c>
      <c r="G244" s="78"/>
      <c r="H244" s="386"/>
      <c r="I244" s="89"/>
      <c r="J244" s="89"/>
      <c r="K244" s="89"/>
      <c r="L244" s="89"/>
      <c r="M244" s="89"/>
      <c r="N244" s="89"/>
      <c r="O244" s="89"/>
    </row>
    <row r="245" spans="1:15" s="101" customFormat="1" hidden="1" x14ac:dyDescent="0.25">
      <c r="A245" s="214"/>
      <c r="B245" s="211"/>
      <c r="C245" s="215"/>
      <c r="D245" s="219"/>
      <c r="E245" s="70">
        <f t="shared" si="8"/>
        <v>0</v>
      </c>
      <c r="F245" s="101" t="s">
        <v>179</v>
      </c>
      <c r="G245" s="78"/>
      <c r="H245" s="106"/>
      <c r="I245" s="89"/>
      <c r="J245" s="89"/>
      <c r="K245" s="89"/>
      <c r="L245" s="89"/>
      <c r="M245" s="89"/>
      <c r="N245" s="89"/>
      <c r="O245" s="89"/>
    </row>
    <row r="246" spans="1:15" s="101" customFormat="1" hidden="1" x14ac:dyDescent="0.25">
      <c r="A246" s="214"/>
      <c r="B246" s="211"/>
      <c r="C246" s="215"/>
      <c r="D246" s="219"/>
      <c r="E246" s="70">
        <f t="shared" si="8"/>
        <v>0</v>
      </c>
      <c r="F246" s="101" t="s">
        <v>179</v>
      </c>
      <c r="G246" s="78"/>
      <c r="H246" s="386"/>
      <c r="I246" s="89"/>
      <c r="J246" s="89"/>
      <c r="K246" s="89"/>
      <c r="L246" s="89"/>
      <c r="M246" s="89"/>
      <c r="N246" s="89"/>
      <c r="O246" s="89"/>
    </row>
    <row r="247" spans="1:15" s="101" customFormat="1" hidden="1" x14ac:dyDescent="0.25">
      <c r="A247" s="214"/>
      <c r="B247" s="211"/>
      <c r="C247" s="215"/>
      <c r="D247" s="219"/>
      <c r="E247" s="70">
        <f t="shared" si="8"/>
        <v>0</v>
      </c>
      <c r="F247" s="101" t="s">
        <v>179</v>
      </c>
      <c r="G247" s="78"/>
      <c r="H247" s="106"/>
      <c r="I247" s="89"/>
      <c r="J247" s="89"/>
      <c r="K247" s="89"/>
      <c r="L247" s="89"/>
      <c r="M247" s="89"/>
      <c r="N247" s="89"/>
      <c r="O247" s="89"/>
    </row>
    <row r="248" spans="1:15" s="101" customFormat="1" hidden="1" x14ac:dyDescent="0.25">
      <c r="A248" s="214"/>
      <c r="B248" s="211"/>
      <c r="C248" s="215"/>
      <c r="D248" s="219"/>
      <c r="E248" s="70">
        <f t="shared" si="8"/>
        <v>0</v>
      </c>
      <c r="F248" s="101" t="s">
        <v>179</v>
      </c>
      <c r="G248" s="78"/>
      <c r="H248" s="386"/>
      <c r="I248" s="89"/>
      <c r="J248" s="89"/>
      <c r="K248" s="89"/>
      <c r="L248" s="89"/>
      <c r="M248" s="89"/>
      <c r="N248" s="89"/>
      <c r="O248" s="89"/>
    </row>
    <row r="249" spans="1:15" s="101" customFormat="1" hidden="1" x14ac:dyDescent="0.25">
      <c r="A249" s="214"/>
      <c r="B249" s="211"/>
      <c r="C249" s="215"/>
      <c r="D249" s="219"/>
      <c r="E249" s="70">
        <f t="shared" si="8"/>
        <v>0</v>
      </c>
      <c r="F249" s="101" t="s">
        <v>179</v>
      </c>
      <c r="G249" s="78"/>
      <c r="H249" s="106"/>
      <c r="I249" s="89"/>
      <c r="J249" s="89"/>
      <c r="K249" s="89"/>
      <c r="L249" s="89"/>
      <c r="M249" s="89"/>
      <c r="N249" s="89"/>
      <c r="O249" s="89"/>
    </row>
    <row r="250" spans="1:15" s="101" customFormat="1" hidden="1" x14ac:dyDescent="0.25">
      <c r="A250" s="214"/>
      <c r="B250" s="211"/>
      <c r="C250" s="215"/>
      <c r="D250" s="219"/>
      <c r="E250" s="70">
        <f t="shared" si="8"/>
        <v>0</v>
      </c>
      <c r="F250" s="101" t="s">
        <v>179</v>
      </c>
      <c r="G250" s="78"/>
      <c r="H250" s="386"/>
      <c r="I250" s="89"/>
      <c r="J250" s="89"/>
      <c r="K250" s="89"/>
      <c r="L250" s="89"/>
      <c r="M250" s="89"/>
      <c r="N250" s="89"/>
      <c r="O250" s="89"/>
    </row>
    <row r="251" spans="1:15" s="101" customFormat="1" hidden="1" x14ac:dyDescent="0.25">
      <c r="A251" s="214"/>
      <c r="B251" s="211"/>
      <c r="C251" s="215"/>
      <c r="D251" s="219"/>
      <c r="E251" s="70">
        <f t="shared" si="8"/>
        <v>0</v>
      </c>
      <c r="F251" s="101" t="s">
        <v>179</v>
      </c>
      <c r="G251" s="78"/>
      <c r="H251" s="106"/>
      <c r="I251" s="89"/>
      <c r="J251" s="89"/>
      <c r="K251" s="89"/>
      <c r="L251" s="89"/>
      <c r="M251" s="89"/>
      <c r="N251" s="89"/>
      <c r="O251" s="89"/>
    </row>
    <row r="252" spans="1:15" s="101" customFormat="1" hidden="1" x14ac:dyDescent="0.25">
      <c r="A252" s="214"/>
      <c r="B252" s="211"/>
      <c r="C252" s="215"/>
      <c r="D252" s="219"/>
      <c r="E252" s="70">
        <f t="shared" si="8"/>
        <v>0</v>
      </c>
      <c r="F252" s="101" t="s">
        <v>179</v>
      </c>
      <c r="G252" s="78"/>
      <c r="H252" s="386"/>
      <c r="I252" s="89"/>
      <c r="J252" s="89"/>
      <c r="K252" s="89"/>
      <c r="L252" s="89"/>
      <c r="M252" s="89"/>
      <c r="N252" s="89"/>
      <c r="O252" s="89"/>
    </row>
    <row r="253" spans="1:15" s="101" customFormat="1" hidden="1" x14ac:dyDescent="0.25">
      <c r="A253" s="214"/>
      <c r="B253" s="211"/>
      <c r="C253" s="215"/>
      <c r="D253" s="219"/>
      <c r="E253" s="70">
        <f t="shared" si="8"/>
        <v>0</v>
      </c>
      <c r="F253" s="101" t="s">
        <v>179</v>
      </c>
      <c r="G253" s="78"/>
      <c r="H253" s="106"/>
      <c r="I253" s="89"/>
      <c r="J253" s="89"/>
      <c r="K253" s="89"/>
      <c r="L253" s="89"/>
      <c r="M253" s="89"/>
      <c r="N253" s="89"/>
      <c r="O253" s="89"/>
    </row>
    <row r="254" spans="1:15" s="101" customFormat="1" hidden="1" x14ac:dyDescent="0.25">
      <c r="A254" s="214"/>
      <c r="B254" s="211"/>
      <c r="C254" s="215"/>
      <c r="D254" s="219"/>
      <c r="E254" s="70">
        <f t="shared" si="8"/>
        <v>0</v>
      </c>
      <c r="F254" s="101" t="s">
        <v>179</v>
      </c>
      <c r="G254" s="78"/>
      <c r="H254" s="386"/>
      <c r="I254" s="89"/>
      <c r="J254" s="89"/>
      <c r="K254" s="89"/>
      <c r="L254" s="89"/>
      <c r="M254" s="89"/>
      <c r="N254" s="89"/>
      <c r="O254" s="89"/>
    </row>
    <row r="255" spans="1:15" s="101" customFormat="1" hidden="1" x14ac:dyDescent="0.25">
      <c r="A255" s="214"/>
      <c r="B255" s="211"/>
      <c r="C255" s="215"/>
      <c r="D255" s="219"/>
      <c r="E255" s="70">
        <f t="shared" si="8"/>
        <v>0</v>
      </c>
      <c r="F255" s="101" t="s">
        <v>179</v>
      </c>
      <c r="G255" s="78"/>
      <c r="H255" s="106"/>
      <c r="I255" s="89"/>
      <c r="J255" s="89"/>
      <c r="K255" s="89"/>
      <c r="L255" s="89"/>
      <c r="M255" s="89"/>
      <c r="N255" s="89"/>
      <c r="O255" s="89"/>
    </row>
    <row r="256" spans="1:15" s="101" customFormat="1" hidden="1" x14ac:dyDescent="0.25">
      <c r="A256" s="214"/>
      <c r="B256" s="211"/>
      <c r="C256" s="215"/>
      <c r="D256" s="219"/>
      <c r="E256" s="70">
        <f t="shared" si="8"/>
        <v>0</v>
      </c>
      <c r="F256" s="101" t="s">
        <v>179</v>
      </c>
      <c r="G256" s="78"/>
      <c r="H256" s="386"/>
      <c r="I256" s="89"/>
      <c r="J256" s="89"/>
      <c r="K256" s="89"/>
      <c r="L256" s="89"/>
      <c r="M256" s="89"/>
      <c r="N256" s="89"/>
      <c r="O256" s="89"/>
    </row>
    <row r="257" spans="1:17" s="101" customFormat="1" hidden="1" x14ac:dyDescent="0.25">
      <c r="A257" s="214"/>
      <c r="B257" s="211"/>
      <c r="C257" s="215"/>
      <c r="D257" s="219"/>
      <c r="E257" s="70">
        <f t="shared" si="8"/>
        <v>0</v>
      </c>
      <c r="F257" s="101" t="s">
        <v>179</v>
      </c>
      <c r="G257" s="78"/>
      <c r="H257" s="106"/>
      <c r="I257" s="89"/>
      <c r="J257" s="89"/>
      <c r="K257" s="89"/>
      <c r="L257" s="89"/>
      <c r="M257" s="89"/>
      <c r="N257" s="89"/>
      <c r="O257" s="89"/>
    </row>
    <row r="258" spans="1:17" s="101" customFormat="1" hidden="1" x14ac:dyDescent="0.25">
      <c r="A258" s="214"/>
      <c r="B258" s="211"/>
      <c r="C258" s="215"/>
      <c r="D258" s="219"/>
      <c r="E258" s="70">
        <f t="shared" si="8"/>
        <v>0</v>
      </c>
      <c r="F258" s="101" t="s">
        <v>179</v>
      </c>
      <c r="G258" s="78"/>
      <c r="H258" s="386"/>
      <c r="I258" s="89"/>
      <c r="J258" s="89"/>
      <c r="K258" s="89"/>
      <c r="L258" s="89"/>
      <c r="M258" s="89"/>
      <c r="N258" s="89"/>
      <c r="O258" s="89"/>
    </row>
    <row r="259" spans="1:17" s="101" customFormat="1" hidden="1" x14ac:dyDescent="0.25">
      <c r="A259" s="214"/>
      <c r="B259" s="211"/>
      <c r="C259" s="215"/>
      <c r="D259" s="219"/>
      <c r="E259" s="70">
        <f t="shared" si="8"/>
        <v>0</v>
      </c>
      <c r="F259" s="101" t="s">
        <v>179</v>
      </c>
      <c r="G259" s="78"/>
      <c r="H259" s="106"/>
      <c r="I259" s="89"/>
      <c r="J259" s="89"/>
      <c r="K259" s="89"/>
      <c r="L259" s="89"/>
      <c r="M259" s="89"/>
      <c r="N259" s="89"/>
      <c r="O259" s="89"/>
    </row>
    <row r="260" spans="1:17" s="101" customFormat="1" hidden="1" x14ac:dyDescent="0.25">
      <c r="A260" s="214"/>
      <c r="B260" s="211"/>
      <c r="C260" s="215"/>
      <c r="D260" s="219"/>
      <c r="E260" s="70">
        <f t="shared" si="8"/>
        <v>0</v>
      </c>
      <c r="F260" s="101" t="s">
        <v>179</v>
      </c>
      <c r="G260" s="78"/>
      <c r="H260" s="386"/>
      <c r="I260" s="89"/>
      <c r="J260" s="89"/>
      <c r="K260" s="89"/>
      <c r="L260" s="89"/>
      <c r="M260" s="89"/>
      <c r="N260" s="89"/>
      <c r="O260" s="89"/>
    </row>
    <row r="261" spans="1:17" s="101" customFormat="1" hidden="1" x14ac:dyDescent="0.25">
      <c r="A261" s="214"/>
      <c r="B261" s="211"/>
      <c r="C261" s="215"/>
      <c r="D261" s="219"/>
      <c r="E261" s="70">
        <f t="shared" si="8"/>
        <v>0</v>
      </c>
      <c r="F261" s="101" t="s">
        <v>179</v>
      </c>
      <c r="G261" s="78"/>
      <c r="H261" s="106"/>
      <c r="I261" s="89"/>
      <c r="J261" s="89"/>
      <c r="K261" s="89"/>
      <c r="L261" s="89"/>
      <c r="M261" s="89"/>
      <c r="N261" s="89"/>
      <c r="O261" s="89"/>
    </row>
    <row r="262" spans="1:17" s="101" customFormat="1" hidden="1" x14ac:dyDescent="0.25">
      <c r="A262" s="214"/>
      <c r="B262" s="211"/>
      <c r="C262" s="215"/>
      <c r="D262" s="219"/>
      <c r="E262" s="70">
        <f t="shared" si="8"/>
        <v>0</v>
      </c>
      <c r="F262" s="101" t="s">
        <v>179</v>
      </c>
      <c r="G262" s="78"/>
      <c r="H262" s="386"/>
      <c r="I262" s="89"/>
      <c r="J262" s="89"/>
      <c r="K262" s="89"/>
      <c r="L262" s="89"/>
      <c r="M262" s="89"/>
      <c r="N262" s="89"/>
      <c r="O262" s="89"/>
    </row>
    <row r="263" spans="1:17" s="101" customFormat="1" hidden="1" x14ac:dyDescent="0.25">
      <c r="A263" s="214"/>
      <c r="B263" s="211"/>
      <c r="C263" s="215"/>
      <c r="D263" s="219"/>
      <c r="E263" s="70">
        <f t="shared" si="8"/>
        <v>0</v>
      </c>
      <c r="F263" s="101" t="s">
        <v>179</v>
      </c>
      <c r="G263" s="78"/>
      <c r="H263" s="106"/>
      <c r="I263" s="89"/>
      <c r="J263" s="89"/>
      <c r="K263" s="89"/>
      <c r="L263" s="89"/>
      <c r="M263" s="89"/>
      <c r="N263" s="89"/>
      <c r="O263" s="89"/>
    </row>
    <row r="264" spans="1:17" s="101" customFormat="1" hidden="1" x14ac:dyDescent="0.25">
      <c r="A264" s="214"/>
      <c r="B264" s="211"/>
      <c r="C264" s="215"/>
      <c r="D264" s="219"/>
      <c r="E264" s="70">
        <f t="shared" si="8"/>
        <v>0</v>
      </c>
      <c r="F264" s="101" t="s">
        <v>179</v>
      </c>
      <c r="G264" s="78"/>
      <c r="H264" s="386"/>
      <c r="I264" s="89"/>
      <c r="J264" s="89"/>
      <c r="K264" s="89"/>
      <c r="L264" s="89"/>
      <c r="M264" s="89"/>
      <c r="N264" s="89"/>
      <c r="O264" s="89"/>
    </row>
    <row r="265" spans="1:17" s="101" customFormat="1" hidden="1" x14ac:dyDescent="0.25">
      <c r="A265" s="214"/>
      <c r="B265" s="211"/>
      <c r="C265" s="215"/>
      <c r="D265" s="219"/>
      <c r="E265" s="70">
        <f t="shared" ref="E265:E266" si="9">ROUND(C265*D265,2)</f>
        <v>0</v>
      </c>
      <c r="F265" s="101" t="s">
        <v>179</v>
      </c>
      <c r="G265" s="78"/>
      <c r="H265" s="106"/>
      <c r="I265" s="89"/>
      <c r="J265" s="89"/>
      <c r="K265" s="89"/>
      <c r="L265" s="89"/>
      <c r="M265" s="89"/>
      <c r="N265" s="89"/>
      <c r="O265" s="89"/>
    </row>
    <row r="266" spans="1:17" s="101" customFormat="1" x14ac:dyDescent="0.25">
      <c r="A266" s="211"/>
      <c r="B266" s="211"/>
      <c r="C266" s="215"/>
      <c r="D266" s="219"/>
      <c r="E266" s="242">
        <f t="shared" si="9"/>
        <v>0</v>
      </c>
      <c r="F266" s="101" t="s">
        <v>179</v>
      </c>
      <c r="G266" s="89"/>
      <c r="H266" s="106"/>
      <c r="I266" s="89"/>
      <c r="J266" s="89"/>
      <c r="K266" s="89"/>
      <c r="L266" s="89"/>
      <c r="M266" s="89"/>
      <c r="N266" s="89"/>
      <c r="O266" s="89"/>
    </row>
    <row r="267" spans="1:17" s="101" customFormat="1" x14ac:dyDescent="0.25">
      <c r="A267" s="213"/>
      <c r="B267" s="211"/>
      <c r="C267" s="174"/>
      <c r="D267" s="178" t="s">
        <v>194</v>
      </c>
      <c r="E267" s="256">
        <f>ROUND(SUBTOTAL(109,E136:E266),2)</f>
        <v>0</v>
      </c>
      <c r="F267" s="101" t="s">
        <v>179</v>
      </c>
      <c r="G267" s="89"/>
      <c r="H267" s="359" t="s">
        <v>193</v>
      </c>
      <c r="I267" s="89"/>
      <c r="J267" s="89"/>
      <c r="K267" s="89"/>
      <c r="L267" s="89"/>
      <c r="M267" s="89"/>
      <c r="N267" s="89"/>
      <c r="O267" s="89"/>
    </row>
    <row r="268" spans="1:17" x14ac:dyDescent="0.25">
      <c r="A268" s="3"/>
      <c r="B268" s="3"/>
      <c r="C268" s="3"/>
      <c r="D268" s="3"/>
      <c r="E268" s="244"/>
      <c r="F268" s="101" t="s">
        <v>181</v>
      </c>
      <c r="G268" s="3"/>
    </row>
    <row r="269" spans="1:17" x14ac:dyDescent="0.25">
      <c r="A269" s="3"/>
      <c r="B269" s="3"/>
      <c r="C269" s="390"/>
      <c r="D269" s="390" t="s">
        <v>195</v>
      </c>
      <c r="E269" s="70">
        <f>+E267+E135</f>
        <v>0</v>
      </c>
      <c r="F269" s="101" t="s">
        <v>181</v>
      </c>
      <c r="G269" s="3"/>
      <c r="H269" s="124" t="s">
        <v>183</v>
      </c>
    </row>
    <row r="270" spans="1:17" s="101" customFormat="1" x14ac:dyDescent="0.25">
      <c r="A270" s="89"/>
      <c r="B270" s="109"/>
      <c r="C270" s="90"/>
      <c r="D270" s="108"/>
      <c r="E270" s="78"/>
      <c r="F270" s="101" t="s">
        <v>181</v>
      </c>
      <c r="G270" s="89"/>
    </row>
    <row r="271" spans="1:17" s="101" customFormat="1" x14ac:dyDescent="0.25">
      <c r="A271" s="349" t="s">
        <v>196</v>
      </c>
      <c r="B271" s="94"/>
      <c r="C271" s="94"/>
      <c r="D271" s="94"/>
      <c r="E271" s="95"/>
      <c r="F271" s="101" t="s">
        <v>176</v>
      </c>
      <c r="G271" s="89"/>
      <c r="H271" s="125" t="s">
        <v>185</v>
      </c>
    </row>
    <row r="272" spans="1:17" s="101" customFormat="1" ht="45" customHeight="1" x14ac:dyDescent="0.25">
      <c r="A272" s="517"/>
      <c r="B272" s="518"/>
      <c r="C272" s="518"/>
      <c r="D272" s="518"/>
      <c r="E272" s="519"/>
      <c r="F272" s="89" t="s">
        <v>176</v>
      </c>
      <c r="G272" s="89"/>
      <c r="H272" s="523" t="s">
        <v>186</v>
      </c>
      <c r="I272" s="523"/>
      <c r="J272" s="523"/>
      <c r="K272" s="523"/>
      <c r="L272" s="523"/>
      <c r="M272" s="523"/>
      <c r="N272" s="523"/>
      <c r="O272" s="523"/>
      <c r="P272" s="523"/>
      <c r="Q272" s="523"/>
    </row>
    <row r="273" spans="1:17" x14ac:dyDescent="0.25">
      <c r="A273" s="3"/>
      <c r="B273" s="3"/>
      <c r="C273" s="3"/>
      <c r="D273" s="3"/>
      <c r="E273" s="3"/>
      <c r="F273" s="233" t="s">
        <v>179</v>
      </c>
      <c r="G273" s="3"/>
    </row>
    <row r="274" spans="1:17" s="101" customFormat="1" x14ac:dyDescent="0.25">
      <c r="A274" s="201" t="s">
        <v>197</v>
      </c>
      <c r="B274" s="98"/>
      <c r="C274" s="98"/>
      <c r="D274" s="98"/>
      <c r="E274" s="99"/>
      <c r="F274" s="89" t="s">
        <v>179</v>
      </c>
      <c r="G274" s="89"/>
      <c r="H274" s="125" t="s">
        <v>185</v>
      </c>
      <c r="J274" s="89"/>
    </row>
    <row r="275" spans="1:17" s="101" customFormat="1" ht="45" customHeight="1" x14ac:dyDescent="0.25">
      <c r="A275" s="517"/>
      <c r="B275" s="518"/>
      <c r="C275" s="518"/>
      <c r="D275" s="518"/>
      <c r="E275" s="519"/>
      <c r="F275" s="89" t="s">
        <v>179</v>
      </c>
      <c r="G275" s="89"/>
      <c r="H275" s="523" t="s">
        <v>186</v>
      </c>
      <c r="I275" s="523"/>
      <c r="J275" s="523"/>
      <c r="K275" s="523"/>
      <c r="L275" s="523"/>
      <c r="M275" s="523"/>
      <c r="N275" s="523"/>
      <c r="O275" s="523"/>
      <c r="P275" s="523"/>
      <c r="Q275" s="523"/>
    </row>
    <row r="276" spans="1:17" x14ac:dyDescent="0.25">
      <c r="A276" s="3"/>
      <c r="B276" s="3"/>
      <c r="C276" s="3"/>
      <c r="D276" s="3"/>
      <c r="E276" s="3"/>
      <c r="G276" s="3"/>
    </row>
    <row r="277" spans="1:17" x14ac:dyDescent="0.25">
      <c r="A277" s="3"/>
      <c r="B277" s="3"/>
      <c r="C277" s="3"/>
      <c r="D277" s="3"/>
      <c r="E277" s="3"/>
    </row>
    <row r="278" spans="1:17" x14ac:dyDescent="0.25">
      <c r="A278" s="3"/>
      <c r="B278" s="3"/>
      <c r="C278" s="3"/>
      <c r="D278" s="3"/>
      <c r="E278" s="3"/>
    </row>
    <row r="279" spans="1:17" x14ac:dyDescent="0.25">
      <c r="A279" s="3"/>
      <c r="B279" s="3"/>
      <c r="C279" s="3"/>
      <c r="D279" s="3"/>
      <c r="E279" s="3"/>
    </row>
    <row r="280" spans="1:17" x14ac:dyDescent="0.25">
      <c r="A280" s="3"/>
      <c r="B280" s="3"/>
      <c r="C280" s="3"/>
      <c r="D280" s="3"/>
      <c r="E280" s="3"/>
    </row>
    <row r="281" spans="1:17" x14ac:dyDescent="0.25">
      <c r="A281" s="3"/>
      <c r="B281" s="3"/>
      <c r="C281" s="3"/>
      <c r="D281" s="3"/>
      <c r="E281" s="3"/>
    </row>
    <row r="282" spans="1:17" x14ac:dyDescent="0.25">
      <c r="A282" s="3"/>
      <c r="B282" s="3"/>
      <c r="C282" s="3"/>
      <c r="D282" s="3"/>
      <c r="E282" s="3"/>
    </row>
    <row r="283" spans="1:17" x14ac:dyDescent="0.25">
      <c r="A283" s="3"/>
      <c r="B283" s="3"/>
      <c r="C283" s="3"/>
      <c r="D283" s="3"/>
      <c r="E283" s="3"/>
    </row>
    <row r="284" spans="1:17" x14ac:dyDescent="0.25">
      <c r="A284" s="3"/>
      <c r="B284" s="3"/>
      <c r="C284" s="3"/>
      <c r="D284" s="3"/>
      <c r="E284" s="3"/>
    </row>
    <row r="285" spans="1:17" x14ac:dyDescent="0.25">
      <c r="A285" s="3"/>
      <c r="B285" s="3"/>
      <c r="C285" s="3"/>
      <c r="D285" s="3"/>
      <c r="E285" s="3"/>
    </row>
    <row r="286" spans="1:17" x14ac:dyDescent="0.25">
      <c r="A286" s="3"/>
      <c r="B286" s="3"/>
      <c r="C286" s="3"/>
      <c r="D286" s="3"/>
      <c r="E286" s="3"/>
    </row>
    <row r="287" spans="1:17" x14ac:dyDescent="0.25">
      <c r="A287" s="3"/>
      <c r="B287" s="3"/>
      <c r="C287" s="3"/>
      <c r="D287" s="3"/>
      <c r="E287" s="3"/>
    </row>
    <row r="288" spans="1:17" x14ac:dyDescent="0.25">
      <c r="A288" s="3"/>
      <c r="B288" s="3"/>
      <c r="C288" s="3"/>
      <c r="D288" s="3"/>
      <c r="E288" s="3"/>
    </row>
    <row r="289" spans="1:5" x14ac:dyDescent="0.25">
      <c r="A289" s="3"/>
      <c r="B289" s="3"/>
      <c r="C289" s="3"/>
      <c r="D289" s="3"/>
      <c r="E289" s="3"/>
    </row>
    <row r="290" spans="1:5" x14ac:dyDescent="0.25">
      <c r="A290" s="3"/>
      <c r="B290" s="3"/>
      <c r="C290" s="3"/>
      <c r="D290" s="3"/>
      <c r="E290" s="3"/>
    </row>
    <row r="291" spans="1:5" x14ac:dyDescent="0.25">
      <c r="A291" s="3"/>
      <c r="B291" s="3"/>
      <c r="C291" s="3"/>
      <c r="D291" s="3"/>
      <c r="E291" s="3"/>
    </row>
    <row r="292" spans="1:5" x14ac:dyDescent="0.25">
      <c r="A292" s="3"/>
      <c r="B292" s="3"/>
      <c r="C292" s="3"/>
      <c r="D292" s="3"/>
      <c r="E292" s="3"/>
    </row>
    <row r="293" spans="1:5" x14ac:dyDescent="0.25">
      <c r="A293" s="3"/>
      <c r="B293" s="3"/>
      <c r="C293" s="3"/>
      <c r="D293" s="3"/>
      <c r="E293" s="3"/>
    </row>
    <row r="294" spans="1:5" x14ac:dyDescent="0.25">
      <c r="A294" s="3"/>
      <c r="B294" s="3"/>
      <c r="C294" s="3"/>
      <c r="D294" s="3"/>
      <c r="E294" s="3"/>
    </row>
    <row r="295" spans="1:5" x14ac:dyDescent="0.25">
      <c r="A295" s="3"/>
      <c r="B295" s="3"/>
      <c r="C295" s="3"/>
      <c r="D295" s="3"/>
      <c r="E295" s="3"/>
    </row>
    <row r="296" spans="1:5" x14ac:dyDescent="0.25">
      <c r="A296" s="3"/>
      <c r="B296" s="3"/>
      <c r="C296" s="3"/>
      <c r="D296" s="3"/>
      <c r="E296" s="3"/>
    </row>
    <row r="297" spans="1:5" x14ac:dyDescent="0.25">
      <c r="A297" s="3"/>
      <c r="B297" s="3"/>
      <c r="C297" s="3"/>
      <c r="D297" s="3"/>
      <c r="E297" s="3"/>
    </row>
    <row r="298" spans="1:5" x14ac:dyDescent="0.25">
      <c r="A298" s="3"/>
      <c r="B298" s="3"/>
      <c r="C298" s="3"/>
      <c r="D298" s="3"/>
      <c r="E298" s="3"/>
    </row>
    <row r="299" spans="1:5" x14ac:dyDescent="0.25">
      <c r="A299" s="3"/>
      <c r="B299" s="3"/>
      <c r="C299" s="3"/>
      <c r="D299" s="3"/>
      <c r="E299" s="3"/>
    </row>
    <row r="300" spans="1:5" x14ac:dyDescent="0.25">
      <c r="A300" s="3"/>
      <c r="B300" s="3"/>
      <c r="C300" s="3"/>
      <c r="D300" s="3"/>
      <c r="E300" s="3"/>
    </row>
    <row r="301" spans="1:5" x14ac:dyDescent="0.25">
      <c r="A301" s="3"/>
      <c r="B301" s="3"/>
      <c r="C301" s="3"/>
      <c r="D301" s="3"/>
      <c r="E301" s="3"/>
    </row>
    <row r="302" spans="1:5" x14ac:dyDescent="0.25">
      <c r="A302" s="3"/>
      <c r="B302" s="3"/>
      <c r="C302" s="3"/>
      <c r="D302" s="3"/>
      <c r="E302" s="3"/>
    </row>
    <row r="303" spans="1:5" x14ac:dyDescent="0.25">
      <c r="A303" s="3"/>
      <c r="B303" s="3"/>
      <c r="C303" s="3"/>
      <c r="D303" s="3"/>
      <c r="E303" s="3"/>
    </row>
    <row r="304" spans="1:5" x14ac:dyDescent="0.25">
      <c r="A304" s="3"/>
      <c r="B304" s="3"/>
      <c r="C304" s="3"/>
      <c r="D304" s="3"/>
      <c r="E304" s="3"/>
    </row>
    <row r="305" spans="1:5" x14ac:dyDescent="0.25">
      <c r="A305" s="3"/>
      <c r="B305" s="3"/>
      <c r="C305" s="3"/>
      <c r="D305" s="3"/>
      <c r="E305" s="3"/>
    </row>
    <row r="306" spans="1:5" x14ac:dyDescent="0.25">
      <c r="A306" s="3"/>
      <c r="B306" s="3"/>
      <c r="C306" s="3"/>
      <c r="D306" s="3"/>
      <c r="E306" s="3"/>
    </row>
    <row r="307" spans="1:5" x14ac:dyDescent="0.25">
      <c r="A307" s="3"/>
      <c r="B307" s="3"/>
      <c r="C307" s="3"/>
      <c r="D307" s="3"/>
      <c r="E307" s="3"/>
    </row>
    <row r="308" spans="1:5" x14ac:dyDescent="0.25">
      <c r="A308" s="3"/>
      <c r="B308" s="3"/>
      <c r="C308" s="3"/>
      <c r="D308" s="3"/>
      <c r="E308" s="3"/>
    </row>
    <row r="309" spans="1:5" x14ac:dyDescent="0.25">
      <c r="A309" s="3"/>
      <c r="B309" s="3"/>
      <c r="C309" s="3"/>
      <c r="D309" s="3"/>
      <c r="E309" s="3"/>
    </row>
    <row r="310" spans="1:5" x14ac:dyDescent="0.25">
      <c r="A310" s="3"/>
      <c r="B310" s="3"/>
      <c r="C310" s="3"/>
      <c r="D310" s="3"/>
      <c r="E310" s="3"/>
    </row>
    <row r="311" spans="1:5" x14ac:dyDescent="0.25">
      <c r="A311" s="3"/>
      <c r="B311" s="3"/>
      <c r="C311" s="3"/>
      <c r="D311" s="3"/>
      <c r="E311" s="3"/>
    </row>
    <row r="312" spans="1:5" x14ac:dyDescent="0.25">
      <c r="A312" s="3"/>
      <c r="B312" s="3"/>
      <c r="C312" s="3"/>
      <c r="D312" s="3"/>
      <c r="E312" s="3"/>
    </row>
    <row r="313" spans="1:5" x14ac:dyDescent="0.25">
      <c r="A313" s="3"/>
      <c r="B313" s="3"/>
      <c r="C313" s="3"/>
      <c r="D313" s="3"/>
      <c r="E313" s="3"/>
    </row>
    <row r="314" spans="1:5" x14ac:dyDescent="0.25">
      <c r="A314" s="3"/>
      <c r="B314" s="3"/>
      <c r="C314" s="3"/>
      <c r="D314" s="3"/>
      <c r="E314" s="3"/>
    </row>
    <row r="315" spans="1:5" x14ac:dyDescent="0.25">
      <c r="A315" s="3"/>
      <c r="B315" s="3"/>
      <c r="C315" s="3"/>
      <c r="D315" s="3"/>
      <c r="E315" s="3"/>
    </row>
    <row r="316" spans="1:5" x14ac:dyDescent="0.25">
      <c r="A316" s="3"/>
      <c r="B316" s="3"/>
      <c r="C316" s="3"/>
      <c r="D316" s="3"/>
      <c r="E316" s="3"/>
    </row>
    <row r="317" spans="1:5" x14ac:dyDescent="0.25">
      <c r="A317" s="3"/>
      <c r="B317" s="3"/>
      <c r="C317" s="3"/>
      <c r="D317" s="3"/>
      <c r="E317" s="3"/>
    </row>
    <row r="318" spans="1:5" x14ac:dyDescent="0.25">
      <c r="A318" s="3"/>
      <c r="B318" s="3"/>
      <c r="C318" s="3"/>
      <c r="D318" s="3"/>
      <c r="E318" s="3"/>
    </row>
    <row r="319" spans="1:5" x14ac:dyDescent="0.25">
      <c r="A319" s="3"/>
      <c r="B319" s="3"/>
      <c r="C319" s="3"/>
      <c r="D319" s="3"/>
      <c r="E319" s="3"/>
    </row>
    <row r="320" spans="1:5" x14ac:dyDescent="0.25">
      <c r="A320" s="3"/>
      <c r="B320" s="3"/>
      <c r="C320" s="3"/>
      <c r="D320" s="3"/>
      <c r="E320" s="3"/>
    </row>
    <row r="321" spans="1:5" x14ac:dyDescent="0.25">
      <c r="A321" s="3"/>
      <c r="B321" s="3"/>
      <c r="C321" s="3"/>
      <c r="D321" s="3"/>
      <c r="E321" s="3"/>
    </row>
    <row r="322" spans="1:5" x14ac:dyDescent="0.25">
      <c r="A322" s="3"/>
      <c r="B322" s="3"/>
      <c r="C322" s="3"/>
      <c r="D322" s="3"/>
      <c r="E322" s="3"/>
    </row>
    <row r="323" spans="1:5" x14ac:dyDescent="0.25">
      <c r="A323" s="3"/>
      <c r="B323" s="3"/>
      <c r="C323" s="3"/>
      <c r="D323" s="3"/>
      <c r="E323" s="3"/>
    </row>
    <row r="324" spans="1:5" x14ac:dyDescent="0.25">
      <c r="A324" s="3"/>
      <c r="B324" s="3"/>
      <c r="C324" s="3"/>
      <c r="D324" s="3"/>
      <c r="E324" s="3"/>
    </row>
    <row r="325" spans="1:5" x14ac:dyDescent="0.25">
      <c r="A325" s="3"/>
      <c r="B325" s="3"/>
      <c r="C325" s="3"/>
      <c r="D325" s="3"/>
      <c r="E325" s="3"/>
    </row>
    <row r="326" spans="1:5" x14ac:dyDescent="0.25">
      <c r="A326" s="3"/>
      <c r="B326" s="3"/>
      <c r="C326" s="3"/>
      <c r="D326" s="3"/>
      <c r="E326" s="3"/>
    </row>
    <row r="327" spans="1:5" x14ac:dyDescent="0.25">
      <c r="A327" s="3"/>
      <c r="B327" s="3"/>
      <c r="C327" s="3"/>
      <c r="D327" s="3"/>
      <c r="E327" s="3"/>
    </row>
    <row r="328" spans="1:5" x14ac:dyDescent="0.25">
      <c r="A328" s="3"/>
      <c r="B328" s="3"/>
      <c r="C328" s="3"/>
      <c r="D328" s="3"/>
      <c r="E328" s="3"/>
    </row>
    <row r="329" spans="1:5" x14ac:dyDescent="0.25">
      <c r="A329" s="3"/>
      <c r="B329" s="3"/>
      <c r="C329" s="3"/>
      <c r="D329" s="3"/>
      <c r="E329" s="3"/>
    </row>
    <row r="330" spans="1:5" x14ac:dyDescent="0.25">
      <c r="A330" s="3"/>
      <c r="B330" s="3"/>
      <c r="C330" s="3"/>
      <c r="D330" s="3"/>
      <c r="E330" s="3"/>
    </row>
    <row r="331" spans="1:5" x14ac:dyDescent="0.25">
      <c r="A331" s="3"/>
      <c r="B331" s="3"/>
      <c r="C331" s="3"/>
      <c r="D331" s="3"/>
      <c r="E331" s="3"/>
    </row>
    <row r="332" spans="1:5" x14ac:dyDescent="0.25">
      <c r="A332" s="3"/>
      <c r="B332" s="3"/>
      <c r="C332" s="3"/>
      <c r="D332" s="3"/>
      <c r="E332" s="3"/>
    </row>
    <row r="333" spans="1:5" x14ac:dyDescent="0.25">
      <c r="A333" s="3"/>
      <c r="B333" s="3"/>
      <c r="C333" s="3"/>
      <c r="D333" s="3"/>
      <c r="E333" s="3"/>
    </row>
    <row r="334" spans="1:5" x14ac:dyDescent="0.25">
      <c r="A334" s="3"/>
      <c r="B334" s="3"/>
      <c r="C334" s="3"/>
      <c r="D334" s="3"/>
      <c r="E334" s="3"/>
    </row>
    <row r="335" spans="1:5" x14ac:dyDescent="0.25">
      <c r="A335" s="3"/>
      <c r="B335" s="3"/>
      <c r="C335" s="3"/>
      <c r="D335" s="3"/>
      <c r="E335" s="3"/>
    </row>
    <row r="336" spans="1:5" x14ac:dyDescent="0.25">
      <c r="A336" s="3"/>
      <c r="B336" s="3"/>
      <c r="C336" s="3"/>
      <c r="D336" s="3"/>
      <c r="E336" s="3"/>
    </row>
    <row r="337" spans="1:5" x14ac:dyDescent="0.25">
      <c r="A337" s="3"/>
      <c r="B337" s="3"/>
      <c r="C337" s="3"/>
      <c r="D337" s="3"/>
      <c r="E337" s="3"/>
    </row>
    <row r="338" spans="1:5" x14ac:dyDescent="0.25">
      <c r="A338" s="3"/>
      <c r="B338" s="3"/>
      <c r="C338" s="3"/>
      <c r="D338" s="3"/>
      <c r="E338" s="3"/>
    </row>
    <row r="339" spans="1:5" x14ac:dyDescent="0.25">
      <c r="A339" s="3"/>
      <c r="B339" s="3"/>
      <c r="C339" s="3"/>
      <c r="D339" s="3"/>
      <c r="E339" s="3"/>
    </row>
    <row r="340" spans="1:5" x14ac:dyDescent="0.25">
      <c r="A340" s="3"/>
      <c r="B340" s="3"/>
      <c r="C340" s="3"/>
      <c r="D340" s="3"/>
      <c r="E340" s="3"/>
    </row>
    <row r="341" spans="1:5" x14ac:dyDescent="0.25">
      <c r="A341" s="3"/>
      <c r="B341" s="3"/>
      <c r="C341" s="3"/>
      <c r="D341" s="3"/>
      <c r="E341" s="3"/>
    </row>
    <row r="342" spans="1:5" x14ac:dyDescent="0.25">
      <c r="A342" s="3"/>
      <c r="B342" s="3"/>
      <c r="C342" s="3"/>
      <c r="D342" s="3"/>
      <c r="E342" s="3"/>
    </row>
    <row r="343" spans="1:5" x14ac:dyDescent="0.25">
      <c r="A343" s="3"/>
      <c r="B343" s="3"/>
      <c r="C343" s="3"/>
      <c r="D343" s="3"/>
      <c r="E343" s="3"/>
    </row>
    <row r="344" spans="1:5" x14ac:dyDescent="0.25">
      <c r="A344" s="3"/>
      <c r="B344" s="3"/>
      <c r="C344" s="3"/>
      <c r="D344" s="3"/>
      <c r="E344" s="3"/>
    </row>
    <row r="345" spans="1:5" x14ac:dyDescent="0.25">
      <c r="A345" s="3"/>
      <c r="B345" s="3"/>
      <c r="C345" s="3"/>
      <c r="D345" s="3"/>
      <c r="E345" s="3"/>
    </row>
    <row r="346" spans="1:5" x14ac:dyDescent="0.25">
      <c r="A346" s="3"/>
      <c r="B346" s="3"/>
      <c r="C346" s="3"/>
      <c r="D346" s="3"/>
      <c r="E346" s="3"/>
    </row>
    <row r="347" spans="1:5" x14ac:dyDescent="0.25">
      <c r="A347" s="3"/>
      <c r="B347" s="3"/>
      <c r="C347" s="3"/>
      <c r="D347" s="3"/>
      <c r="E347" s="3"/>
    </row>
    <row r="348" spans="1:5" x14ac:dyDescent="0.25">
      <c r="A348" s="3"/>
      <c r="B348" s="3"/>
      <c r="C348" s="3"/>
      <c r="D348" s="3"/>
      <c r="E348" s="3"/>
    </row>
    <row r="349" spans="1:5" x14ac:dyDescent="0.25">
      <c r="A349" s="3"/>
      <c r="B349" s="3"/>
      <c r="C349" s="3"/>
      <c r="D349" s="3"/>
      <c r="E349" s="3"/>
    </row>
    <row r="350" spans="1:5" x14ac:dyDescent="0.25">
      <c r="A350" s="3"/>
      <c r="B350" s="3"/>
      <c r="C350" s="3"/>
      <c r="D350" s="3"/>
      <c r="E350" s="3"/>
    </row>
    <row r="351" spans="1:5" x14ac:dyDescent="0.25">
      <c r="A351" s="3"/>
      <c r="B351" s="3"/>
      <c r="C351" s="3"/>
      <c r="D351" s="3"/>
      <c r="E351" s="3"/>
    </row>
    <row r="352" spans="1:5" x14ac:dyDescent="0.25">
      <c r="A352" s="3"/>
      <c r="B352" s="3"/>
      <c r="C352" s="3"/>
      <c r="D352" s="3"/>
      <c r="E352" s="3"/>
    </row>
    <row r="353" spans="1:5" x14ac:dyDescent="0.25">
      <c r="A353" s="3"/>
      <c r="B353" s="3"/>
      <c r="C353" s="3"/>
      <c r="D353" s="3"/>
      <c r="E353" s="3"/>
    </row>
    <row r="354" spans="1:5" x14ac:dyDescent="0.25">
      <c r="A354" s="3"/>
      <c r="B354" s="3"/>
      <c r="C354" s="3"/>
      <c r="D354" s="3"/>
      <c r="E354" s="3"/>
    </row>
    <row r="355" spans="1:5" x14ac:dyDescent="0.25">
      <c r="A355" s="3"/>
      <c r="B355" s="3"/>
      <c r="C355" s="3"/>
      <c r="D355" s="3"/>
      <c r="E355" s="3"/>
    </row>
    <row r="356" spans="1:5" x14ac:dyDescent="0.25">
      <c r="A356" s="3"/>
      <c r="B356" s="3"/>
      <c r="C356" s="3"/>
      <c r="D356" s="3"/>
      <c r="E356" s="3"/>
    </row>
    <row r="357" spans="1:5" x14ac:dyDescent="0.25">
      <c r="A357" s="3"/>
      <c r="B357" s="3"/>
      <c r="C357" s="3"/>
      <c r="D357" s="3"/>
      <c r="E357" s="3"/>
    </row>
    <row r="358" spans="1:5" x14ac:dyDescent="0.25">
      <c r="A358" s="3"/>
      <c r="B358" s="3"/>
      <c r="C358" s="3"/>
      <c r="D358" s="3"/>
      <c r="E358" s="3"/>
    </row>
    <row r="359" spans="1:5" x14ac:dyDescent="0.25">
      <c r="A359" s="3"/>
      <c r="B359" s="3"/>
      <c r="C359" s="3"/>
      <c r="D359" s="3"/>
      <c r="E359" s="3"/>
    </row>
    <row r="360" spans="1:5" x14ac:dyDescent="0.25">
      <c r="A360" s="3"/>
      <c r="B360" s="3"/>
      <c r="C360" s="3"/>
      <c r="D360" s="3"/>
      <c r="E360" s="3"/>
    </row>
    <row r="361" spans="1:5" x14ac:dyDescent="0.25">
      <c r="A361" s="3"/>
      <c r="B361" s="3"/>
      <c r="C361" s="3"/>
      <c r="D361" s="3"/>
      <c r="E361" s="3"/>
    </row>
    <row r="362" spans="1:5" x14ac:dyDescent="0.25">
      <c r="A362" s="3"/>
      <c r="B362" s="3"/>
      <c r="C362" s="3"/>
      <c r="D362" s="3"/>
      <c r="E362" s="3"/>
    </row>
    <row r="363" spans="1:5" x14ac:dyDescent="0.25">
      <c r="A363" s="3"/>
      <c r="B363" s="3"/>
      <c r="C363" s="3"/>
      <c r="D363" s="3"/>
      <c r="E363" s="3"/>
    </row>
    <row r="364" spans="1:5" x14ac:dyDescent="0.25">
      <c r="A364" s="3"/>
      <c r="B364" s="3"/>
      <c r="C364" s="3"/>
      <c r="D364" s="3"/>
      <c r="E364" s="3"/>
    </row>
    <row r="365" spans="1:5" x14ac:dyDescent="0.25">
      <c r="A365" s="3"/>
      <c r="B365" s="3"/>
      <c r="C365" s="3"/>
      <c r="D365" s="3"/>
      <c r="E365" s="3"/>
    </row>
    <row r="366" spans="1:5" x14ac:dyDescent="0.25">
      <c r="A366" s="3"/>
      <c r="B366" s="3"/>
      <c r="C366" s="3"/>
      <c r="D366" s="3"/>
      <c r="E366" s="3"/>
    </row>
    <row r="367" spans="1:5" x14ac:dyDescent="0.25">
      <c r="A367" s="3"/>
      <c r="B367" s="3"/>
      <c r="C367" s="3"/>
      <c r="D367" s="3"/>
      <c r="E367" s="3"/>
    </row>
    <row r="368" spans="1:5" x14ac:dyDescent="0.25">
      <c r="A368" s="3"/>
      <c r="B368" s="3"/>
      <c r="C368" s="3"/>
      <c r="D368" s="3"/>
      <c r="E368" s="3"/>
    </row>
    <row r="369" spans="1:5" x14ac:dyDescent="0.25">
      <c r="A369" s="3"/>
      <c r="B369" s="3"/>
      <c r="C369" s="3"/>
      <c r="D369" s="3"/>
      <c r="E369" s="3"/>
    </row>
    <row r="370" spans="1:5" x14ac:dyDescent="0.25">
      <c r="A370" s="3"/>
      <c r="B370" s="3"/>
      <c r="C370" s="3"/>
      <c r="D370" s="3"/>
      <c r="E370" s="3"/>
    </row>
    <row r="371" spans="1:5" x14ac:dyDescent="0.25">
      <c r="A371" s="3"/>
      <c r="B371" s="3"/>
      <c r="C371" s="3"/>
      <c r="D371" s="3"/>
      <c r="E371" s="3"/>
    </row>
    <row r="372" spans="1:5" x14ac:dyDescent="0.25">
      <c r="A372" s="3"/>
      <c r="B372" s="3"/>
      <c r="C372" s="3"/>
      <c r="D372" s="3"/>
      <c r="E372" s="3"/>
    </row>
    <row r="373" spans="1:5" x14ac:dyDescent="0.25">
      <c r="A373" s="3"/>
      <c r="B373" s="3"/>
      <c r="C373" s="3"/>
      <c r="D373" s="3"/>
      <c r="E373" s="3"/>
    </row>
    <row r="374" spans="1:5" x14ac:dyDescent="0.25">
      <c r="A374" s="3"/>
      <c r="B374" s="3"/>
      <c r="C374" s="3"/>
      <c r="D374" s="3"/>
      <c r="E374" s="3"/>
    </row>
    <row r="375" spans="1:5" x14ac:dyDescent="0.25">
      <c r="A375" s="3"/>
      <c r="B375" s="3"/>
      <c r="C375" s="3"/>
      <c r="D375" s="3"/>
      <c r="E375" s="3"/>
    </row>
    <row r="376" spans="1:5" x14ac:dyDescent="0.25">
      <c r="A376" s="3"/>
      <c r="B376" s="3"/>
      <c r="C376" s="3"/>
      <c r="D376" s="3"/>
      <c r="E376" s="3"/>
    </row>
    <row r="377" spans="1:5" x14ac:dyDescent="0.25">
      <c r="A377" s="3"/>
      <c r="B377" s="3"/>
      <c r="C377" s="3"/>
      <c r="D377" s="3"/>
      <c r="E377" s="3"/>
    </row>
    <row r="378" spans="1:5" x14ac:dyDescent="0.25">
      <c r="A378" s="3"/>
      <c r="B378" s="3"/>
      <c r="C378" s="3"/>
      <c r="D378" s="3"/>
      <c r="E378" s="3"/>
    </row>
    <row r="379" spans="1:5" x14ac:dyDescent="0.25">
      <c r="A379" s="3"/>
      <c r="B379" s="3"/>
      <c r="C379" s="3"/>
      <c r="D379" s="3"/>
      <c r="E379" s="3"/>
    </row>
    <row r="380" spans="1:5" x14ac:dyDescent="0.25">
      <c r="A380" s="3"/>
      <c r="B380" s="3"/>
      <c r="C380" s="3"/>
      <c r="D380" s="3"/>
      <c r="E380" s="3"/>
    </row>
    <row r="381" spans="1:5" x14ac:dyDescent="0.25">
      <c r="A381" s="3"/>
      <c r="B381" s="3"/>
      <c r="C381" s="3"/>
      <c r="D381" s="3"/>
      <c r="E381" s="3"/>
    </row>
    <row r="382" spans="1:5" x14ac:dyDescent="0.25">
      <c r="A382" s="3"/>
      <c r="B382" s="3"/>
      <c r="C382" s="3"/>
      <c r="D382" s="3"/>
      <c r="E382" s="3"/>
    </row>
    <row r="383" spans="1:5" x14ac:dyDescent="0.25">
      <c r="A383" s="3"/>
      <c r="B383" s="3"/>
      <c r="C383" s="3"/>
      <c r="D383" s="3"/>
      <c r="E383" s="3"/>
    </row>
    <row r="384" spans="1:5" x14ac:dyDescent="0.25">
      <c r="A384" s="3"/>
      <c r="B384" s="3"/>
      <c r="C384" s="3"/>
      <c r="D384" s="3"/>
      <c r="E384" s="3"/>
    </row>
    <row r="385" spans="1:5" x14ac:dyDescent="0.25">
      <c r="A385" s="3"/>
      <c r="B385" s="3"/>
      <c r="C385" s="3"/>
      <c r="D385" s="3"/>
      <c r="E385" s="3"/>
    </row>
    <row r="386" spans="1:5" x14ac:dyDescent="0.25">
      <c r="A386" s="3"/>
      <c r="B386" s="3"/>
      <c r="C386" s="3"/>
      <c r="D386" s="3"/>
      <c r="E386" s="3"/>
    </row>
    <row r="387" spans="1:5" x14ac:dyDescent="0.25">
      <c r="A387" s="3"/>
      <c r="B387" s="3"/>
      <c r="C387" s="3"/>
      <c r="D387" s="3"/>
      <c r="E387" s="3"/>
    </row>
    <row r="388" spans="1:5" x14ac:dyDescent="0.25">
      <c r="A388" s="3"/>
      <c r="B388" s="3"/>
      <c r="C388" s="3"/>
      <c r="D388" s="3"/>
      <c r="E388" s="3"/>
    </row>
    <row r="389" spans="1:5" x14ac:dyDescent="0.25">
      <c r="A389" s="3"/>
      <c r="B389" s="3"/>
      <c r="C389" s="3"/>
      <c r="D389" s="3"/>
      <c r="E389" s="3"/>
    </row>
    <row r="390" spans="1:5" x14ac:dyDescent="0.25">
      <c r="A390" s="3"/>
      <c r="B390" s="3"/>
      <c r="C390" s="3"/>
      <c r="D390" s="3"/>
      <c r="E390" s="3"/>
    </row>
    <row r="391" spans="1:5" x14ac:dyDescent="0.25">
      <c r="A391" s="3"/>
      <c r="B391" s="3"/>
      <c r="C391" s="3"/>
      <c r="D391" s="3"/>
      <c r="E391" s="3"/>
    </row>
    <row r="392" spans="1:5" x14ac:dyDescent="0.25">
      <c r="A392" s="3"/>
      <c r="B392" s="3"/>
      <c r="C392" s="3"/>
      <c r="D392" s="3"/>
      <c r="E392" s="3"/>
    </row>
    <row r="393" spans="1:5" x14ac:dyDescent="0.25">
      <c r="A393" s="3"/>
      <c r="B393" s="3"/>
      <c r="C393" s="3"/>
      <c r="D393" s="3"/>
      <c r="E393" s="3"/>
    </row>
    <row r="394" spans="1:5" x14ac:dyDescent="0.25">
      <c r="A394" s="3"/>
      <c r="B394" s="3"/>
      <c r="C394" s="3"/>
      <c r="D394" s="3"/>
      <c r="E394" s="3"/>
    </row>
    <row r="395" spans="1:5" x14ac:dyDescent="0.25">
      <c r="A395" s="3"/>
      <c r="B395" s="3"/>
      <c r="C395" s="3"/>
      <c r="D395" s="3"/>
      <c r="E395" s="3"/>
    </row>
    <row r="396" spans="1:5" x14ac:dyDescent="0.25">
      <c r="A396" s="3"/>
      <c r="B396" s="3"/>
      <c r="C396" s="3"/>
      <c r="D396" s="3"/>
      <c r="E396" s="3"/>
    </row>
    <row r="397" spans="1:5" x14ac:dyDescent="0.25">
      <c r="A397" s="3"/>
      <c r="B397" s="3"/>
      <c r="C397" s="3"/>
      <c r="D397" s="3"/>
      <c r="E397" s="3"/>
    </row>
    <row r="398" spans="1:5" x14ac:dyDescent="0.25">
      <c r="A398" s="3"/>
      <c r="B398" s="3"/>
      <c r="C398" s="3"/>
      <c r="D398" s="3"/>
      <c r="E398" s="3"/>
    </row>
    <row r="399" spans="1:5" x14ac:dyDescent="0.25">
      <c r="A399" s="3"/>
      <c r="B399" s="3"/>
      <c r="C399" s="3"/>
      <c r="D399" s="3"/>
      <c r="E399" s="3"/>
    </row>
    <row r="400" spans="1:5" x14ac:dyDescent="0.25">
      <c r="A400" s="3"/>
      <c r="B400" s="3"/>
      <c r="C400" s="3"/>
      <c r="D400" s="3"/>
      <c r="E400" s="3"/>
    </row>
    <row r="401" spans="1:5" x14ac:dyDescent="0.25">
      <c r="A401" s="3"/>
      <c r="B401" s="3"/>
      <c r="C401" s="3"/>
      <c r="D401" s="3"/>
      <c r="E401" s="3"/>
    </row>
    <row r="402" spans="1:5" x14ac:dyDescent="0.25">
      <c r="A402" s="3"/>
      <c r="B402" s="3"/>
      <c r="C402" s="3"/>
      <c r="D402" s="3"/>
      <c r="E402" s="3"/>
    </row>
    <row r="403" spans="1:5" x14ac:dyDescent="0.25">
      <c r="A403" s="3"/>
      <c r="B403" s="3"/>
      <c r="C403" s="3"/>
      <c r="D403" s="3"/>
      <c r="E403" s="3"/>
    </row>
    <row r="404" spans="1:5" x14ac:dyDescent="0.25">
      <c r="A404" s="3"/>
      <c r="B404" s="3"/>
      <c r="C404" s="3"/>
      <c r="D404" s="3"/>
      <c r="E404" s="3"/>
    </row>
    <row r="405" spans="1:5" x14ac:dyDescent="0.25">
      <c r="A405" s="3"/>
      <c r="B405" s="3"/>
      <c r="C405" s="3"/>
      <c r="D405" s="3"/>
      <c r="E405" s="3"/>
    </row>
    <row r="406" spans="1:5" x14ac:dyDescent="0.25">
      <c r="A406" s="3"/>
      <c r="B406" s="3"/>
      <c r="C406" s="3"/>
      <c r="D406" s="3"/>
      <c r="E406" s="3"/>
    </row>
    <row r="407" spans="1:5" x14ac:dyDescent="0.25">
      <c r="A407" s="3"/>
      <c r="B407" s="3"/>
      <c r="C407" s="3"/>
      <c r="D407" s="3"/>
      <c r="E407" s="3"/>
    </row>
    <row r="408" spans="1:5" x14ac:dyDescent="0.25">
      <c r="A408" s="3"/>
      <c r="B408" s="3"/>
      <c r="C408" s="3"/>
      <c r="D408" s="3"/>
      <c r="E408" s="3"/>
    </row>
    <row r="409" spans="1:5" x14ac:dyDescent="0.25">
      <c r="A409" s="3"/>
      <c r="B409" s="3"/>
      <c r="C409" s="3"/>
      <c r="D409" s="3"/>
      <c r="E409" s="3"/>
    </row>
    <row r="410" spans="1:5" x14ac:dyDescent="0.25">
      <c r="A410" s="3"/>
      <c r="B410" s="3"/>
      <c r="C410" s="3"/>
      <c r="D410" s="3"/>
      <c r="E410" s="3"/>
    </row>
    <row r="411" spans="1:5" x14ac:dyDescent="0.25">
      <c r="A411" s="3"/>
      <c r="B411" s="3"/>
      <c r="C411" s="3"/>
      <c r="D411" s="3"/>
      <c r="E411" s="3"/>
    </row>
    <row r="412" spans="1:5" x14ac:dyDescent="0.25">
      <c r="A412" s="3"/>
      <c r="B412" s="3"/>
      <c r="C412" s="3"/>
      <c r="D412" s="3"/>
      <c r="E412" s="3"/>
    </row>
    <row r="413" spans="1:5" x14ac:dyDescent="0.25">
      <c r="A413" s="3"/>
      <c r="B413" s="3"/>
      <c r="C413" s="3"/>
      <c r="D413" s="3"/>
      <c r="E413" s="3"/>
    </row>
    <row r="414" spans="1:5" x14ac:dyDescent="0.25">
      <c r="A414" s="3"/>
      <c r="B414" s="3"/>
      <c r="C414" s="3"/>
      <c r="D414" s="3"/>
      <c r="E414" s="3"/>
    </row>
    <row r="415" spans="1:5" x14ac:dyDescent="0.25">
      <c r="A415" s="3"/>
      <c r="B415" s="3"/>
      <c r="C415" s="3"/>
      <c r="D415" s="3"/>
      <c r="E415" s="3"/>
    </row>
    <row r="416" spans="1:5" x14ac:dyDescent="0.25">
      <c r="A416" s="3"/>
      <c r="B416" s="3"/>
      <c r="C416" s="3"/>
      <c r="D416" s="3"/>
      <c r="E416" s="3"/>
    </row>
    <row r="417" spans="1:5" x14ac:dyDescent="0.25">
      <c r="A417" s="3"/>
      <c r="B417" s="3"/>
      <c r="C417" s="3"/>
      <c r="D417" s="3"/>
      <c r="E417" s="3"/>
    </row>
    <row r="418" spans="1:5" x14ac:dyDescent="0.25">
      <c r="A418" s="3"/>
      <c r="B418" s="3"/>
      <c r="C418" s="3"/>
      <c r="D418" s="3"/>
      <c r="E418" s="3"/>
    </row>
    <row r="419" spans="1:5" x14ac:dyDescent="0.25">
      <c r="A419" s="3"/>
      <c r="B419" s="3"/>
      <c r="C419" s="3"/>
      <c r="D419" s="3"/>
      <c r="E419" s="3"/>
    </row>
    <row r="420" spans="1:5" x14ac:dyDescent="0.25">
      <c r="A420" s="3"/>
      <c r="B420" s="3"/>
      <c r="C420" s="3"/>
      <c r="D420" s="3"/>
      <c r="E420" s="3"/>
    </row>
    <row r="421" spans="1:5" x14ac:dyDescent="0.25">
      <c r="A421" s="3"/>
      <c r="B421" s="3"/>
      <c r="C421" s="3"/>
      <c r="D421" s="3"/>
      <c r="E421" s="3"/>
    </row>
    <row r="422" spans="1:5" x14ac:dyDescent="0.25">
      <c r="A422" s="3"/>
      <c r="B422" s="3"/>
      <c r="C422" s="3"/>
      <c r="D422" s="3"/>
      <c r="E422" s="3"/>
    </row>
    <row r="423" spans="1:5" x14ac:dyDescent="0.25">
      <c r="A423" s="3"/>
      <c r="B423" s="3"/>
      <c r="C423" s="3"/>
      <c r="D423" s="3"/>
      <c r="E423" s="3"/>
    </row>
    <row r="424" spans="1:5" x14ac:dyDescent="0.25">
      <c r="A424" s="3"/>
      <c r="B424" s="3"/>
      <c r="C424" s="3"/>
      <c r="D424" s="3"/>
      <c r="E424" s="3"/>
    </row>
    <row r="425" spans="1:5" x14ac:dyDescent="0.25">
      <c r="A425" s="3"/>
      <c r="B425" s="3"/>
      <c r="C425" s="3"/>
      <c r="D425" s="3"/>
      <c r="E425" s="3"/>
    </row>
    <row r="426" spans="1:5" x14ac:dyDescent="0.25">
      <c r="A426" s="3"/>
      <c r="B426" s="3"/>
      <c r="C426" s="3"/>
      <c r="D426" s="3"/>
      <c r="E426" s="3"/>
    </row>
    <row r="427" spans="1:5" x14ac:dyDescent="0.25">
      <c r="A427" s="3"/>
      <c r="B427" s="3"/>
      <c r="C427" s="3"/>
      <c r="D427" s="3"/>
      <c r="E427" s="3"/>
    </row>
    <row r="428" spans="1:5" x14ac:dyDescent="0.25">
      <c r="A428" s="3"/>
      <c r="B428" s="3"/>
      <c r="C428" s="3"/>
      <c r="D428" s="3"/>
      <c r="E428" s="3"/>
    </row>
    <row r="429" spans="1:5" x14ac:dyDescent="0.25">
      <c r="A429" s="3"/>
      <c r="B429" s="3"/>
      <c r="C429" s="3"/>
      <c r="D429" s="3"/>
      <c r="E429" s="3"/>
    </row>
    <row r="430" spans="1:5" x14ac:dyDescent="0.25">
      <c r="A430" s="3"/>
      <c r="B430" s="3"/>
      <c r="C430" s="3"/>
      <c r="D430" s="3"/>
      <c r="E430" s="3"/>
    </row>
    <row r="431" spans="1:5" x14ac:dyDescent="0.25">
      <c r="A431" s="3"/>
      <c r="B431" s="3"/>
      <c r="C431" s="3"/>
      <c r="D431" s="3"/>
      <c r="E431" s="3"/>
    </row>
    <row r="432" spans="1:5" x14ac:dyDescent="0.25">
      <c r="A432" s="3"/>
      <c r="B432" s="3"/>
      <c r="C432" s="3"/>
      <c r="D432" s="3"/>
      <c r="E432" s="3"/>
    </row>
    <row r="433" spans="1:5" x14ac:dyDescent="0.25">
      <c r="A433" s="3"/>
      <c r="B433" s="3"/>
      <c r="C433" s="3"/>
      <c r="D433" s="3"/>
      <c r="E433" s="3"/>
    </row>
    <row r="434" spans="1:5" x14ac:dyDescent="0.25">
      <c r="A434" s="3"/>
      <c r="B434" s="3"/>
      <c r="C434" s="3"/>
      <c r="D434" s="3"/>
      <c r="E434" s="3"/>
    </row>
    <row r="435" spans="1:5" x14ac:dyDescent="0.25">
      <c r="A435" s="3"/>
      <c r="B435" s="3"/>
      <c r="C435" s="3"/>
      <c r="D435" s="3"/>
      <c r="E435" s="3"/>
    </row>
    <row r="436" spans="1:5" x14ac:dyDescent="0.25">
      <c r="A436" s="3"/>
      <c r="B436" s="3"/>
      <c r="C436" s="3"/>
      <c r="D436" s="3"/>
      <c r="E436" s="3"/>
    </row>
    <row r="437" spans="1:5" x14ac:dyDescent="0.25">
      <c r="A437" s="3"/>
      <c r="B437" s="3"/>
      <c r="C437" s="3"/>
      <c r="D437" s="3"/>
      <c r="E437" s="3"/>
    </row>
    <row r="438" spans="1:5" x14ac:dyDescent="0.25">
      <c r="A438" s="3"/>
      <c r="B438" s="3"/>
      <c r="C438" s="3"/>
      <c r="D438" s="3"/>
      <c r="E438" s="3"/>
    </row>
    <row r="439" spans="1:5" x14ac:dyDescent="0.25">
      <c r="A439" s="3"/>
      <c r="B439" s="3"/>
      <c r="C439" s="3"/>
      <c r="D439" s="3"/>
      <c r="E439" s="3"/>
    </row>
    <row r="440" spans="1:5" x14ac:dyDescent="0.25">
      <c r="A440" s="3"/>
      <c r="B440" s="3"/>
      <c r="C440" s="3"/>
      <c r="D440" s="3"/>
      <c r="E440" s="3"/>
    </row>
    <row r="441" spans="1:5" x14ac:dyDescent="0.25">
      <c r="A441" s="3"/>
      <c r="B441" s="3"/>
      <c r="C441" s="3"/>
      <c r="D441" s="3"/>
      <c r="E441" s="3"/>
    </row>
    <row r="442" spans="1:5" x14ac:dyDescent="0.25">
      <c r="A442" s="3"/>
      <c r="B442" s="3"/>
      <c r="C442" s="3"/>
      <c r="D442" s="3"/>
      <c r="E442" s="3"/>
    </row>
    <row r="443" spans="1:5" x14ac:dyDescent="0.25">
      <c r="A443" s="3"/>
      <c r="B443" s="3"/>
      <c r="C443" s="3"/>
      <c r="D443" s="3"/>
      <c r="E443" s="3"/>
    </row>
    <row r="444" spans="1:5" x14ac:dyDescent="0.25">
      <c r="A444" s="3"/>
      <c r="B444" s="3"/>
      <c r="C444" s="3"/>
      <c r="D444" s="3"/>
      <c r="E444" s="3"/>
    </row>
    <row r="445" spans="1:5" x14ac:dyDescent="0.25">
      <c r="A445" s="3"/>
      <c r="B445" s="3"/>
      <c r="C445" s="3"/>
      <c r="D445" s="3"/>
      <c r="E445" s="3"/>
    </row>
    <row r="446" spans="1:5" x14ac:dyDescent="0.25">
      <c r="A446" s="3"/>
      <c r="B446" s="3"/>
      <c r="C446" s="3"/>
      <c r="D446" s="3"/>
      <c r="E446" s="3"/>
    </row>
    <row r="447" spans="1:5" x14ac:dyDescent="0.25">
      <c r="A447" s="3"/>
      <c r="B447" s="3"/>
      <c r="C447" s="3"/>
      <c r="D447" s="3"/>
      <c r="E447" s="3"/>
    </row>
    <row r="448" spans="1:5" x14ac:dyDescent="0.25">
      <c r="A448" s="3"/>
      <c r="B448" s="3"/>
      <c r="C448" s="3"/>
      <c r="D448" s="3"/>
      <c r="E448" s="3"/>
    </row>
    <row r="449" spans="1:5" x14ac:dyDescent="0.25">
      <c r="A449" s="3"/>
      <c r="B449" s="3"/>
      <c r="C449" s="3"/>
      <c r="D449" s="3"/>
      <c r="E449" s="3"/>
    </row>
    <row r="450" spans="1:5" x14ac:dyDescent="0.25">
      <c r="A450" s="3"/>
      <c r="B450" s="3"/>
      <c r="C450" s="3"/>
      <c r="D450" s="3"/>
      <c r="E450" s="3"/>
    </row>
    <row r="451" spans="1:5" x14ac:dyDescent="0.25">
      <c r="A451" s="3"/>
      <c r="B451" s="3"/>
      <c r="C451" s="3"/>
      <c r="D451" s="3"/>
      <c r="E451" s="3"/>
    </row>
    <row r="452" spans="1:5" x14ac:dyDescent="0.25">
      <c r="A452" s="3"/>
      <c r="B452" s="3"/>
      <c r="C452" s="3"/>
      <c r="D452" s="3"/>
      <c r="E452" s="3"/>
    </row>
    <row r="453" spans="1:5" x14ac:dyDescent="0.25">
      <c r="A453" s="3"/>
      <c r="B453" s="3"/>
      <c r="C453" s="3"/>
      <c r="D453" s="3"/>
      <c r="E453" s="3"/>
    </row>
    <row r="454" spans="1:5" x14ac:dyDescent="0.25">
      <c r="A454" s="3"/>
      <c r="B454" s="3"/>
      <c r="C454" s="3"/>
      <c r="D454" s="3"/>
      <c r="E454" s="3"/>
    </row>
    <row r="455" spans="1:5" x14ac:dyDescent="0.25">
      <c r="A455" s="3"/>
      <c r="B455" s="3"/>
      <c r="C455" s="3"/>
      <c r="D455" s="3"/>
      <c r="E455" s="3"/>
    </row>
    <row r="456" spans="1:5" x14ac:dyDescent="0.25">
      <c r="A456" s="3"/>
      <c r="B456" s="3"/>
      <c r="C456" s="3"/>
      <c r="D456" s="3"/>
      <c r="E456" s="3"/>
    </row>
    <row r="457" spans="1:5" x14ac:dyDescent="0.25">
      <c r="A457" s="3"/>
      <c r="B457" s="3"/>
      <c r="C457" s="3"/>
      <c r="D457" s="3"/>
      <c r="E457" s="3"/>
    </row>
    <row r="458" spans="1:5" x14ac:dyDescent="0.25">
      <c r="A458" s="3"/>
      <c r="B458" s="3"/>
      <c r="C458" s="3"/>
      <c r="D458" s="3"/>
      <c r="E458" s="3"/>
    </row>
    <row r="459" spans="1:5" x14ac:dyDescent="0.25">
      <c r="A459" s="3"/>
      <c r="B459" s="3"/>
      <c r="C459" s="3"/>
      <c r="D459" s="3"/>
      <c r="E459" s="3"/>
    </row>
    <row r="460" spans="1:5" x14ac:dyDescent="0.25">
      <c r="A460" s="3"/>
      <c r="B460" s="3"/>
      <c r="C460" s="3"/>
      <c r="D460" s="3"/>
      <c r="E460" s="3"/>
    </row>
    <row r="461" spans="1:5" x14ac:dyDescent="0.25">
      <c r="A461" s="3"/>
      <c r="B461" s="3"/>
      <c r="C461" s="3"/>
      <c r="D461" s="3"/>
      <c r="E461" s="3"/>
    </row>
  </sheetData>
  <sheetProtection algorithmName="SHA-512" hashValue="oqSuME8r2AOhmHIlyw4+FxFvVDKWmT8E3ZhElV+hzSZmuURLeX2Sx8+Tx8W2uCEp0xoYd38g6wEefbuSzIs42w==" saltValue="xVy0bShmMW7ojlMYXMK6FQ==" spinCount="100000" sheet="1" formatCells="0" formatRows="0" sort="0" autoFilter="0"/>
  <autoFilter ref="F1:F461" xr:uid="{00000000-0001-0000-0800-000000000000}"/>
  <mergeCells count="6">
    <mergeCell ref="H272:Q272"/>
    <mergeCell ref="H275:Q275"/>
    <mergeCell ref="A1:D1"/>
    <mergeCell ref="A2:E2"/>
    <mergeCell ref="A272:E272"/>
    <mergeCell ref="A275:E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A14D2BBD-D901-41E9-B7E9-A1321F9AD214}">
            <xm:f>Categories!$A$3=FALSE</xm:f>
            <x14:dxf>
              <fill>
                <patternFill>
                  <bgColor theme="0" tint="-0.34998626667073579"/>
                </patternFill>
              </fill>
            </x14:dxf>
          </x14:cfRule>
          <xm:sqref>A1:E275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275"/>
  <sheetViews>
    <sheetView view="pageBreakPreview" zoomScaleNormal="100" zoomScaleSheetLayoutView="100" workbookViewId="0">
      <selection activeCell="A5" sqref="A5"/>
    </sheetView>
  </sheetViews>
  <sheetFormatPr defaultColWidth="9.140625" defaultRowHeight="15" x14ac:dyDescent="0.25"/>
  <cols>
    <col min="1" max="1" width="39.28515625" style="3" customWidth="1"/>
    <col min="2" max="2" width="24.85546875" style="3" customWidth="1"/>
    <col min="3" max="3" width="16.42578125" style="3" customWidth="1"/>
    <col min="4" max="4" width="14.5703125" style="3" customWidth="1"/>
    <col min="5" max="5" width="12.42578125" style="3" customWidth="1"/>
    <col min="6" max="6" width="8.7109375" style="3" customWidth="1"/>
    <col min="7" max="7" width="16.28515625" style="3" customWidth="1"/>
    <col min="8" max="8" width="11" hidden="1" customWidth="1"/>
    <col min="9" max="9" width="2.85546875" style="3" customWidth="1"/>
    <col min="10" max="14" width="9.140625" style="3"/>
    <col min="15" max="15" width="10.42578125" style="3" customWidth="1"/>
    <col min="16" max="18" width="9.140625" style="3"/>
    <col min="19" max="19" width="16.85546875" style="3" customWidth="1"/>
    <col min="20" max="20" width="9.140625" style="3"/>
    <col min="21" max="21" width="10.85546875" style="3" customWidth="1"/>
    <col min="22" max="16384" width="9.140625" style="3"/>
  </cols>
  <sheetData>
    <row r="1" spans="1:10" ht="24" customHeight="1" x14ac:dyDescent="0.25">
      <c r="A1" s="520" t="s">
        <v>165</v>
      </c>
      <c r="B1" s="520"/>
      <c r="C1" s="520"/>
      <c r="D1" s="520"/>
      <c r="E1" s="520"/>
      <c r="F1" s="520"/>
      <c r="G1" s="3">
        <f>+'Section A'!B2</f>
        <v>0</v>
      </c>
      <c r="H1" s="47"/>
    </row>
    <row r="2" spans="1:10" ht="89.25" customHeight="1" x14ac:dyDescent="0.25">
      <c r="A2" s="524" t="s">
        <v>198</v>
      </c>
      <c r="B2" s="524"/>
      <c r="C2" s="524"/>
      <c r="D2" s="524"/>
      <c r="E2" s="524"/>
      <c r="F2" s="524"/>
      <c r="G2" s="524"/>
      <c r="H2" s="3"/>
      <c r="I2" s="11"/>
      <c r="J2" s="11"/>
    </row>
    <row r="3" spans="1:10" x14ac:dyDescent="0.25">
      <c r="B3" s="11"/>
      <c r="C3" s="11"/>
      <c r="D3" s="11"/>
      <c r="E3" s="11"/>
      <c r="F3" s="11"/>
      <c r="G3" s="11"/>
      <c r="I3" s="11"/>
      <c r="J3" s="11"/>
    </row>
    <row r="4" spans="1:10" x14ac:dyDescent="0.25">
      <c r="A4" s="393" t="s">
        <v>199</v>
      </c>
      <c r="B4" s="393" t="s">
        <v>200</v>
      </c>
      <c r="C4" s="199" t="s">
        <v>201</v>
      </c>
      <c r="D4" s="199" t="s">
        <v>202</v>
      </c>
      <c r="E4" s="199" t="s">
        <v>203</v>
      </c>
      <c r="F4" s="199" t="s">
        <v>204</v>
      </c>
      <c r="G4" s="252" t="s">
        <v>205</v>
      </c>
      <c r="H4" s="393" t="s">
        <v>174</v>
      </c>
      <c r="I4" s="11"/>
      <c r="J4" s="11"/>
    </row>
    <row r="5" spans="1:10" s="89" customFormat="1" x14ac:dyDescent="0.25">
      <c r="A5" s="220"/>
      <c r="B5" s="220"/>
      <c r="C5" s="215"/>
      <c r="D5" s="221"/>
      <c r="E5" s="221"/>
      <c r="F5" s="221"/>
      <c r="G5" s="70">
        <f>ROUND(+C5*E5*F5,2)</f>
        <v>0</v>
      </c>
      <c r="H5" s="101" t="s">
        <v>176</v>
      </c>
      <c r="I5" s="110"/>
      <c r="J5" s="110"/>
    </row>
    <row r="6" spans="1:10" s="89" customFormat="1" x14ac:dyDescent="0.25">
      <c r="A6" s="222"/>
      <c r="B6" s="222"/>
      <c r="C6" s="215"/>
      <c r="D6" s="221"/>
      <c r="E6" s="221"/>
      <c r="F6" s="221"/>
      <c r="G6" s="70">
        <f t="shared" ref="G6:G69" si="0">ROUND(+C6*E6*F6,2)</f>
        <v>0</v>
      </c>
      <c r="H6" s="101" t="s">
        <v>176</v>
      </c>
      <c r="I6" s="78"/>
      <c r="J6" s="78"/>
    </row>
    <row r="7" spans="1:10" s="89" customFormat="1" x14ac:dyDescent="0.25">
      <c r="A7" s="222"/>
      <c r="B7" s="222"/>
      <c r="C7" s="215"/>
      <c r="D7" s="221"/>
      <c r="E7" s="221"/>
      <c r="F7" s="221"/>
      <c r="G7" s="70">
        <f t="shared" si="0"/>
        <v>0</v>
      </c>
      <c r="H7" s="101" t="s">
        <v>176</v>
      </c>
      <c r="J7" s="78"/>
    </row>
    <row r="8" spans="1:10" s="89" customFormat="1" hidden="1" x14ac:dyDescent="0.25">
      <c r="A8" s="222"/>
      <c r="B8" s="222"/>
      <c r="C8" s="215"/>
      <c r="D8" s="221"/>
      <c r="E8" s="221"/>
      <c r="F8" s="221"/>
      <c r="G8" s="70">
        <f t="shared" si="0"/>
        <v>0</v>
      </c>
      <c r="H8" s="101" t="s">
        <v>176</v>
      </c>
      <c r="I8" s="78"/>
      <c r="J8" s="78"/>
    </row>
    <row r="9" spans="1:10" s="89" customFormat="1" hidden="1" x14ac:dyDescent="0.25">
      <c r="A9" s="222"/>
      <c r="B9" s="222"/>
      <c r="C9" s="215"/>
      <c r="D9" s="221"/>
      <c r="E9" s="221"/>
      <c r="F9" s="221"/>
      <c r="G9" s="70">
        <f t="shared" si="0"/>
        <v>0</v>
      </c>
      <c r="H9" s="101" t="s">
        <v>176</v>
      </c>
      <c r="J9" s="78"/>
    </row>
    <row r="10" spans="1:10" s="89" customFormat="1" hidden="1" x14ac:dyDescent="0.25">
      <c r="A10" s="222"/>
      <c r="B10" s="222"/>
      <c r="C10" s="215"/>
      <c r="D10" s="221"/>
      <c r="E10" s="221"/>
      <c r="F10" s="221"/>
      <c r="G10" s="70">
        <f t="shared" si="0"/>
        <v>0</v>
      </c>
      <c r="H10" s="101" t="s">
        <v>176</v>
      </c>
      <c r="I10" s="78"/>
      <c r="J10" s="78"/>
    </row>
    <row r="11" spans="1:10" s="89" customFormat="1" hidden="1" x14ac:dyDescent="0.25">
      <c r="A11" s="222"/>
      <c r="B11" s="222"/>
      <c r="C11" s="215"/>
      <c r="D11" s="221"/>
      <c r="E11" s="221"/>
      <c r="F11" s="221"/>
      <c r="G11" s="70">
        <f t="shared" si="0"/>
        <v>0</v>
      </c>
      <c r="H11" s="101" t="s">
        <v>176</v>
      </c>
      <c r="J11" s="78"/>
    </row>
    <row r="12" spans="1:10" s="89" customFormat="1" hidden="1" x14ac:dyDescent="0.25">
      <c r="A12" s="222"/>
      <c r="B12" s="222"/>
      <c r="C12" s="215"/>
      <c r="D12" s="221"/>
      <c r="E12" s="221"/>
      <c r="F12" s="221"/>
      <c r="G12" s="70">
        <f t="shared" si="0"/>
        <v>0</v>
      </c>
      <c r="H12" s="101" t="s">
        <v>176</v>
      </c>
      <c r="I12" s="78"/>
      <c r="J12" s="78"/>
    </row>
    <row r="13" spans="1:10" s="89" customFormat="1" hidden="1" x14ac:dyDescent="0.25">
      <c r="A13" s="222"/>
      <c r="B13" s="222"/>
      <c r="C13" s="215"/>
      <c r="D13" s="221"/>
      <c r="E13" s="221"/>
      <c r="F13" s="221"/>
      <c r="G13" s="70">
        <f t="shared" si="0"/>
        <v>0</v>
      </c>
      <c r="H13" s="101" t="s">
        <v>176</v>
      </c>
      <c r="J13" s="78"/>
    </row>
    <row r="14" spans="1:10" s="89" customFormat="1" hidden="1" x14ac:dyDescent="0.25">
      <c r="A14" s="222"/>
      <c r="B14" s="222"/>
      <c r="C14" s="215"/>
      <c r="D14" s="221"/>
      <c r="E14" s="221"/>
      <c r="F14" s="221"/>
      <c r="G14" s="70">
        <f t="shared" si="0"/>
        <v>0</v>
      </c>
      <c r="H14" s="101" t="s">
        <v>176</v>
      </c>
      <c r="I14" s="78"/>
      <c r="J14" s="78"/>
    </row>
    <row r="15" spans="1:10" s="89" customFormat="1" hidden="1" x14ac:dyDescent="0.25">
      <c r="A15" s="222"/>
      <c r="B15" s="222"/>
      <c r="C15" s="215"/>
      <c r="D15" s="221"/>
      <c r="E15" s="221"/>
      <c r="F15" s="221"/>
      <c r="G15" s="70">
        <f t="shared" si="0"/>
        <v>0</v>
      </c>
      <c r="H15" s="101" t="s">
        <v>176</v>
      </c>
      <c r="J15" s="78"/>
    </row>
    <row r="16" spans="1:10" s="89" customFormat="1" hidden="1" x14ac:dyDescent="0.25">
      <c r="A16" s="222"/>
      <c r="B16" s="222"/>
      <c r="C16" s="215"/>
      <c r="D16" s="221"/>
      <c r="E16" s="221"/>
      <c r="F16" s="221"/>
      <c r="G16" s="70">
        <f t="shared" si="0"/>
        <v>0</v>
      </c>
      <c r="H16" s="101" t="s">
        <v>176</v>
      </c>
      <c r="I16" s="78"/>
      <c r="J16" s="78"/>
    </row>
    <row r="17" spans="1:10" s="89" customFormat="1" hidden="1" x14ac:dyDescent="0.25">
      <c r="A17" s="222"/>
      <c r="B17" s="222"/>
      <c r="C17" s="215"/>
      <c r="D17" s="221"/>
      <c r="E17" s="221"/>
      <c r="F17" s="221"/>
      <c r="G17" s="70">
        <f t="shared" si="0"/>
        <v>0</v>
      </c>
      <c r="H17" s="101" t="s">
        <v>176</v>
      </c>
      <c r="J17" s="78"/>
    </row>
    <row r="18" spans="1:10" s="89" customFormat="1" hidden="1" x14ac:dyDescent="0.25">
      <c r="A18" s="222"/>
      <c r="B18" s="222"/>
      <c r="C18" s="215"/>
      <c r="D18" s="221"/>
      <c r="E18" s="221"/>
      <c r="F18" s="221"/>
      <c r="G18" s="70">
        <f t="shared" si="0"/>
        <v>0</v>
      </c>
      <c r="H18" s="101" t="s">
        <v>176</v>
      </c>
      <c r="I18" s="78"/>
      <c r="J18" s="78"/>
    </row>
    <row r="19" spans="1:10" s="89" customFormat="1" hidden="1" x14ac:dyDescent="0.25">
      <c r="A19" s="222"/>
      <c r="B19" s="222"/>
      <c r="C19" s="215"/>
      <c r="D19" s="221"/>
      <c r="E19" s="221"/>
      <c r="F19" s="221"/>
      <c r="G19" s="70">
        <f t="shared" si="0"/>
        <v>0</v>
      </c>
      <c r="H19" s="101" t="s">
        <v>176</v>
      </c>
      <c r="J19" s="78"/>
    </row>
    <row r="20" spans="1:10" s="89" customFormat="1" hidden="1" x14ac:dyDescent="0.25">
      <c r="A20" s="222"/>
      <c r="B20" s="222"/>
      <c r="C20" s="215"/>
      <c r="D20" s="221"/>
      <c r="E20" s="221"/>
      <c r="F20" s="221"/>
      <c r="G20" s="70">
        <f t="shared" si="0"/>
        <v>0</v>
      </c>
      <c r="H20" s="101" t="s">
        <v>176</v>
      </c>
      <c r="I20" s="78"/>
      <c r="J20" s="78"/>
    </row>
    <row r="21" spans="1:10" s="89" customFormat="1" hidden="1" x14ac:dyDescent="0.25">
      <c r="A21" s="222"/>
      <c r="B21" s="222"/>
      <c r="C21" s="215"/>
      <c r="D21" s="221"/>
      <c r="E21" s="221"/>
      <c r="F21" s="221"/>
      <c r="G21" s="70">
        <f t="shared" si="0"/>
        <v>0</v>
      </c>
      <c r="H21" s="101" t="s">
        <v>176</v>
      </c>
      <c r="J21" s="78"/>
    </row>
    <row r="22" spans="1:10" s="89" customFormat="1" hidden="1" x14ac:dyDescent="0.25">
      <c r="A22" s="222"/>
      <c r="B22" s="222"/>
      <c r="C22" s="215"/>
      <c r="D22" s="221"/>
      <c r="E22" s="221"/>
      <c r="F22" s="221"/>
      <c r="G22" s="70">
        <f t="shared" si="0"/>
        <v>0</v>
      </c>
      <c r="H22" s="101" t="s">
        <v>176</v>
      </c>
      <c r="I22" s="78"/>
      <c r="J22" s="78"/>
    </row>
    <row r="23" spans="1:10" s="89" customFormat="1" hidden="1" x14ac:dyDescent="0.25">
      <c r="A23" s="222"/>
      <c r="B23" s="222"/>
      <c r="C23" s="215"/>
      <c r="D23" s="221"/>
      <c r="E23" s="221"/>
      <c r="F23" s="221"/>
      <c r="G23" s="70">
        <f t="shared" si="0"/>
        <v>0</v>
      </c>
      <c r="H23" s="101" t="s">
        <v>176</v>
      </c>
      <c r="J23" s="78"/>
    </row>
    <row r="24" spans="1:10" s="89" customFormat="1" hidden="1" x14ac:dyDescent="0.25">
      <c r="A24" s="222"/>
      <c r="B24" s="222"/>
      <c r="C24" s="215"/>
      <c r="D24" s="221"/>
      <c r="E24" s="221"/>
      <c r="F24" s="221"/>
      <c r="G24" s="70">
        <f t="shared" si="0"/>
        <v>0</v>
      </c>
      <c r="H24" s="101" t="s">
        <v>176</v>
      </c>
      <c r="I24" s="78"/>
      <c r="J24" s="78"/>
    </row>
    <row r="25" spans="1:10" s="89" customFormat="1" hidden="1" x14ac:dyDescent="0.25">
      <c r="A25" s="222"/>
      <c r="B25" s="222"/>
      <c r="C25" s="215"/>
      <c r="D25" s="221"/>
      <c r="E25" s="221"/>
      <c r="F25" s="221"/>
      <c r="G25" s="70">
        <f t="shared" si="0"/>
        <v>0</v>
      </c>
      <c r="H25" s="101" t="s">
        <v>176</v>
      </c>
      <c r="J25" s="78"/>
    </row>
    <row r="26" spans="1:10" s="89" customFormat="1" hidden="1" x14ac:dyDescent="0.25">
      <c r="A26" s="222"/>
      <c r="B26" s="222"/>
      <c r="C26" s="215"/>
      <c r="D26" s="221"/>
      <c r="E26" s="221"/>
      <c r="F26" s="221"/>
      <c r="G26" s="70">
        <f t="shared" si="0"/>
        <v>0</v>
      </c>
      <c r="H26" s="101" t="s">
        <v>176</v>
      </c>
      <c r="I26" s="78"/>
      <c r="J26" s="78"/>
    </row>
    <row r="27" spans="1:10" s="89" customFormat="1" hidden="1" x14ac:dyDescent="0.25">
      <c r="A27" s="222"/>
      <c r="B27" s="222"/>
      <c r="C27" s="215"/>
      <c r="D27" s="221"/>
      <c r="E27" s="221"/>
      <c r="F27" s="221"/>
      <c r="G27" s="70">
        <f t="shared" si="0"/>
        <v>0</v>
      </c>
      <c r="H27" s="101" t="s">
        <v>176</v>
      </c>
      <c r="J27" s="78"/>
    </row>
    <row r="28" spans="1:10" s="89" customFormat="1" hidden="1" x14ac:dyDescent="0.25">
      <c r="A28" s="222"/>
      <c r="B28" s="222"/>
      <c r="C28" s="215"/>
      <c r="D28" s="221"/>
      <c r="E28" s="221"/>
      <c r="F28" s="221"/>
      <c r="G28" s="70">
        <f t="shared" si="0"/>
        <v>0</v>
      </c>
      <c r="H28" s="101" t="s">
        <v>176</v>
      </c>
      <c r="I28" s="78"/>
      <c r="J28" s="78"/>
    </row>
    <row r="29" spans="1:10" s="89" customFormat="1" hidden="1" x14ac:dyDescent="0.25">
      <c r="A29" s="222"/>
      <c r="B29" s="222"/>
      <c r="C29" s="215"/>
      <c r="D29" s="221"/>
      <c r="E29" s="221"/>
      <c r="F29" s="221"/>
      <c r="G29" s="70">
        <f t="shared" si="0"/>
        <v>0</v>
      </c>
      <c r="H29" s="101" t="s">
        <v>176</v>
      </c>
      <c r="J29" s="78"/>
    </row>
    <row r="30" spans="1:10" s="89" customFormat="1" hidden="1" x14ac:dyDescent="0.25">
      <c r="A30" s="222"/>
      <c r="B30" s="222"/>
      <c r="C30" s="215"/>
      <c r="D30" s="221"/>
      <c r="E30" s="221"/>
      <c r="F30" s="221"/>
      <c r="G30" s="70">
        <f t="shared" si="0"/>
        <v>0</v>
      </c>
      <c r="H30" s="101" t="s">
        <v>176</v>
      </c>
      <c r="I30" s="78"/>
      <c r="J30" s="78"/>
    </row>
    <row r="31" spans="1:10" s="89" customFormat="1" hidden="1" x14ac:dyDescent="0.25">
      <c r="A31" s="222"/>
      <c r="B31" s="222"/>
      <c r="C31" s="215"/>
      <c r="D31" s="221"/>
      <c r="E31" s="221"/>
      <c r="F31" s="221"/>
      <c r="G31" s="70">
        <f t="shared" si="0"/>
        <v>0</v>
      </c>
      <c r="H31" s="101" t="s">
        <v>176</v>
      </c>
      <c r="J31" s="78"/>
    </row>
    <row r="32" spans="1:10" s="89" customFormat="1" hidden="1" x14ac:dyDescent="0.25">
      <c r="A32" s="222"/>
      <c r="B32" s="222"/>
      <c r="C32" s="215"/>
      <c r="D32" s="221"/>
      <c r="E32" s="221"/>
      <c r="F32" s="221"/>
      <c r="G32" s="70">
        <f t="shared" si="0"/>
        <v>0</v>
      </c>
      <c r="H32" s="101" t="s">
        <v>176</v>
      </c>
      <c r="I32" s="78"/>
      <c r="J32" s="78"/>
    </row>
    <row r="33" spans="1:10" s="89" customFormat="1" hidden="1" x14ac:dyDescent="0.25">
      <c r="A33" s="222"/>
      <c r="B33" s="222"/>
      <c r="C33" s="215"/>
      <c r="D33" s="221"/>
      <c r="E33" s="221"/>
      <c r="F33" s="221"/>
      <c r="G33" s="70">
        <f t="shared" si="0"/>
        <v>0</v>
      </c>
      <c r="H33" s="101" t="s">
        <v>176</v>
      </c>
      <c r="J33" s="78"/>
    </row>
    <row r="34" spans="1:10" s="89" customFormat="1" hidden="1" x14ac:dyDescent="0.25">
      <c r="A34" s="222"/>
      <c r="B34" s="222"/>
      <c r="C34" s="215"/>
      <c r="D34" s="221"/>
      <c r="E34" s="221"/>
      <c r="F34" s="221"/>
      <c r="G34" s="70">
        <f t="shared" si="0"/>
        <v>0</v>
      </c>
      <c r="H34" s="101" t="s">
        <v>176</v>
      </c>
      <c r="I34" s="78"/>
      <c r="J34" s="78"/>
    </row>
    <row r="35" spans="1:10" s="89" customFormat="1" hidden="1" x14ac:dyDescent="0.25">
      <c r="A35" s="222"/>
      <c r="B35" s="222"/>
      <c r="C35" s="215"/>
      <c r="D35" s="221"/>
      <c r="E35" s="221"/>
      <c r="F35" s="221"/>
      <c r="G35" s="70">
        <f t="shared" si="0"/>
        <v>0</v>
      </c>
      <c r="H35" s="101" t="s">
        <v>176</v>
      </c>
      <c r="J35" s="78"/>
    </row>
    <row r="36" spans="1:10" s="89" customFormat="1" hidden="1" x14ac:dyDescent="0.25">
      <c r="A36" s="222"/>
      <c r="B36" s="222"/>
      <c r="C36" s="215"/>
      <c r="D36" s="221"/>
      <c r="E36" s="221"/>
      <c r="F36" s="221"/>
      <c r="G36" s="70">
        <f t="shared" si="0"/>
        <v>0</v>
      </c>
      <c r="H36" s="101" t="s">
        <v>176</v>
      </c>
      <c r="I36" s="78"/>
      <c r="J36" s="78"/>
    </row>
    <row r="37" spans="1:10" s="89" customFormat="1" hidden="1" x14ac:dyDescent="0.25">
      <c r="A37" s="222"/>
      <c r="B37" s="222"/>
      <c r="C37" s="215"/>
      <c r="D37" s="221"/>
      <c r="E37" s="221"/>
      <c r="F37" s="221"/>
      <c r="G37" s="70">
        <f t="shared" si="0"/>
        <v>0</v>
      </c>
      <c r="H37" s="101" t="s">
        <v>176</v>
      </c>
      <c r="J37" s="78"/>
    </row>
    <row r="38" spans="1:10" s="89" customFormat="1" hidden="1" x14ac:dyDescent="0.25">
      <c r="A38" s="222"/>
      <c r="B38" s="222"/>
      <c r="C38" s="215"/>
      <c r="D38" s="221"/>
      <c r="E38" s="221"/>
      <c r="F38" s="221"/>
      <c r="G38" s="70">
        <f t="shared" si="0"/>
        <v>0</v>
      </c>
      <c r="H38" s="101" t="s">
        <v>176</v>
      </c>
      <c r="I38" s="78"/>
      <c r="J38" s="78"/>
    </row>
    <row r="39" spans="1:10" s="89" customFormat="1" hidden="1" x14ac:dyDescent="0.25">
      <c r="A39" s="222"/>
      <c r="B39" s="222"/>
      <c r="C39" s="215"/>
      <c r="D39" s="221"/>
      <c r="E39" s="221"/>
      <c r="F39" s="221"/>
      <c r="G39" s="70">
        <f t="shared" si="0"/>
        <v>0</v>
      </c>
      <c r="H39" s="101" t="s">
        <v>176</v>
      </c>
      <c r="J39" s="78"/>
    </row>
    <row r="40" spans="1:10" s="89" customFormat="1" hidden="1" x14ac:dyDescent="0.25">
      <c r="A40" s="222"/>
      <c r="B40" s="222"/>
      <c r="C40" s="215"/>
      <c r="D40" s="221"/>
      <c r="E40" s="221"/>
      <c r="F40" s="221"/>
      <c r="G40" s="70">
        <f t="shared" si="0"/>
        <v>0</v>
      </c>
      <c r="H40" s="101" t="s">
        <v>176</v>
      </c>
      <c r="I40" s="78"/>
      <c r="J40" s="78"/>
    </row>
    <row r="41" spans="1:10" s="89" customFormat="1" hidden="1" x14ac:dyDescent="0.25">
      <c r="A41" s="222"/>
      <c r="B41" s="222"/>
      <c r="C41" s="215"/>
      <c r="D41" s="221"/>
      <c r="E41" s="221"/>
      <c r="F41" s="221"/>
      <c r="G41" s="70">
        <f t="shared" si="0"/>
        <v>0</v>
      </c>
      <c r="H41" s="101" t="s">
        <v>176</v>
      </c>
      <c r="J41" s="78"/>
    </row>
    <row r="42" spans="1:10" s="89" customFormat="1" hidden="1" x14ac:dyDescent="0.25">
      <c r="A42" s="222"/>
      <c r="B42" s="222"/>
      <c r="C42" s="215"/>
      <c r="D42" s="221"/>
      <c r="E42" s="221"/>
      <c r="F42" s="221"/>
      <c r="G42" s="70">
        <f t="shared" si="0"/>
        <v>0</v>
      </c>
      <c r="H42" s="101" t="s">
        <v>176</v>
      </c>
      <c r="I42" s="78"/>
      <c r="J42" s="78"/>
    </row>
    <row r="43" spans="1:10" s="89" customFormat="1" hidden="1" x14ac:dyDescent="0.25">
      <c r="A43" s="222"/>
      <c r="B43" s="222"/>
      <c r="C43" s="215"/>
      <c r="D43" s="221"/>
      <c r="E43" s="221"/>
      <c r="F43" s="221"/>
      <c r="G43" s="70">
        <f t="shared" si="0"/>
        <v>0</v>
      </c>
      <c r="H43" s="101" t="s">
        <v>176</v>
      </c>
      <c r="J43" s="78"/>
    </row>
    <row r="44" spans="1:10" s="89" customFormat="1" hidden="1" x14ac:dyDescent="0.25">
      <c r="A44" s="222"/>
      <c r="B44" s="222"/>
      <c r="C44" s="215"/>
      <c r="D44" s="221"/>
      <c r="E44" s="221"/>
      <c r="F44" s="221"/>
      <c r="G44" s="70">
        <f t="shared" si="0"/>
        <v>0</v>
      </c>
      <c r="H44" s="101" t="s">
        <v>176</v>
      </c>
      <c r="I44" s="78"/>
      <c r="J44" s="78"/>
    </row>
    <row r="45" spans="1:10" s="89" customFormat="1" hidden="1" x14ac:dyDescent="0.25">
      <c r="A45" s="222"/>
      <c r="B45" s="222"/>
      <c r="C45" s="215"/>
      <c r="D45" s="221"/>
      <c r="E45" s="221"/>
      <c r="F45" s="221"/>
      <c r="G45" s="70">
        <f t="shared" si="0"/>
        <v>0</v>
      </c>
      <c r="H45" s="101" t="s">
        <v>176</v>
      </c>
      <c r="J45" s="78"/>
    </row>
    <row r="46" spans="1:10" s="89" customFormat="1" hidden="1" x14ac:dyDescent="0.25">
      <c r="A46" s="222"/>
      <c r="B46" s="222"/>
      <c r="C46" s="215"/>
      <c r="D46" s="221"/>
      <c r="E46" s="221"/>
      <c r="F46" s="221"/>
      <c r="G46" s="70">
        <f t="shared" si="0"/>
        <v>0</v>
      </c>
      <c r="H46" s="101" t="s">
        <v>176</v>
      </c>
      <c r="I46" s="78"/>
      <c r="J46" s="78"/>
    </row>
    <row r="47" spans="1:10" s="89" customFormat="1" hidden="1" x14ac:dyDescent="0.25">
      <c r="A47" s="222"/>
      <c r="B47" s="222"/>
      <c r="C47" s="215"/>
      <c r="D47" s="221"/>
      <c r="E47" s="221"/>
      <c r="F47" s="221"/>
      <c r="G47" s="70">
        <f t="shared" si="0"/>
        <v>0</v>
      </c>
      <c r="H47" s="101" t="s">
        <v>176</v>
      </c>
      <c r="J47" s="78"/>
    </row>
    <row r="48" spans="1:10" s="89" customFormat="1" hidden="1" x14ac:dyDescent="0.25">
      <c r="A48" s="222"/>
      <c r="B48" s="222"/>
      <c r="C48" s="215"/>
      <c r="D48" s="221"/>
      <c r="E48" s="221"/>
      <c r="F48" s="221"/>
      <c r="G48" s="70">
        <f t="shared" si="0"/>
        <v>0</v>
      </c>
      <c r="H48" s="101" t="s">
        <v>176</v>
      </c>
      <c r="I48" s="78"/>
      <c r="J48" s="78"/>
    </row>
    <row r="49" spans="1:10" s="89" customFormat="1" hidden="1" x14ac:dyDescent="0.25">
      <c r="A49" s="222"/>
      <c r="B49" s="222"/>
      <c r="C49" s="215"/>
      <c r="D49" s="221"/>
      <c r="E49" s="221"/>
      <c r="F49" s="221"/>
      <c r="G49" s="70">
        <f t="shared" si="0"/>
        <v>0</v>
      </c>
      <c r="H49" s="101" t="s">
        <v>176</v>
      </c>
      <c r="J49" s="78"/>
    </row>
    <row r="50" spans="1:10" s="89" customFormat="1" hidden="1" x14ac:dyDescent="0.25">
      <c r="A50" s="222"/>
      <c r="B50" s="222"/>
      <c r="C50" s="215"/>
      <c r="D50" s="221"/>
      <c r="E50" s="221"/>
      <c r="F50" s="221"/>
      <c r="G50" s="70">
        <f t="shared" si="0"/>
        <v>0</v>
      </c>
      <c r="H50" s="101" t="s">
        <v>176</v>
      </c>
      <c r="I50" s="78"/>
      <c r="J50" s="78"/>
    </row>
    <row r="51" spans="1:10" s="89" customFormat="1" hidden="1" x14ac:dyDescent="0.25">
      <c r="A51" s="222"/>
      <c r="B51" s="222"/>
      <c r="C51" s="215"/>
      <c r="D51" s="221"/>
      <c r="E51" s="221"/>
      <c r="F51" s="221"/>
      <c r="G51" s="70">
        <f t="shared" si="0"/>
        <v>0</v>
      </c>
      <c r="H51" s="101" t="s">
        <v>176</v>
      </c>
      <c r="J51" s="78"/>
    </row>
    <row r="52" spans="1:10" s="89" customFormat="1" hidden="1" x14ac:dyDescent="0.25">
      <c r="A52" s="222"/>
      <c r="B52" s="222"/>
      <c r="C52" s="215"/>
      <c r="D52" s="221"/>
      <c r="E52" s="221"/>
      <c r="F52" s="221"/>
      <c r="G52" s="70">
        <f t="shared" si="0"/>
        <v>0</v>
      </c>
      <c r="H52" s="101" t="s">
        <v>176</v>
      </c>
      <c r="I52" s="78"/>
      <c r="J52" s="78"/>
    </row>
    <row r="53" spans="1:10" s="89" customFormat="1" hidden="1" x14ac:dyDescent="0.25">
      <c r="A53" s="222"/>
      <c r="B53" s="222"/>
      <c r="C53" s="215"/>
      <c r="D53" s="221"/>
      <c r="E53" s="221"/>
      <c r="F53" s="221"/>
      <c r="G53" s="70">
        <f t="shared" si="0"/>
        <v>0</v>
      </c>
      <c r="H53" s="101" t="s">
        <v>176</v>
      </c>
      <c r="J53" s="78"/>
    </row>
    <row r="54" spans="1:10" s="89" customFormat="1" hidden="1" x14ac:dyDescent="0.25">
      <c r="A54" s="222"/>
      <c r="B54" s="222"/>
      <c r="C54" s="215"/>
      <c r="D54" s="221"/>
      <c r="E54" s="221"/>
      <c r="F54" s="221"/>
      <c r="G54" s="70">
        <f t="shared" si="0"/>
        <v>0</v>
      </c>
      <c r="H54" s="101" t="s">
        <v>176</v>
      </c>
      <c r="I54" s="78"/>
      <c r="J54" s="78"/>
    </row>
    <row r="55" spans="1:10" s="89" customFormat="1" hidden="1" x14ac:dyDescent="0.25">
      <c r="A55" s="222"/>
      <c r="B55" s="222"/>
      <c r="C55" s="215"/>
      <c r="D55" s="221"/>
      <c r="E55" s="221"/>
      <c r="F55" s="221"/>
      <c r="G55" s="70">
        <f t="shared" si="0"/>
        <v>0</v>
      </c>
      <c r="H55" s="101" t="s">
        <v>176</v>
      </c>
      <c r="J55" s="78"/>
    </row>
    <row r="56" spans="1:10" s="89" customFormat="1" hidden="1" x14ac:dyDescent="0.25">
      <c r="A56" s="222"/>
      <c r="B56" s="222"/>
      <c r="C56" s="215"/>
      <c r="D56" s="221"/>
      <c r="E56" s="221"/>
      <c r="F56" s="221"/>
      <c r="G56" s="70">
        <f t="shared" si="0"/>
        <v>0</v>
      </c>
      <c r="H56" s="101" t="s">
        <v>176</v>
      </c>
      <c r="I56" s="78"/>
      <c r="J56" s="78"/>
    </row>
    <row r="57" spans="1:10" s="89" customFormat="1" hidden="1" x14ac:dyDescent="0.25">
      <c r="A57" s="222"/>
      <c r="B57" s="222"/>
      <c r="C57" s="215"/>
      <c r="D57" s="221"/>
      <c r="E57" s="221"/>
      <c r="F57" s="221"/>
      <c r="G57" s="70">
        <f t="shared" si="0"/>
        <v>0</v>
      </c>
      <c r="H57" s="101" t="s">
        <v>176</v>
      </c>
      <c r="J57" s="78"/>
    </row>
    <row r="58" spans="1:10" s="89" customFormat="1" hidden="1" x14ac:dyDescent="0.25">
      <c r="A58" s="222"/>
      <c r="B58" s="222"/>
      <c r="C58" s="215"/>
      <c r="D58" s="221"/>
      <c r="E58" s="221"/>
      <c r="F58" s="221"/>
      <c r="G58" s="70">
        <f t="shared" si="0"/>
        <v>0</v>
      </c>
      <c r="H58" s="101" t="s">
        <v>176</v>
      </c>
      <c r="I58" s="78"/>
      <c r="J58" s="78"/>
    </row>
    <row r="59" spans="1:10" s="89" customFormat="1" hidden="1" x14ac:dyDescent="0.25">
      <c r="A59" s="222"/>
      <c r="B59" s="222"/>
      <c r="C59" s="215"/>
      <c r="D59" s="221"/>
      <c r="E59" s="221"/>
      <c r="F59" s="221"/>
      <c r="G59" s="70">
        <f t="shared" si="0"/>
        <v>0</v>
      </c>
      <c r="H59" s="101" t="s">
        <v>176</v>
      </c>
      <c r="J59" s="78"/>
    </row>
    <row r="60" spans="1:10" s="89" customFormat="1" hidden="1" x14ac:dyDescent="0.25">
      <c r="A60" s="222"/>
      <c r="B60" s="222"/>
      <c r="C60" s="215"/>
      <c r="D60" s="221"/>
      <c r="E60" s="221"/>
      <c r="F60" s="221"/>
      <c r="G60" s="70">
        <f t="shared" si="0"/>
        <v>0</v>
      </c>
      <c r="H60" s="101" t="s">
        <v>176</v>
      </c>
      <c r="I60" s="78"/>
      <c r="J60" s="78"/>
    </row>
    <row r="61" spans="1:10" s="89" customFormat="1" hidden="1" x14ac:dyDescent="0.25">
      <c r="A61" s="222"/>
      <c r="B61" s="222"/>
      <c r="C61" s="215"/>
      <c r="D61" s="221"/>
      <c r="E61" s="221"/>
      <c r="F61" s="221"/>
      <c r="G61" s="70">
        <f t="shared" si="0"/>
        <v>0</v>
      </c>
      <c r="H61" s="101" t="s">
        <v>176</v>
      </c>
      <c r="J61" s="78"/>
    </row>
    <row r="62" spans="1:10" s="89" customFormat="1" hidden="1" x14ac:dyDescent="0.25">
      <c r="A62" s="222"/>
      <c r="B62" s="222"/>
      <c r="C62" s="215"/>
      <c r="D62" s="221"/>
      <c r="E62" s="221"/>
      <c r="F62" s="221"/>
      <c r="G62" s="70">
        <f t="shared" si="0"/>
        <v>0</v>
      </c>
      <c r="H62" s="101" t="s">
        <v>176</v>
      </c>
      <c r="I62" s="78"/>
      <c r="J62" s="78"/>
    </row>
    <row r="63" spans="1:10" s="89" customFormat="1" hidden="1" x14ac:dyDescent="0.25">
      <c r="A63" s="222"/>
      <c r="B63" s="222"/>
      <c r="C63" s="215"/>
      <c r="D63" s="221"/>
      <c r="E63" s="221"/>
      <c r="F63" s="221"/>
      <c r="G63" s="70">
        <f t="shared" si="0"/>
        <v>0</v>
      </c>
      <c r="H63" s="101" t="s">
        <v>176</v>
      </c>
      <c r="J63" s="78"/>
    </row>
    <row r="64" spans="1:10" s="89" customFormat="1" hidden="1" x14ac:dyDescent="0.25">
      <c r="A64" s="222"/>
      <c r="B64" s="222"/>
      <c r="C64" s="215"/>
      <c r="D64" s="221"/>
      <c r="E64" s="221"/>
      <c r="F64" s="221"/>
      <c r="G64" s="70">
        <f t="shared" si="0"/>
        <v>0</v>
      </c>
      <c r="H64" s="101" t="s">
        <v>176</v>
      </c>
      <c r="I64" s="78"/>
      <c r="J64" s="78"/>
    </row>
    <row r="65" spans="1:10" s="89" customFormat="1" hidden="1" x14ac:dyDescent="0.25">
      <c r="A65" s="222"/>
      <c r="B65" s="222"/>
      <c r="C65" s="215"/>
      <c r="D65" s="221"/>
      <c r="E65" s="221"/>
      <c r="F65" s="221"/>
      <c r="G65" s="70">
        <f t="shared" si="0"/>
        <v>0</v>
      </c>
      <c r="H65" s="101" t="s">
        <v>176</v>
      </c>
      <c r="J65" s="78"/>
    </row>
    <row r="66" spans="1:10" s="89" customFormat="1" hidden="1" x14ac:dyDescent="0.25">
      <c r="A66" s="222"/>
      <c r="B66" s="222"/>
      <c r="C66" s="215"/>
      <c r="D66" s="221"/>
      <c r="E66" s="221"/>
      <c r="F66" s="221"/>
      <c r="G66" s="70">
        <f t="shared" si="0"/>
        <v>0</v>
      </c>
      <c r="H66" s="101" t="s">
        <v>176</v>
      </c>
      <c r="I66" s="78"/>
      <c r="J66" s="78"/>
    </row>
    <row r="67" spans="1:10" s="89" customFormat="1" hidden="1" x14ac:dyDescent="0.25">
      <c r="A67" s="222"/>
      <c r="B67" s="222"/>
      <c r="C67" s="215"/>
      <c r="D67" s="221"/>
      <c r="E67" s="221"/>
      <c r="F67" s="221"/>
      <c r="G67" s="70">
        <f t="shared" si="0"/>
        <v>0</v>
      </c>
      <c r="H67" s="101" t="s">
        <v>176</v>
      </c>
      <c r="J67" s="78"/>
    </row>
    <row r="68" spans="1:10" s="89" customFormat="1" hidden="1" x14ac:dyDescent="0.25">
      <c r="A68" s="222"/>
      <c r="B68" s="222"/>
      <c r="C68" s="215"/>
      <c r="D68" s="221"/>
      <c r="E68" s="221"/>
      <c r="F68" s="221"/>
      <c r="G68" s="70">
        <f t="shared" si="0"/>
        <v>0</v>
      </c>
      <c r="H68" s="101" t="s">
        <v>176</v>
      </c>
      <c r="I68" s="78"/>
      <c r="J68" s="78"/>
    </row>
    <row r="69" spans="1:10" s="89" customFormat="1" hidden="1" x14ac:dyDescent="0.25">
      <c r="A69" s="222"/>
      <c r="B69" s="222"/>
      <c r="C69" s="215"/>
      <c r="D69" s="221"/>
      <c r="E69" s="221"/>
      <c r="F69" s="221"/>
      <c r="G69" s="70">
        <f t="shared" si="0"/>
        <v>0</v>
      </c>
      <c r="H69" s="101" t="s">
        <v>176</v>
      </c>
      <c r="J69" s="78"/>
    </row>
    <row r="70" spans="1:10" s="89" customFormat="1" hidden="1" x14ac:dyDescent="0.25">
      <c r="A70" s="222"/>
      <c r="B70" s="222"/>
      <c r="C70" s="215"/>
      <c r="D70" s="221"/>
      <c r="E70" s="221"/>
      <c r="F70" s="221"/>
      <c r="G70" s="70">
        <f t="shared" ref="G70:G101" si="1">ROUND(+C70*E70*F70,2)</f>
        <v>0</v>
      </c>
      <c r="H70" s="101" t="s">
        <v>176</v>
      </c>
      <c r="I70" s="78"/>
      <c r="J70" s="78"/>
    </row>
    <row r="71" spans="1:10" s="89" customFormat="1" hidden="1" x14ac:dyDescent="0.25">
      <c r="A71" s="222"/>
      <c r="B71" s="222"/>
      <c r="C71" s="215"/>
      <c r="D71" s="221"/>
      <c r="E71" s="221"/>
      <c r="F71" s="221"/>
      <c r="G71" s="70">
        <f t="shared" si="1"/>
        <v>0</v>
      </c>
      <c r="H71" s="101" t="s">
        <v>176</v>
      </c>
      <c r="J71" s="78"/>
    </row>
    <row r="72" spans="1:10" s="89" customFormat="1" hidden="1" x14ac:dyDescent="0.25">
      <c r="A72" s="222"/>
      <c r="B72" s="222"/>
      <c r="C72" s="215"/>
      <c r="D72" s="221"/>
      <c r="E72" s="221"/>
      <c r="F72" s="221"/>
      <c r="G72" s="70">
        <f t="shared" si="1"/>
        <v>0</v>
      </c>
      <c r="H72" s="101" t="s">
        <v>176</v>
      </c>
      <c r="I72" s="78"/>
      <c r="J72" s="78"/>
    </row>
    <row r="73" spans="1:10" s="89" customFormat="1" hidden="1" x14ac:dyDescent="0.25">
      <c r="A73" s="222"/>
      <c r="B73" s="222"/>
      <c r="C73" s="215"/>
      <c r="D73" s="221"/>
      <c r="E73" s="221"/>
      <c r="F73" s="221"/>
      <c r="G73" s="70">
        <f t="shared" si="1"/>
        <v>0</v>
      </c>
      <c r="H73" s="101" t="s">
        <v>176</v>
      </c>
      <c r="J73" s="78"/>
    </row>
    <row r="74" spans="1:10" s="89" customFormat="1" hidden="1" x14ac:dyDescent="0.25">
      <c r="A74" s="222"/>
      <c r="B74" s="222"/>
      <c r="C74" s="215"/>
      <c r="D74" s="221"/>
      <c r="E74" s="221"/>
      <c r="F74" s="221"/>
      <c r="G74" s="70">
        <f t="shared" si="1"/>
        <v>0</v>
      </c>
      <c r="H74" s="101" t="s">
        <v>176</v>
      </c>
      <c r="I74" s="78"/>
      <c r="J74" s="78"/>
    </row>
    <row r="75" spans="1:10" s="89" customFormat="1" hidden="1" x14ac:dyDescent="0.25">
      <c r="A75" s="222"/>
      <c r="B75" s="222"/>
      <c r="C75" s="215"/>
      <c r="D75" s="221"/>
      <c r="E75" s="221"/>
      <c r="F75" s="221"/>
      <c r="G75" s="70">
        <f t="shared" si="1"/>
        <v>0</v>
      </c>
      <c r="H75" s="101" t="s">
        <v>176</v>
      </c>
      <c r="J75" s="78"/>
    </row>
    <row r="76" spans="1:10" s="89" customFormat="1" hidden="1" x14ac:dyDescent="0.25">
      <c r="A76" s="222"/>
      <c r="B76" s="222"/>
      <c r="C76" s="215"/>
      <c r="D76" s="221"/>
      <c r="E76" s="221"/>
      <c r="F76" s="221"/>
      <c r="G76" s="70">
        <f t="shared" si="1"/>
        <v>0</v>
      </c>
      <c r="H76" s="101" t="s">
        <v>176</v>
      </c>
      <c r="I76" s="78"/>
      <c r="J76" s="78"/>
    </row>
    <row r="77" spans="1:10" s="89" customFormat="1" hidden="1" x14ac:dyDescent="0.25">
      <c r="A77" s="222"/>
      <c r="B77" s="222"/>
      <c r="C77" s="215"/>
      <c r="D77" s="221"/>
      <c r="E77" s="221"/>
      <c r="F77" s="221"/>
      <c r="G77" s="70">
        <f t="shared" si="1"/>
        <v>0</v>
      </c>
      <c r="H77" s="101" t="s">
        <v>176</v>
      </c>
      <c r="J77" s="78"/>
    </row>
    <row r="78" spans="1:10" s="89" customFormat="1" hidden="1" x14ac:dyDescent="0.25">
      <c r="A78" s="222"/>
      <c r="B78" s="222"/>
      <c r="C78" s="215"/>
      <c r="D78" s="221"/>
      <c r="E78" s="221"/>
      <c r="F78" s="221"/>
      <c r="G78" s="70">
        <f t="shared" si="1"/>
        <v>0</v>
      </c>
      <c r="H78" s="101" t="s">
        <v>176</v>
      </c>
      <c r="I78" s="78"/>
      <c r="J78" s="78"/>
    </row>
    <row r="79" spans="1:10" s="89" customFormat="1" hidden="1" x14ac:dyDescent="0.25">
      <c r="A79" s="222"/>
      <c r="B79" s="222"/>
      <c r="C79" s="215"/>
      <c r="D79" s="221"/>
      <c r="E79" s="221"/>
      <c r="F79" s="221"/>
      <c r="G79" s="70">
        <f t="shared" si="1"/>
        <v>0</v>
      </c>
      <c r="H79" s="101" t="s">
        <v>176</v>
      </c>
      <c r="J79" s="78"/>
    </row>
    <row r="80" spans="1:10" s="89" customFormat="1" hidden="1" x14ac:dyDescent="0.25">
      <c r="A80" s="222"/>
      <c r="B80" s="222"/>
      <c r="C80" s="215"/>
      <c r="D80" s="221"/>
      <c r="E80" s="221"/>
      <c r="F80" s="221"/>
      <c r="G80" s="70">
        <f t="shared" si="1"/>
        <v>0</v>
      </c>
      <c r="H80" s="101" t="s">
        <v>176</v>
      </c>
      <c r="I80" s="78"/>
      <c r="J80" s="78"/>
    </row>
    <row r="81" spans="1:10" s="89" customFormat="1" hidden="1" x14ac:dyDescent="0.25">
      <c r="A81" s="222"/>
      <c r="B81" s="222"/>
      <c r="C81" s="215"/>
      <c r="D81" s="221"/>
      <c r="E81" s="221"/>
      <c r="F81" s="221"/>
      <c r="G81" s="70">
        <f t="shared" si="1"/>
        <v>0</v>
      </c>
      <c r="H81" s="101" t="s">
        <v>176</v>
      </c>
      <c r="J81" s="78"/>
    </row>
    <row r="82" spans="1:10" s="89" customFormat="1" hidden="1" x14ac:dyDescent="0.25">
      <c r="A82" s="222"/>
      <c r="B82" s="222"/>
      <c r="C82" s="215"/>
      <c r="D82" s="221"/>
      <c r="E82" s="221"/>
      <c r="F82" s="221"/>
      <c r="G82" s="70">
        <f t="shared" si="1"/>
        <v>0</v>
      </c>
      <c r="H82" s="101" t="s">
        <v>176</v>
      </c>
      <c r="I82" s="78"/>
      <c r="J82" s="78"/>
    </row>
    <row r="83" spans="1:10" s="89" customFormat="1" hidden="1" x14ac:dyDescent="0.25">
      <c r="A83" s="222"/>
      <c r="B83" s="222"/>
      <c r="C83" s="215"/>
      <c r="D83" s="221"/>
      <c r="E83" s="221"/>
      <c r="F83" s="221"/>
      <c r="G83" s="70">
        <f t="shared" si="1"/>
        <v>0</v>
      </c>
      <c r="H83" s="101" t="s">
        <v>176</v>
      </c>
      <c r="J83" s="78"/>
    </row>
    <row r="84" spans="1:10" s="89" customFormat="1" hidden="1" x14ac:dyDescent="0.25">
      <c r="A84" s="222"/>
      <c r="B84" s="222"/>
      <c r="C84" s="215"/>
      <c r="D84" s="221"/>
      <c r="E84" s="221"/>
      <c r="F84" s="221"/>
      <c r="G84" s="70">
        <f t="shared" si="1"/>
        <v>0</v>
      </c>
      <c r="H84" s="101" t="s">
        <v>176</v>
      </c>
      <c r="I84" s="78"/>
      <c r="J84" s="78"/>
    </row>
    <row r="85" spans="1:10" s="89" customFormat="1" hidden="1" x14ac:dyDescent="0.25">
      <c r="A85" s="222"/>
      <c r="B85" s="222"/>
      <c r="C85" s="215"/>
      <c r="D85" s="221"/>
      <c r="E85" s="221"/>
      <c r="F85" s="221"/>
      <c r="G85" s="70">
        <f t="shared" si="1"/>
        <v>0</v>
      </c>
      <c r="H85" s="101" t="s">
        <v>176</v>
      </c>
      <c r="J85" s="78"/>
    </row>
    <row r="86" spans="1:10" s="89" customFormat="1" hidden="1" x14ac:dyDescent="0.25">
      <c r="A86" s="222"/>
      <c r="B86" s="222"/>
      <c r="C86" s="215"/>
      <c r="D86" s="221"/>
      <c r="E86" s="221"/>
      <c r="F86" s="221"/>
      <c r="G86" s="70">
        <f t="shared" si="1"/>
        <v>0</v>
      </c>
      <c r="H86" s="101" t="s">
        <v>176</v>
      </c>
      <c r="I86" s="78"/>
      <c r="J86" s="78"/>
    </row>
    <row r="87" spans="1:10" s="89" customFormat="1" hidden="1" x14ac:dyDescent="0.25">
      <c r="A87" s="222"/>
      <c r="B87" s="222"/>
      <c r="C87" s="215"/>
      <c r="D87" s="221"/>
      <c r="E87" s="221"/>
      <c r="F87" s="221"/>
      <c r="G87" s="70">
        <f t="shared" si="1"/>
        <v>0</v>
      </c>
      <c r="H87" s="101" t="s">
        <v>176</v>
      </c>
      <c r="J87" s="78"/>
    </row>
    <row r="88" spans="1:10" s="89" customFormat="1" hidden="1" x14ac:dyDescent="0.25">
      <c r="A88" s="222"/>
      <c r="B88" s="222"/>
      <c r="C88" s="215"/>
      <c r="D88" s="221"/>
      <c r="E88" s="221"/>
      <c r="F88" s="221"/>
      <c r="G88" s="70">
        <f t="shared" si="1"/>
        <v>0</v>
      </c>
      <c r="H88" s="101" t="s">
        <v>176</v>
      </c>
      <c r="I88" s="78"/>
      <c r="J88" s="78"/>
    </row>
    <row r="89" spans="1:10" s="89" customFormat="1" hidden="1" x14ac:dyDescent="0.25">
      <c r="A89" s="222"/>
      <c r="B89" s="222"/>
      <c r="C89" s="215"/>
      <c r="D89" s="221"/>
      <c r="E89" s="221"/>
      <c r="F89" s="221"/>
      <c r="G89" s="70">
        <f t="shared" si="1"/>
        <v>0</v>
      </c>
      <c r="H89" s="101" t="s">
        <v>176</v>
      </c>
      <c r="J89" s="78"/>
    </row>
    <row r="90" spans="1:10" s="89" customFormat="1" hidden="1" x14ac:dyDescent="0.25">
      <c r="A90" s="222"/>
      <c r="B90" s="222"/>
      <c r="C90" s="215"/>
      <c r="D90" s="221"/>
      <c r="E90" s="221"/>
      <c r="F90" s="221"/>
      <c r="G90" s="70">
        <f t="shared" si="1"/>
        <v>0</v>
      </c>
      <c r="H90" s="101" t="s">
        <v>176</v>
      </c>
      <c r="I90" s="78"/>
      <c r="J90" s="78"/>
    </row>
    <row r="91" spans="1:10" s="89" customFormat="1" hidden="1" x14ac:dyDescent="0.25">
      <c r="A91" s="222"/>
      <c r="B91" s="222"/>
      <c r="C91" s="215"/>
      <c r="D91" s="221"/>
      <c r="E91" s="221"/>
      <c r="F91" s="221"/>
      <c r="G91" s="70">
        <f t="shared" si="1"/>
        <v>0</v>
      </c>
      <c r="H91" s="101" t="s">
        <v>176</v>
      </c>
      <c r="J91" s="78"/>
    </row>
    <row r="92" spans="1:10" s="89" customFormat="1" hidden="1" x14ac:dyDescent="0.25">
      <c r="A92" s="222"/>
      <c r="B92" s="222"/>
      <c r="C92" s="215"/>
      <c r="D92" s="221"/>
      <c r="E92" s="221"/>
      <c r="F92" s="221"/>
      <c r="G92" s="70">
        <f t="shared" si="1"/>
        <v>0</v>
      </c>
      <c r="H92" s="101" t="s">
        <v>176</v>
      </c>
      <c r="I92" s="78"/>
      <c r="J92" s="78"/>
    </row>
    <row r="93" spans="1:10" s="89" customFormat="1" hidden="1" x14ac:dyDescent="0.25">
      <c r="A93" s="222"/>
      <c r="B93" s="222"/>
      <c r="C93" s="215"/>
      <c r="D93" s="221"/>
      <c r="E93" s="221"/>
      <c r="F93" s="221"/>
      <c r="G93" s="70">
        <f t="shared" si="1"/>
        <v>0</v>
      </c>
      <c r="H93" s="101" t="s">
        <v>176</v>
      </c>
      <c r="J93" s="78"/>
    </row>
    <row r="94" spans="1:10" s="89" customFormat="1" hidden="1" x14ac:dyDescent="0.25">
      <c r="A94" s="222"/>
      <c r="B94" s="222"/>
      <c r="C94" s="215"/>
      <c r="D94" s="221"/>
      <c r="E94" s="221"/>
      <c r="F94" s="221"/>
      <c r="G94" s="70">
        <f t="shared" si="1"/>
        <v>0</v>
      </c>
      <c r="H94" s="101" t="s">
        <v>176</v>
      </c>
      <c r="I94" s="78"/>
      <c r="J94" s="78"/>
    </row>
    <row r="95" spans="1:10" s="89" customFormat="1" hidden="1" x14ac:dyDescent="0.25">
      <c r="A95" s="222"/>
      <c r="B95" s="222"/>
      <c r="C95" s="215"/>
      <c r="D95" s="221"/>
      <c r="E95" s="221"/>
      <c r="F95" s="221"/>
      <c r="G95" s="70">
        <f t="shared" si="1"/>
        <v>0</v>
      </c>
      <c r="H95" s="101" t="s">
        <v>176</v>
      </c>
      <c r="J95" s="78"/>
    </row>
    <row r="96" spans="1:10" s="89" customFormat="1" hidden="1" x14ac:dyDescent="0.25">
      <c r="A96" s="222"/>
      <c r="B96" s="222"/>
      <c r="C96" s="215"/>
      <c r="D96" s="221"/>
      <c r="E96" s="221"/>
      <c r="F96" s="221"/>
      <c r="G96" s="70">
        <f t="shared" si="1"/>
        <v>0</v>
      </c>
      <c r="H96" s="101" t="s">
        <v>176</v>
      </c>
      <c r="I96" s="78"/>
      <c r="J96" s="78"/>
    </row>
    <row r="97" spans="1:10" s="89" customFormat="1" hidden="1" x14ac:dyDescent="0.25">
      <c r="A97" s="222"/>
      <c r="B97" s="222"/>
      <c r="C97" s="215"/>
      <c r="D97" s="221"/>
      <c r="E97" s="221"/>
      <c r="F97" s="221"/>
      <c r="G97" s="70">
        <f t="shared" si="1"/>
        <v>0</v>
      </c>
      <c r="H97" s="101" t="s">
        <v>176</v>
      </c>
      <c r="J97" s="78"/>
    </row>
    <row r="98" spans="1:10" s="89" customFormat="1" hidden="1" x14ac:dyDescent="0.25">
      <c r="A98" s="222"/>
      <c r="B98" s="222"/>
      <c r="C98" s="215"/>
      <c r="D98" s="221"/>
      <c r="E98" s="221"/>
      <c r="F98" s="221"/>
      <c r="G98" s="70">
        <f t="shared" si="1"/>
        <v>0</v>
      </c>
      <c r="H98" s="101" t="s">
        <v>176</v>
      </c>
      <c r="I98" s="78"/>
      <c r="J98" s="78"/>
    </row>
    <row r="99" spans="1:10" s="89" customFormat="1" hidden="1" x14ac:dyDescent="0.25">
      <c r="A99" s="222"/>
      <c r="B99" s="222"/>
      <c r="C99" s="215"/>
      <c r="D99" s="221"/>
      <c r="E99" s="221"/>
      <c r="F99" s="221"/>
      <c r="G99" s="70">
        <f t="shared" si="1"/>
        <v>0</v>
      </c>
      <c r="H99" s="101" t="s">
        <v>176</v>
      </c>
      <c r="J99" s="78"/>
    </row>
    <row r="100" spans="1:10" s="89" customFormat="1" hidden="1" x14ac:dyDescent="0.25">
      <c r="A100" s="222"/>
      <c r="B100" s="222"/>
      <c r="C100" s="215"/>
      <c r="D100" s="221"/>
      <c r="E100" s="221"/>
      <c r="F100" s="221"/>
      <c r="G100" s="70">
        <f t="shared" si="1"/>
        <v>0</v>
      </c>
      <c r="H100" s="101" t="s">
        <v>176</v>
      </c>
      <c r="I100" s="78"/>
      <c r="J100" s="78"/>
    </row>
    <row r="101" spans="1:10" s="89" customFormat="1" hidden="1" x14ac:dyDescent="0.25">
      <c r="A101" s="222"/>
      <c r="B101" s="222"/>
      <c r="C101" s="215"/>
      <c r="D101" s="221"/>
      <c r="E101" s="221"/>
      <c r="F101" s="221"/>
      <c r="G101" s="70">
        <f t="shared" si="1"/>
        <v>0</v>
      </c>
      <c r="H101" s="101" t="s">
        <v>176</v>
      </c>
      <c r="J101" s="78"/>
    </row>
    <row r="102" spans="1:10" s="89" customFormat="1" hidden="1" x14ac:dyDescent="0.25">
      <c r="A102" s="222"/>
      <c r="B102" s="222"/>
      <c r="C102" s="215"/>
      <c r="D102" s="221"/>
      <c r="E102" s="221"/>
      <c r="F102" s="221"/>
      <c r="G102" s="70">
        <f t="shared" ref="G102:G117" si="2">ROUND(+C102*E102*F102,2)</f>
        <v>0</v>
      </c>
      <c r="H102" s="101" t="s">
        <v>176</v>
      </c>
      <c r="I102" s="78"/>
      <c r="J102" s="78"/>
    </row>
    <row r="103" spans="1:10" s="89" customFormat="1" hidden="1" x14ac:dyDescent="0.25">
      <c r="A103" s="222"/>
      <c r="B103" s="222"/>
      <c r="C103" s="215"/>
      <c r="D103" s="221"/>
      <c r="E103" s="221"/>
      <c r="F103" s="221"/>
      <c r="G103" s="70">
        <f t="shared" si="2"/>
        <v>0</v>
      </c>
      <c r="H103" s="101" t="s">
        <v>176</v>
      </c>
      <c r="J103" s="78"/>
    </row>
    <row r="104" spans="1:10" s="89" customFormat="1" hidden="1" x14ac:dyDescent="0.25">
      <c r="A104" s="222"/>
      <c r="B104" s="222"/>
      <c r="C104" s="215"/>
      <c r="D104" s="221"/>
      <c r="E104" s="221"/>
      <c r="F104" s="221"/>
      <c r="G104" s="70">
        <f t="shared" si="2"/>
        <v>0</v>
      </c>
      <c r="H104" s="101" t="s">
        <v>176</v>
      </c>
      <c r="I104" s="78"/>
      <c r="J104" s="78"/>
    </row>
    <row r="105" spans="1:10" s="89" customFormat="1" hidden="1" x14ac:dyDescent="0.25">
      <c r="A105" s="222"/>
      <c r="B105" s="222"/>
      <c r="C105" s="215"/>
      <c r="D105" s="221"/>
      <c r="E105" s="221"/>
      <c r="F105" s="221"/>
      <c r="G105" s="70">
        <f t="shared" si="2"/>
        <v>0</v>
      </c>
      <c r="H105" s="101" t="s">
        <v>176</v>
      </c>
      <c r="J105" s="78"/>
    </row>
    <row r="106" spans="1:10" s="89" customFormat="1" hidden="1" x14ac:dyDescent="0.25">
      <c r="A106" s="222"/>
      <c r="B106" s="222"/>
      <c r="C106" s="215"/>
      <c r="D106" s="221"/>
      <c r="E106" s="221"/>
      <c r="F106" s="221"/>
      <c r="G106" s="70">
        <f t="shared" si="2"/>
        <v>0</v>
      </c>
      <c r="H106" s="101" t="s">
        <v>176</v>
      </c>
      <c r="I106" s="78"/>
      <c r="J106" s="78"/>
    </row>
    <row r="107" spans="1:10" s="89" customFormat="1" hidden="1" x14ac:dyDescent="0.25">
      <c r="A107" s="222"/>
      <c r="B107" s="222"/>
      <c r="C107" s="215"/>
      <c r="D107" s="221"/>
      <c r="E107" s="221"/>
      <c r="F107" s="221"/>
      <c r="G107" s="70">
        <f t="shared" si="2"/>
        <v>0</v>
      </c>
      <c r="H107" s="101" t="s">
        <v>176</v>
      </c>
      <c r="J107" s="78"/>
    </row>
    <row r="108" spans="1:10" s="89" customFormat="1" hidden="1" x14ac:dyDescent="0.25">
      <c r="A108" s="222"/>
      <c r="B108" s="222"/>
      <c r="C108" s="215"/>
      <c r="D108" s="221"/>
      <c r="E108" s="221"/>
      <c r="F108" s="221"/>
      <c r="G108" s="70">
        <f t="shared" si="2"/>
        <v>0</v>
      </c>
      <c r="H108" s="101" t="s">
        <v>176</v>
      </c>
      <c r="I108" s="78"/>
      <c r="J108" s="78"/>
    </row>
    <row r="109" spans="1:10" s="89" customFormat="1" hidden="1" x14ac:dyDescent="0.25">
      <c r="A109" s="222"/>
      <c r="B109" s="222"/>
      <c r="C109" s="215"/>
      <c r="D109" s="221"/>
      <c r="E109" s="221"/>
      <c r="F109" s="221"/>
      <c r="G109" s="70">
        <f t="shared" si="2"/>
        <v>0</v>
      </c>
      <c r="H109" s="101" t="s">
        <v>176</v>
      </c>
      <c r="J109" s="78"/>
    </row>
    <row r="110" spans="1:10" s="89" customFormat="1" hidden="1" x14ac:dyDescent="0.25">
      <c r="A110" s="222"/>
      <c r="B110" s="222"/>
      <c r="C110" s="215"/>
      <c r="D110" s="221"/>
      <c r="E110" s="221"/>
      <c r="F110" s="221"/>
      <c r="G110" s="70">
        <f t="shared" si="2"/>
        <v>0</v>
      </c>
      <c r="H110" s="101" t="s">
        <v>176</v>
      </c>
      <c r="I110" s="78"/>
      <c r="J110" s="78"/>
    </row>
    <row r="111" spans="1:10" s="89" customFormat="1" hidden="1" x14ac:dyDescent="0.25">
      <c r="A111" s="222"/>
      <c r="B111" s="222"/>
      <c r="C111" s="215"/>
      <c r="D111" s="221"/>
      <c r="E111" s="221"/>
      <c r="F111" s="221"/>
      <c r="G111" s="70">
        <f t="shared" si="2"/>
        <v>0</v>
      </c>
      <c r="H111" s="101" t="s">
        <v>176</v>
      </c>
      <c r="J111" s="78"/>
    </row>
    <row r="112" spans="1:10" s="89" customFormat="1" hidden="1" x14ac:dyDescent="0.25">
      <c r="A112" s="222"/>
      <c r="B112" s="222"/>
      <c r="C112" s="215"/>
      <c r="D112" s="221"/>
      <c r="E112" s="221"/>
      <c r="F112" s="221"/>
      <c r="G112" s="70">
        <f t="shared" si="2"/>
        <v>0</v>
      </c>
      <c r="H112" s="101" t="s">
        <v>176</v>
      </c>
      <c r="I112" s="78"/>
      <c r="J112" s="78"/>
    </row>
    <row r="113" spans="1:10" s="89" customFormat="1" hidden="1" x14ac:dyDescent="0.25">
      <c r="A113" s="222"/>
      <c r="B113" s="222"/>
      <c r="C113" s="215"/>
      <c r="D113" s="221"/>
      <c r="E113" s="221"/>
      <c r="F113" s="221"/>
      <c r="G113" s="70">
        <f t="shared" si="2"/>
        <v>0</v>
      </c>
      <c r="H113" s="101" t="s">
        <v>176</v>
      </c>
      <c r="J113" s="78"/>
    </row>
    <row r="114" spans="1:10" s="89" customFormat="1" hidden="1" x14ac:dyDescent="0.25">
      <c r="A114" s="222"/>
      <c r="B114" s="222"/>
      <c r="C114" s="215"/>
      <c r="D114" s="221"/>
      <c r="E114" s="221"/>
      <c r="F114" s="221"/>
      <c r="G114" s="70">
        <f t="shared" si="2"/>
        <v>0</v>
      </c>
      <c r="H114" s="101" t="s">
        <v>176</v>
      </c>
      <c r="I114" s="78"/>
      <c r="J114" s="78"/>
    </row>
    <row r="115" spans="1:10" s="89" customFormat="1" hidden="1" x14ac:dyDescent="0.25">
      <c r="A115" s="222"/>
      <c r="B115" s="222"/>
      <c r="C115" s="215"/>
      <c r="D115" s="221"/>
      <c r="E115" s="221"/>
      <c r="F115" s="221"/>
      <c r="G115" s="70">
        <f t="shared" si="2"/>
        <v>0</v>
      </c>
      <c r="H115" s="101" t="s">
        <v>176</v>
      </c>
      <c r="J115" s="78"/>
    </row>
    <row r="116" spans="1:10" s="89" customFormat="1" hidden="1" x14ac:dyDescent="0.25">
      <c r="A116" s="222"/>
      <c r="B116" s="222"/>
      <c r="C116" s="215"/>
      <c r="D116" s="221"/>
      <c r="E116" s="221"/>
      <c r="F116" s="221"/>
      <c r="G116" s="70">
        <f t="shared" si="2"/>
        <v>0</v>
      </c>
      <c r="H116" s="101" t="s">
        <v>176</v>
      </c>
      <c r="I116" s="78"/>
      <c r="J116" s="78"/>
    </row>
    <row r="117" spans="1:10" s="89" customFormat="1" hidden="1" x14ac:dyDescent="0.25">
      <c r="A117" s="222"/>
      <c r="B117" s="222"/>
      <c r="C117" s="215"/>
      <c r="D117" s="221"/>
      <c r="E117" s="221"/>
      <c r="F117" s="221"/>
      <c r="G117" s="70">
        <f t="shared" si="2"/>
        <v>0</v>
      </c>
      <c r="H117" s="101" t="s">
        <v>176</v>
      </c>
      <c r="J117" s="78"/>
    </row>
    <row r="118" spans="1:10" s="89" customFormat="1" hidden="1" x14ac:dyDescent="0.25">
      <c r="A118" s="222"/>
      <c r="B118" s="222"/>
      <c r="C118" s="215"/>
      <c r="D118" s="221"/>
      <c r="E118" s="221"/>
      <c r="F118" s="221"/>
      <c r="G118" s="70">
        <f t="shared" ref="G118:G125" si="3">ROUND(+C118*E118*F118,2)</f>
        <v>0</v>
      </c>
      <c r="H118" s="101" t="s">
        <v>176</v>
      </c>
      <c r="I118" s="78"/>
      <c r="J118" s="78"/>
    </row>
    <row r="119" spans="1:10" s="89" customFormat="1" hidden="1" x14ac:dyDescent="0.25">
      <c r="A119" s="222"/>
      <c r="B119" s="222"/>
      <c r="C119" s="215"/>
      <c r="D119" s="221"/>
      <c r="E119" s="221"/>
      <c r="F119" s="221"/>
      <c r="G119" s="70">
        <f t="shared" si="3"/>
        <v>0</v>
      </c>
      <c r="H119" s="101" t="s">
        <v>176</v>
      </c>
      <c r="J119" s="78"/>
    </row>
    <row r="120" spans="1:10" s="89" customFormat="1" hidden="1" x14ac:dyDescent="0.25">
      <c r="A120" s="222"/>
      <c r="B120" s="222"/>
      <c r="C120" s="215"/>
      <c r="D120" s="221"/>
      <c r="E120" s="221"/>
      <c r="F120" s="221"/>
      <c r="G120" s="70">
        <f t="shared" si="3"/>
        <v>0</v>
      </c>
      <c r="H120" s="101" t="s">
        <v>176</v>
      </c>
      <c r="I120" s="78"/>
      <c r="J120" s="78"/>
    </row>
    <row r="121" spans="1:10" s="89" customFormat="1" hidden="1" x14ac:dyDescent="0.25">
      <c r="A121" s="222"/>
      <c r="B121" s="222"/>
      <c r="C121" s="215"/>
      <c r="D121" s="221"/>
      <c r="E121" s="221"/>
      <c r="F121" s="221"/>
      <c r="G121" s="70">
        <f t="shared" si="3"/>
        <v>0</v>
      </c>
      <c r="H121" s="101" t="s">
        <v>176</v>
      </c>
      <c r="J121" s="78"/>
    </row>
    <row r="122" spans="1:10" s="89" customFormat="1" hidden="1" x14ac:dyDescent="0.25">
      <c r="A122" s="222"/>
      <c r="B122" s="222"/>
      <c r="C122" s="215"/>
      <c r="D122" s="221"/>
      <c r="E122" s="221"/>
      <c r="F122" s="221"/>
      <c r="G122" s="70">
        <f t="shared" si="3"/>
        <v>0</v>
      </c>
      <c r="H122" s="101" t="s">
        <v>176</v>
      </c>
      <c r="I122" s="78"/>
      <c r="J122" s="78"/>
    </row>
    <row r="123" spans="1:10" s="89" customFormat="1" hidden="1" x14ac:dyDescent="0.25">
      <c r="A123" s="222"/>
      <c r="B123" s="222"/>
      <c r="C123" s="215"/>
      <c r="D123" s="221"/>
      <c r="E123" s="221"/>
      <c r="F123" s="221"/>
      <c r="G123" s="70">
        <f t="shared" si="3"/>
        <v>0</v>
      </c>
      <c r="H123" s="101" t="s">
        <v>176</v>
      </c>
      <c r="J123" s="78"/>
    </row>
    <row r="124" spans="1:10" s="89" customFormat="1" hidden="1" x14ac:dyDescent="0.25">
      <c r="A124" s="222"/>
      <c r="B124" s="222"/>
      <c r="C124" s="215"/>
      <c r="D124" s="221"/>
      <c r="E124" s="221"/>
      <c r="F124" s="221"/>
      <c r="G124" s="70">
        <f t="shared" si="3"/>
        <v>0</v>
      </c>
      <c r="H124" s="101" t="s">
        <v>176</v>
      </c>
      <c r="I124" s="78"/>
      <c r="J124" s="78"/>
    </row>
    <row r="125" spans="1:10" s="89" customFormat="1" hidden="1" x14ac:dyDescent="0.25">
      <c r="A125" s="222"/>
      <c r="B125" s="222"/>
      <c r="C125" s="215"/>
      <c r="D125" s="221"/>
      <c r="E125" s="221"/>
      <c r="F125" s="221"/>
      <c r="G125" s="70">
        <f t="shared" si="3"/>
        <v>0</v>
      </c>
      <c r="H125" s="101" t="s">
        <v>176</v>
      </c>
      <c r="J125" s="78"/>
    </row>
    <row r="126" spans="1:10" s="89" customFormat="1" hidden="1" x14ac:dyDescent="0.25">
      <c r="A126" s="222"/>
      <c r="B126" s="222"/>
      <c r="C126" s="215"/>
      <c r="D126" s="221"/>
      <c r="E126" s="221"/>
      <c r="F126" s="221"/>
      <c r="G126" s="70">
        <f t="shared" ref="G126:G129" si="4">ROUND(+C126*E126*F126,2)</f>
        <v>0</v>
      </c>
      <c r="H126" s="101" t="s">
        <v>176</v>
      </c>
      <c r="I126" s="78"/>
      <c r="J126" s="78"/>
    </row>
    <row r="127" spans="1:10" s="89" customFormat="1" hidden="1" x14ac:dyDescent="0.25">
      <c r="A127" s="222"/>
      <c r="B127" s="222"/>
      <c r="C127" s="215"/>
      <c r="D127" s="221"/>
      <c r="E127" s="221"/>
      <c r="F127" s="221"/>
      <c r="G127" s="70">
        <f t="shared" si="4"/>
        <v>0</v>
      </c>
      <c r="H127" s="101" t="s">
        <v>176</v>
      </c>
      <c r="J127" s="78"/>
    </row>
    <row r="128" spans="1:10" s="89" customFormat="1" hidden="1" x14ac:dyDescent="0.25">
      <c r="A128" s="222"/>
      <c r="B128" s="222"/>
      <c r="C128" s="215"/>
      <c r="D128" s="221"/>
      <c r="E128" s="221"/>
      <c r="F128" s="221"/>
      <c r="G128" s="70">
        <f t="shared" si="4"/>
        <v>0</v>
      </c>
      <c r="H128" s="101" t="s">
        <v>176</v>
      </c>
      <c r="I128" s="78"/>
      <c r="J128" s="78"/>
    </row>
    <row r="129" spans="1:21" s="89" customFormat="1" hidden="1" x14ac:dyDescent="0.25">
      <c r="A129" s="222"/>
      <c r="B129" s="222"/>
      <c r="C129" s="215"/>
      <c r="D129" s="221"/>
      <c r="E129" s="221"/>
      <c r="F129" s="221"/>
      <c r="G129" s="70">
        <f t="shared" si="4"/>
        <v>0</v>
      </c>
      <c r="H129" s="101" t="s">
        <v>176</v>
      </c>
      <c r="J129" s="78"/>
    </row>
    <row r="130" spans="1:21" s="89" customFormat="1" hidden="1" x14ac:dyDescent="0.25">
      <c r="A130" s="222"/>
      <c r="B130" s="222"/>
      <c r="C130" s="215"/>
      <c r="D130" s="221"/>
      <c r="E130" s="221"/>
      <c r="F130" s="221"/>
      <c r="G130" s="70">
        <f t="shared" ref="G130:G131" si="5">ROUND(+C130*E130*F130,2)</f>
        <v>0</v>
      </c>
      <c r="H130" s="101" t="s">
        <v>176</v>
      </c>
      <c r="I130" s="78"/>
      <c r="J130" s="78"/>
    </row>
    <row r="131" spans="1:21" s="89" customFormat="1" hidden="1" x14ac:dyDescent="0.25">
      <c r="A131" s="222"/>
      <c r="B131" s="222"/>
      <c r="C131" s="215"/>
      <c r="D131" s="221"/>
      <c r="E131" s="221"/>
      <c r="F131" s="221"/>
      <c r="G131" s="70">
        <f t="shared" si="5"/>
        <v>0</v>
      </c>
      <c r="H131" s="101" t="s">
        <v>176</v>
      </c>
      <c r="J131" s="78"/>
    </row>
    <row r="132" spans="1:21" s="89" customFormat="1" hidden="1" x14ac:dyDescent="0.25">
      <c r="A132" s="222"/>
      <c r="B132" s="222"/>
      <c r="C132" s="215"/>
      <c r="D132" s="221"/>
      <c r="E132" s="221"/>
      <c r="F132" s="221"/>
      <c r="G132" s="70">
        <f t="shared" ref="G132:G134" si="6">ROUND(+C132*E132*F132,2)</f>
        <v>0</v>
      </c>
      <c r="H132" s="101" t="s">
        <v>176</v>
      </c>
      <c r="I132" s="78"/>
      <c r="J132" s="78"/>
    </row>
    <row r="133" spans="1:21" s="89" customFormat="1" hidden="1" x14ac:dyDescent="0.25">
      <c r="A133" s="222"/>
      <c r="B133" s="222"/>
      <c r="C133" s="215"/>
      <c r="D133" s="221"/>
      <c r="E133" s="221"/>
      <c r="F133" s="221"/>
      <c r="G133" s="70">
        <f t="shared" si="6"/>
        <v>0</v>
      </c>
      <c r="H133" s="101" t="s">
        <v>176</v>
      </c>
      <c r="J133" s="78"/>
    </row>
    <row r="134" spans="1:21" s="89" customFormat="1" x14ac:dyDescent="0.25">
      <c r="A134" s="222"/>
      <c r="B134" s="222"/>
      <c r="C134" s="215"/>
      <c r="D134" s="221"/>
      <c r="E134" s="221"/>
      <c r="F134" s="221"/>
      <c r="G134" s="242">
        <f t="shared" si="6"/>
        <v>0</v>
      </c>
      <c r="H134" s="101" t="s">
        <v>176</v>
      </c>
      <c r="J134" s="78"/>
    </row>
    <row r="135" spans="1:21" s="89" customFormat="1" x14ac:dyDescent="0.25">
      <c r="A135" s="169"/>
      <c r="B135" s="169"/>
      <c r="C135" s="90"/>
      <c r="E135" s="175"/>
      <c r="F135" s="181" t="s">
        <v>192</v>
      </c>
      <c r="G135" s="256">
        <f>ROUND(SUBTOTAL(109,G5:G134),2)</f>
        <v>0</v>
      </c>
      <c r="H135" s="101" t="s">
        <v>176</v>
      </c>
      <c r="J135" s="359" t="s">
        <v>193</v>
      </c>
      <c r="O135" s="104"/>
      <c r="P135" s="78"/>
      <c r="Q135" s="78"/>
      <c r="R135" s="78"/>
      <c r="S135" s="78"/>
      <c r="T135" s="78"/>
      <c r="U135" s="78"/>
    </row>
    <row r="136" spans="1:21" s="89" customFormat="1" x14ac:dyDescent="0.25">
      <c r="A136" s="169"/>
      <c r="B136" s="169"/>
      <c r="C136" s="90"/>
      <c r="G136" s="251"/>
      <c r="H136" s="101" t="s">
        <v>179</v>
      </c>
      <c r="J136" s="78"/>
      <c r="O136" s="528"/>
      <c r="P136" s="528"/>
      <c r="Q136" s="104"/>
      <c r="R136" s="528"/>
      <c r="S136" s="528"/>
      <c r="T136" s="78"/>
      <c r="U136" s="104"/>
    </row>
    <row r="137" spans="1:21" s="89" customFormat="1" x14ac:dyDescent="0.25">
      <c r="A137" s="222"/>
      <c r="B137" s="222"/>
      <c r="C137" s="215"/>
      <c r="D137" s="221"/>
      <c r="E137" s="221"/>
      <c r="F137" s="221"/>
      <c r="G137" s="70">
        <f t="shared" ref="G137:G266" si="7">ROUND(+C137*E137*F137,2)</f>
        <v>0</v>
      </c>
      <c r="H137" s="101" t="s">
        <v>179</v>
      </c>
      <c r="J137" s="78"/>
      <c r="O137" s="386"/>
      <c r="P137" s="386"/>
      <c r="Q137" s="104"/>
      <c r="R137" s="386"/>
      <c r="S137" s="386"/>
      <c r="T137" s="78"/>
      <c r="U137" s="104"/>
    </row>
    <row r="138" spans="1:21" s="89" customFormat="1" x14ac:dyDescent="0.25">
      <c r="A138" s="222"/>
      <c r="B138" s="222"/>
      <c r="C138" s="215"/>
      <c r="D138" s="221"/>
      <c r="E138" s="221"/>
      <c r="F138" s="221"/>
      <c r="G138" s="70">
        <f t="shared" si="7"/>
        <v>0</v>
      </c>
      <c r="H138" s="101" t="s">
        <v>179</v>
      </c>
      <c r="I138" s="78"/>
      <c r="J138" s="78"/>
    </row>
    <row r="139" spans="1:21" s="89" customFormat="1" x14ac:dyDescent="0.25">
      <c r="A139" s="222"/>
      <c r="B139" s="222"/>
      <c r="C139" s="215"/>
      <c r="D139" s="221"/>
      <c r="E139" s="221"/>
      <c r="F139" s="221"/>
      <c r="G139" s="70">
        <f t="shared" si="7"/>
        <v>0</v>
      </c>
      <c r="H139" s="101" t="s">
        <v>179</v>
      </c>
      <c r="J139" s="78"/>
    </row>
    <row r="140" spans="1:21" s="89" customFormat="1" hidden="1" x14ac:dyDescent="0.25">
      <c r="A140" s="222"/>
      <c r="B140" s="222"/>
      <c r="C140" s="215"/>
      <c r="D140" s="221"/>
      <c r="E140" s="221"/>
      <c r="F140" s="221"/>
      <c r="G140" s="70">
        <f t="shared" si="7"/>
        <v>0</v>
      </c>
      <c r="H140" s="101" t="s">
        <v>179</v>
      </c>
      <c r="I140" s="78"/>
      <c r="J140" s="78"/>
    </row>
    <row r="141" spans="1:21" s="89" customFormat="1" hidden="1" x14ac:dyDescent="0.25">
      <c r="A141" s="222"/>
      <c r="B141" s="222"/>
      <c r="C141" s="215"/>
      <c r="D141" s="221"/>
      <c r="E141" s="221"/>
      <c r="F141" s="221"/>
      <c r="G141" s="70">
        <f t="shared" si="7"/>
        <v>0</v>
      </c>
      <c r="H141" s="101" t="s">
        <v>179</v>
      </c>
      <c r="J141" s="78"/>
    </row>
    <row r="142" spans="1:21" s="89" customFormat="1" hidden="1" x14ac:dyDescent="0.25">
      <c r="A142" s="222"/>
      <c r="B142" s="222"/>
      <c r="C142" s="215"/>
      <c r="D142" s="221"/>
      <c r="E142" s="221"/>
      <c r="F142" s="221"/>
      <c r="G142" s="70">
        <f t="shared" si="7"/>
        <v>0</v>
      </c>
      <c r="H142" s="101" t="s">
        <v>179</v>
      </c>
      <c r="I142" s="78"/>
      <c r="J142" s="78"/>
    </row>
    <row r="143" spans="1:21" s="89" customFormat="1" hidden="1" x14ac:dyDescent="0.25">
      <c r="A143" s="222"/>
      <c r="B143" s="222"/>
      <c r="C143" s="215"/>
      <c r="D143" s="221"/>
      <c r="E143" s="221"/>
      <c r="F143" s="221"/>
      <c r="G143" s="70">
        <f t="shared" si="7"/>
        <v>0</v>
      </c>
      <c r="H143" s="101" t="s">
        <v>179</v>
      </c>
      <c r="J143" s="78"/>
    </row>
    <row r="144" spans="1:21" s="89" customFormat="1" hidden="1" x14ac:dyDescent="0.25">
      <c r="A144" s="222"/>
      <c r="B144" s="222"/>
      <c r="C144" s="215"/>
      <c r="D144" s="221"/>
      <c r="E144" s="221"/>
      <c r="F144" s="221"/>
      <c r="G144" s="70">
        <f t="shared" si="7"/>
        <v>0</v>
      </c>
      <c r="H144" s="101" t="s">
        <v>179</v>
      </c>
      <c r="I144" s="78"/>
      <c r="J144" s="78"/>
    </row>
    <row r="145" spans="1:10" s="89" customFormat="1" hidden="1" x14ac:dyDescent="0.25">
      <c r="A145" s="222"/>
      <c r="B145" s="222"/>
      <c r="C145" s="215"/>
      <c r="D145" s="221"/>
      <c r="E145" s="221"/>
      <c r="F145" s="221"/>
      <c r="G145" s="70">
        <f t="shared" si="7"/>
        <v>0</v>
      </c>
      <c r="H145" s="101" t="s">
        <v>179</v>
      </c>
      <c r="J145" s="78"/>
    </row>
    <row r="146" spans="1:10" s="89" customFormat="1" hidden="1" x14ac:dyDescent="0.25">
      <c r="A146" s="222"/>
      <c r="B146" s="222"/>
      <c r="C146" s="215"/>
      <c r="D146" s="221"/>
      <c r="E146" s="221"/>
      <c r="F146" s="221"/>
      <c r="G146" s="70">
        <f t="shared" si="7"/>
        <v>0</v>
      </c>
      <c r="H146" s="101" t="s">
        <v>179</v>
      </c>
      <c r="I146" s="78"/>
      <c r="J146" s="78"/>
    </row>
    <row r="147" spans="1:10" s="89" customFormat="1" hidden="1" x14ac:dyDescent="0.25">
      <c r="A147" s="222"/>
      <c r="B147" s="222"/>
      <c r="C147" s="215"/>
      <c r="D147" s="221"/>
      <c r="E147" s="221"/>
      <c r="F147" s="221"/>
      <c r="G147" s="70">
        <f t="shared" si="7"/>
        <v>0</v>
      </c>
      <c r="H147" s="101" t="s">
        <v>179</v>
      </c>
      <c r="J147" s="78"/>
    </row>
    <row r="148" spans="1:10" s="89" customFormat="1" hidden="1" x14ac:dyDescent="0.25">
      <c r="A148" s="222"/>
      <c r="B148" s="222"/>
      <c r="C148" s="215"/>
      <c r="D148" s="221"/>
      <c r="E148" s="221"/>
      <c r="F148" s="221"/>
      <c r="G148" s="70">
        <f t="shared" si="7"/>
        <v>0</v>
      </c>
      <c r="H148" s="101" t="s">
        <v>179</v>
      </c>
      <c r="I148" s="78"/>
      <c r="J148" s="78"/>
    </row>
    <row r="149" spans="1:10" s="89" customFormat="1" hidden="1" x14ac:dyDescent="0.25">
      <c r="A149" s="222"/>
      <c r="B149" s="222"/>
      <c r="C149" s="215"/>
      <c r="D149" s="221"/>
      <c r="E149" s="221"/>
      <c r="F149" s="221"/>
      <c r="G149" s="70">
        <f t="shared" si="7"/>
        <v>0</v>
      </c>
      <c r="H149" s="101" t="s">
        <v>179</v>
      </c>
      <c r="J149" s="78"/>
    </row>
    <row r="150" spans="1:10" s="89" customFormat="1" hidden="1" x14ac:dyDescent="0.25">
      <c r="A150" s="222"/>
      <c r="B150" s="222"/>
      <c r="C150" s="215"/>
      <c r="D150" s="221"/>
      <c r="E150" s="221"/>
      <c r="F150" s="221"/>
      <c r="G150" s="70">
        <f t="shared" si="7"/>
        <v>0</v>
      </c>
      <c r="H150" s="101" t="s">
        <v>179</v>
      </c>
      <c r="I150" s="78"/>
      <c r="J150" s="78"/>
    </row>
    <row r="151" spans="1:10" s="89" customFormat="1" hidden="1" x14ac:dyDescent="0.25">
      <c r="A151" s="222"/>
      <c r="B151" s="222"/>
      <c r="C151" s="215"/>
      <c r="D151" s="221"/>
      <c r="E151" s="221"/>
      <c r="F151" s="221"/>
      <c r="G151" s="70">
        <f t="shared" si="7"/>
        <v>0</v>
      </c>
      <c r="H151" s="101" t="s">
        <v>179</v>
      </c>
      <c r="J151" s="78"/>
    </row>
    <row r="152" spans="1:10" s="89" customFormat="1" hidden="1" x14ac:dyDescent="0.25">
      <c r="A152" s="222"/>
      <c r="B152" s="222"/>
      <c r="C152" s="215"/>
      <c r="D152" s="221"/>
      <c r="E152" s="221"/>
      <c r="F152" s="221"/>
      <c r="G152" s="70">
        <f t="shared" si="7"/>
        <v>0</v>
      </c>
      <c r="H152" s="101" t="s">
        <v>179</v>
      </c>
      <c r="I152" s="78"/>
      <c r="J152" s="78"/>
    </row>
    <row r="153" spans="1:10" s="89" customFormat="1" hidden="1" x14ac:dyDescent="0.25">
      <c r="A153" s="222"/>
      <c r="B153" s="222"/>
      <c r="C153" s="215"/>
      <c r="D153" s="221"/>
      <c r="E153" s="221"/>
      <c r="F153" s="221"/>
      <c r="G153" s="70">
        <f t="shared" si="7"/>
        <v>0</v>
      </c>
      <c r="H153" s="101" t="s">
        <v>179</v>
      </c>
      <c r="J153" s="78"/>
    </row>
    <row r="154" spans="1:10" s="89" customFormat="1" hidden="1" x14ac:dyDescent="0.25">
      <c r="A154" s="222"/>
      <c r="B154" s="222"/>
      <c r="C154" s="215"/>
      <c r="D154" s="221"/>
      <c r="E154" s="221"/>
      <c r="F154" s="221"/>
      <c r="G154" s="70">
        <f t="shared" si="7"/>
        <v>0</v>
      </c>
      <c r="H154" s="101" t="s">
        <v>179</v>
      </c>
      <c r="I154" s="78"/>
      <c r="J154" s="78"/>
    </row>
    <row r="155" spans="1:10" s="89" customFormat="1" hidden="1" x14ac:dyDescent="0.25">
      <c r="A155" s="222"/>
      <c r="B155" s="222"/>
      <c r="C155" s="215"/>
      <c r="D155" s="221"/>
      <c r="E155" s="221"/>
      <c r="F155" s="221"/>
      <c r="G155" s="70">
        <f t="shared" si="7"/>
        <v>0</v>
      </c>
      <c r="H155" s="101" t="s">
        <v>179</v>
      </c>
      <c r="J155" s="78"/>
    </row>
    <row r="156" spans="1:10" s="89" customFormat="1" hidden="1" x14ac:dyDescent="0.25">
      <c r="A156" s="222"/>
      <c r="B156" s="222"/>
      <c r="C156" s="215"/>
      <c r="D156" s="221"/>
      <c r="E156" s="221"/>
      <c r="F156" s="221"/>
      <c r="G156" s="70">
        <f t="shared" si="7"/>
        <v>0</v>
      </c>
      <c r="H156" s="101" t="s">
        <v>179</v>
      </c>
      <c r="I156" s="78"/>
      <c r="J156" s="78"/>
    </row>
    <row r="157" spans="1:10" s="89" customFormat="1" hidden="1" x14ac:dyDescent="0.25">
      <c r="A157" s="222"/>
      <c r="B157" s="222"/>
      <c r="C157" s="215"/>
      <c r="D157" s="221"/>
      <c r="E157" s="221"/>
      <c r="F157" s="221"/>
      <c r="G157" s="70">
        <f t="shared" si="7"/>
        <v>0</v>
      </c>
      <c r="H157" s="101" t="s">
        <v>179</v>
      </c>
      <c r="J157" s="78"/>
    </row>
    <row r="158" spans="1:10" s="89" customFormat="1" hidden="1" x14ac:dyDescent="0.25">
      <c r="A158" s="222"/>
      <c r="B158" s="222"/>
      <c r="C158" s="215"/>
      <c r="D158" s="221"/>
      <c r="E158" s="221"/>
      <c r="F158" s="221"/>
      <c r="G158" s="70">
        <f t="shared" si="7"/>
        <v>0</v>
      </c>
      <c r="H158" s="101" t="s">
        <v>179</v>
      </c>
      <c r="I158" s="78"/>
      <c r="J158" s="78"/>
    </row>
    <row r="159" spans="1:10" s="89" customFormat="1" hidden="1" x14ac:dyDescent="0.25">
      <c r="A159" s="222"/>
      <c r="B159" s="222"/>
      <c r="C159" s="215"/>
      <c r="D159" s="221"/>
      <c r="E159" s="221"/>
      <c r="F159" s="221"/>
      <c r="G159" s="70">
        <f t="shared" si="7"/>
        <v>0</v>
      </c>
      <c r="H159" s="101" t="s">
        <v>179</v>
      </c>
      <c r="J159" s="78"/>
    </row>
    <row r="160" spans="1:10" s="89" customFormat="1" hidden="1" x14ac:dyDescent="0.25">
      <c r="A160" s="222"/>
      <c r="B160" s="222"/>
      <c r="C160" s="215"/>
      <c r="D160" s="221"/>
      <c r="E160" s="221"/>
      <c r="F160" s="221"/>
      <c r="G160" s="70">
        <f t="shared" si="7"/>
        <v>0</v>
      </c>
      <c r="H160" s="101" t="s">
        <v>179</v>
      </c>
      <c r="I160" s="78"/>
      <c r="J160" s="78"/>
    </row>
    <row r="161" spans="1:10" s="89" customFormat="1" hidden="1" x14ac:dyDescent="0.25">
      <c r="A161" s="222"/>
      <c r="B161" s="222"/>
      <c r="C161" s="215"/>
      <c r="D161" s="221"/>
      <c r="E161" s="221"/>
      <c r="F161" s="221"/>
      <c r="G161" s="70">
        <f t="shared" si="7"/>
        <v>0</v>
      </c>
      <c r="H161" s="101" t="s">
        <v>179</v>
      </c>
      <c r="J161" s="78"/>
    </row>
    <row r="162" spans="1:10" s="89" customFormat="1" hidden="1" x14ac:dyDescent="0.25">
      <c r="A162" s="222"/>
      <c r="B162" s="222"/>
      <c r="C162" s="215"/>
      <c r="D162" s="221"/>
      <c r="E162" s="221"/>
      <c r="F162" s="221"/>
      <c r="G162" s="70">
        <f t="shared" si="7"/>
        <v>0</v>
      </c>
      <c r="H162" s="101" t="s">
        <v>179</v>
      </c>
      <c r="I162" s="78"/>
      <c r="J162" s="78"/>
    </row>
    <row r="163" spans="1:10" s="89" customFormat="1" hidden="1" x14ac:dyDescent="0.25">
      <c r="A163" s="222"/>
      <c r="B163" s="222"/>
      <c r="C163" s="215"/>
      <c r="D163" s="221"/>
      <c r="E163" s="221"/>
      <c r="F163" s="221"/>
      <c r="G163" s="70">
        <f t="shared" si="7"/>
        <v>0</v>
      </c>
      <c r="H163" s="101" t="s">
        <v>179</v>
      </c>
      <c r="J163" s="78"/>
    </row>
    <row r="164" spans="1:10" s="89" customFormat="1" hidden="1" x14ac:dyDescent="0.25">
      <c r="A164" s="222"/>
      <c r="B164" s="222"/>
      <c r="C164" s="215"/>
      <c r="D164" s="221"/>
      <c r="E164" s="221"/>
      <c r="F164" s="221"/>
      <c r="G164" s="70">
        <f t="shared" si="7"/>
        <v>0</v>
      </c>
      <c r="H164" s="101" t="s">
        <v>179</v>
      </c>
      <c r="I164" s="78"/>
      <c r="J164" s="78"/>
    </row>
    <row r="165" spans="1:10" s="89" customFormat="1" hidden="1" x14ac:dyDescent="0.25">
      <c r="A165" s="222"/>
      <c r="B165" s="222"/>
      <c r="C165" s="215"/>
      <c r="D165" s="221"/>
      <c r="E165" s="221"/>
      <c r="F165" s="221"/>
      <c r="G165" s="70">
        <f t="shared" si="7"/>
        <v>0</v>
      </c>
      <c r="H165" s="101" t="s">
        <v>179</v>
      </c>
      <c r="J165" s="78"/>
    </row>
    <row r="166" spans="1:10" s="89" customFormat="1" hidden="1" x14ac:dyDescent="0.25">
      <c r="A166" s="222"/>
      <c r="B166" s="222"/>
      <c r="C166" s="215"/>
      <c r="D166" s="221"/>
      <c r="E166" s="221"/>
      <c r="F166" s="221"/>
      <c r="G166" s="70">
        <f t="shared" si="7"/>
        <v>0</v>
      </c>
      <c r="H166" s="101" t="s">
        <v>179</v>
      </c>
      <c r="I166" s="78"/>
      <c r="J166" s="78"/>
    </row>
    <row r="167" spans="1:10" s="89" customFormat="1" hidden="1" x14ac:dyDescent="0.25">
      <c r="A167" s="222"/>
      <c r="B167" s="222"/>
      <c r="C167" s="215"/>
      <c r="D167" s="221"/>
      <c r="E167" s="221"/>
      <c r="F167" s="221"/>
      <c r="G167" s="70">
        <f t="shared" si="7"/>
        <v>0</v>
      </c>
      <c r="H167" s="101" t="s">
        <v>179</v>
      </c>
      <c r="J167" s="78"/>
    </row>
    <row r="168" spans="1:10" s="89" customFormat="1" hidden="1" x14ac:dyDescent="0.25">
      <c r="A168" s="222"/>
      <c r="B168" s="222"/>
      <c r="C168" s="215"/>
      <c r="D168" s="221"/>
      <c r="E168" s="221"/>
      <c r="F168" s="221"/>
      <c r="G168" s="70">
        <f t="shared" si="7"/>
        <v>0</v>
      </c>
      <c r="H168" s="101" t="s">
        <v>179</v>
      </c>
      <c r="I168" s="78"/>
      <c r="J168" s="78"/>
    </row>
    <row r="169" spans="1:10" s="89" customFormat="1" hidden="1" x14ac:dyDescent="0.25">
      <c r="A169" s="222"/>
      <c r="B169" s="222"/>
      <c r="C169" s="215"/>
      <c r="D169" s="221"/>
      <c r="E169" s="221"/>
      <c r="F169" s="221"/>
      <c r="G169" s="70">
        <f t="shared" si="7"/>
        <v>0</v>
      </c>
      <c r="H169" s="101" t="s">
        <v>179</v>
      </c>
      <c r="J169" s="78"/>
    </row>
    <row r="170" spans="1:10" s="89" customFormat="1" hidden="1" x14ac:dyDescent="0.25">
      <c r="A170" s="222"/>
      <c r="B170" s="222"/>
      <c r="C170" s="215"/>
      <c r="D170" s="221"/>
      <c r="E170" s="221"/>
      <c r="F170" s="221"/>
      <c r="G170" s="70">
        <f t="shared" si="7"/>
        <v>0</v>
      </c>
      <c r="H170" s="101" t="s">
        <v>179</v>
      </c>
      <c r="I170" s="78"/>
      <c r="J170" s="78"/>
    </row>
    <row r="171" spans="1:10" s="89" customFormat="1" hidden="1" x14ac:dyDescent="0.25">
      <c r="A171" s="222"/>
      <c r="B171" s="222"/>
      <c r="C171" s="215"/>
      <c r="D171" s="221"/>
      <c r="E171" s="221"/>
      <c r="F171" s="221"/>
      <c r="G171" s="70">
        <f t="shared" si="7"/>
        <v>0</v>
      </c>
      <c r="H171" s="101" t="s">
        <v>179</v>
      </c>
      <c r="J171" s="78"/>
    </row>
    <row r="172" spans="1:10" s="89" customFormat="1" hidden="1" x14ac:dyDescent="0.25">
      <c r="A172" s="222"/>
      <c r="B172" s="222"/>
      <c r="C172" s="215"/>
      <c r="D172" s="221"/>
      <c r="E172" s="221"/>
      <c r="F172" s="221"/>
      <c r="G172" s="70">
        <f t="shared" si="7"/>
        <v>0</v>
      </c>
      <c r="H172" s="101" t="s">
        <v>179</v>
      </c>
      <c r="I172" s="78"/>
      <c r="J172" s="78"/>
    </row>
    <row r="173" spans="1:10" s="89" customFormat="1" hidden="1" x14ac:dyDescent="0.25">
      <c r="A173" s="222"/>
      <c r="B173" s="222"/>
      <c r="C173" s="215"/>
      <c r="D173" s="221"/>
      <c r="E173" s="221"/>
      <c r="F173" s="221"/>
      <c r="G173" s="70">
        <f t="shared" si="7"/>
        <v>0</v>
      </c>
      <c r="H173" s="101" t="s">
        <v>179</v>
      </c>
      <c r="J173" s="78"/>
    </row>
    <row r="174" spans="1:10" s="89" customFormat="1" hidden="1" x14ac:dyDescent="0.25">
      <c r="A174" s="222"/>
      <c r="B174" s="222"/>
      <c r="C174" s="215"/>
      <c r="D174" s="221"/>
      <c r="E174" s="221"/>
      <c r="F174" s="221"/>
      <c r="G174" s="70">
        <f t="shared" si="7"/>
        <v>0</v>
      </c>
      <c r="H174" s="101" t="s">
        <v>179</v>
      </c>
      <c r="I174" s="78"/>
      <c r="J174" s="78"/>
    </row>
    <row r="175" spans="1:10" s="89" customFormat="1" hidden="1" x14ac:dyDescent="0.25">
      <c r="A175" s="222"/>
      <c r="B175" s="222"/>
      <c r="C175" s="215"/>
      <c r="D175" s="221"/>
      <c r="E175" s="221"/>
      <c r="F175" s="221"/>
      <c r="G175" s="70">
        <f t="shared" si="7"/>
        <v>0</v>
      </c>
      <c r="H175" s="101" t="s">
        <v>179</v>
      </c>
      <c r="J175" s="78"/>
    </row>
    <row r="176" spans="1:10" s="89" customFormat="1" hidden="1" x14ac:dyDescent="0.25">
      <c r="A176" s="222"/>
      <c r="B176" s="222"/>
      <c r="C176" s="215"/>
      <c r="D176" s="221"/>
      <c r="E176" s="221"/>
      <c r="F176" s="221"/>
      <c r="G176" s="70">
        <f t="shared" si="7"/>
        <v>0</v>
      </c>
      <c r="H176" s="101" t="s">
        <v>179</v>
      </c>
      <c r="I176" s="78"/>
      <c r="J176" s="78"/>
    </row>
    <row r="177" spans="1:10" s="89" customFormat="1" hidden="1" x14ac:dyDescent="0.25">
      <c r="A177" s="222"/>
      <c r="B177" s="222"/>
      <c r="C177" s="215"/>
      <c r="D177" s="221"/>
      <c r="E177" s="221"/>
      <c r="F177" s="221"/>
      <c r="G177" s="70">
        <f t="shared" si="7"/>
        <v>0</v>
      </c>
      <c r="H177" s="101" t="s">
        <v>179</v>
      </c>
      <c r="J177" s="78"/>
    </row>
    <row r="178" spans="1:10" s="89" customFormat="1" hidden="1" x14ac:dyDescent="0.25">
      <c r="A178" s="222"/>
      <c r="B178" s="222"/>
      <c r="C178" s="215"/>
      <c r="D178" s="221"/>
      <c r="E178" s="221"/>
      <c r="F178" s="221"/>
      <c r="G178" s="70">
        <f t="shared" si="7"/>
        <v>0</v>
      </c>
      <c r="H178" s="101" t="s">
        <v>179</v>
      </c>
      <c r="I178" s="78"/>
      <c r="J178" s="78"/>
    </row>
    <row r="179" spans="1:10" s="89" customFormat="1" hidden="1" x14ac:dyDescent="0.25">
      <c r="A179" s="222"/>
      <c r="B179" s="222"/>
      <c r="C179" s="215"/>
      <c r="D179" s="221"/>
      <c r="E179" s="221"/>
      <c r="F179" s="221"/>
      <c r="G179" s="70">
        <f t="shared" si="7"/>
        <v>0</v>
      </c>
      <c r="H179" s="101" t="s">
        <v>179</v>
      </c>
      <c r="J179" s="78"/>
    </row>
    <row r="180" spans="1:10" s="89" customFormat="1" hidden="1" x14ac:dyDescent="0.25">
      <c r="A180" s="222"/>
      <c r="B180" s="222"/>
      <c r="C180" s="215"/>
      <c r="D180" s="221"/>
      <c r="E180" s="221"/>
      <c r="F180" s="221"/>
      <c r="G180" s="70">
        <f t="shared" si="7"/>
        <v>0</v>
      </c>
      <c r="H180" s="101" t="s">
        <v>179</v>
      </c>
      <c r="I180" s="78"/>
      <c r="J180" s="78"/>
    </row>
    <row r="181" spans="1:10" s="89" customFormat="1" hidden="1" x14ac:dyDescent="0.25">
      <c r="A181" s="222"/>
      <c r="B181" s="222"/>
      <c r="C181" s="215"/>
      <c r="D181" s="221"/>
      <c r="E181" s="221"/>
      <c r="F181" s="221"/>
      <c r="G181" s="70">
        <f t="shared" si="7"/>
        <v>0</v>
      </c>
      <c r="H181" s="101" t="s">
        <v>179</v>
      </c>
      <c r="J181" s="78"/>
    </row>
    <row r="182" spans="1:10" s="89" customFormat="1" hidden="1" x14ac:dyDescent="0.25">
      <c r="A182" s="222"/>
      <c r="B182" s="222"/>
      <c r="C182" s="215"/>
      <c r="D182" s="221"/>
      <c r="E182" s="221"/>
      <c r="F182" s="221"/>
      <c r="G182" s="70">
        <f t="shared" si="7"/>
        <v>0</v>
      </c>
      <c r="H182" s="101" t="s">
        <v>179</v>
      </c>
      <c r="I182" s="78"/>
      <c r="J182" s="78"/>
    </row>
    <row r="183" spans="1:10" s="89" customFormat="1" hidden="1" x14ac:dyDescent="0.25">
      <c r="A183" s="222"/>
      <c r="B183" s="222"/>
      <c r="C183" s="215"/>
      <c r="D183" s="221"/>
      <c r="E183" s="221"/>
      <c r="F183" s="221"/>
      <c r="G183" s="70">
        <f t="shared" si="7"/>
        <v>0</v>
      </c>
      <c r="H183" s="101" t="s">
        <v>179</v>
      </c>
      <c r="J183" s="78"/>
    </row>
    <row r="184" spans="1:10" s="89" customFormat="1" hidden="1" x14ac:dyDescent="0.25">
      <c r="A184" s="222"/>
      <c r="B184" s="222"/>
      <c r="C184" s="215"/>
      <c r="D184" s="221"/>
      <c r="E184" s="221"/>
      <c r="F184" s="221"/>
      <c r="G184" s="70">
        <f t="shared" si="7"/>
        <v>0</v>
      </c>
      <c r="H184" s="101" t="s">
        <v>179</v>
      </c>
      <c r="I184" s="78"/>
      <c r="J184" s="78"/>
    </row>
    <row r="185" spans="1:10" s="89" customFormat="1" hidden="1" x14ac:dyDescent="0.25">
      <c r="A185" s="222"/>
      <c r="B185" s="222"/>
      <c r="C185" s="215"/>
      <c r="D185" s="221"/>
      <c r="E185" s="221"/>
      <c r="F185" s="221"/>
      <c r="G185" s="70">
        <f t="shared" si="7"/>
        <v>0</v>
      </c>
      <c r="H185" s="101" t="s">
        <v>179</v>
      </c>
      <c r="J185" s="78"/>
    </row>
    <row r="186" spans="1:10" s="89" customFormat="1" hidden="1" x14ac:dyDescent="0.25">
      <c r="A186" s="222"/>
      <c r="B186" s="222"/>
      <c r="C186" s="215"/>
      <c r="D186" s="221"/>
      <c r="E186" s="221"/>
      <c r="F186" s="221"/>
      <c r="G186" s="70">
        <f t="shared" si="7"/>
        <v>0</v>
      </c>
      <c r="H186" s="101" t="s">
        <v>179</v>
      </c>
      <c r="I186" s="78"/>
      <c r="J186" s="78"/>
    </row>
    <row r="187" spans="1:10" s="89" customFormat="1" hidden="1" x14ac:dyDescent="0.25">
      <c r="A187" s="222"/>
      <c r="B187" s="222"/>
      <c r="C187" s="215"/>
      <c r="D187" s="221"/>
      <c r="E187" s="221"/>
      <c r="F187" s="221"/>
      <c r="G187" s="70">
        <f t="shared" si="7"/>
        <v>0</v>
      </c>
      <c r="H187" s="101" t="s">
        <v>179</v>
      </c>
      <c r="J187" s="78"/>
    </row>
    <row r="188" spans="1:10" s="89" customFormat="1" hidden="1" x14ac:dyDescent="0.25">
      <c r="A188" s="222"/>
      <c r="B188" s="222"/>
      <c r="C188" s="215"/>
      <c r="D188" s="221"/>
      <c r="E188" s="221"/>
      <c r="F188" s="221"/>
      <c r="G188" s="70">
        <f t="shared" si="7"/>
        <v>0</v>
      </c>
      <c r="H188" s="101" t="s">
        <v>179</v>
      </c>
      <c r="I188" s="78"/>
      <c r="J188" s="78"/>
    </row>
    <row r="189" spans="1:10" s="89" customFormat="1" hidden="1" x14ac:dyDescent="0.25">
      <c r="A189" s="222"/>
      <c r="B189" s="222"/>
      <c r="C189" s="215"/>
      <c r="D189" s="221"/>
      <c r="E189" s="221"/>
      <c r="F189" s="221"/>
      <c r="G189" s="70">
        <f t="shared" si="7"/>
        <v>0</v>
      </c>
      <c r="H189" s="101" t="s">
        <v>179</v>
      </c>
      <c r="J189" s="78"/>
    </row>
    <row r="190" spans="1:10" s="89" customFormat="1" hidden="1" x14ac:dyDescent="0.25">
      <c r="A190" s="222"/>
      <c r="B190" s="222"/>
      <c r="C190" s="215"/>
      <c r="D190" s="221"/>
      <c r="E190" s="221"/>
      <c r="F190" s="221"/>
      <c r="G190" s="70">
        <f t="shared" si="7"/>
        <v>0</v>
      </c>
      <c r="H190" s="101" t="s">
        <v>179</v>
      </c>
      <c r="I190" s="78"/>
      <c r="J190" s="78"/>
    </row>
    <row r="191" spans="1:10" s="89" customFormat="1" hidden="1" x14ac:dyDescent="0.25">
      <c r="A191" s="222"/>
      <c r="B191" s="222"/>
      <c r="C191" s="215"/>
      <c r="D191" s="221"/>
      <c r="E191" s="221"/>
      <c r="F191" s="221"/>
      <c r="G191" s="70">
        <f t="shared" si="7"/>
        <v>0</v>
      </c>
      <c r="H191" s="101" t="s">
        <v>179</v>
      </c>
      <c r="J191" s="78"/>
    </row>
    <row r="192" spans="1:10" s="89" customFormat="1" hidden="1" x14ac:dyDescent="0.25">
      <c r="A192" s="222"/>
      <c r="B192" s="222"/>
      <c r="C192" s="215"/>
      <c r="D192" s="221"/>
      <c r="E192" s="221"/>
      <c r="F192" s="221"/>
      <c r="G192" s="70">
        <f t="shared" si="7"/>
        <v>0</v>
      </c>
      <c r="H192" s="101" t="s">
        <v>179</v>
      </c>
      <c r="I192" s="78"/>
      <c r="J192" s="78"/>
    </row>
    <row r="193" spans="1:10" s="89" customFormat="1" hidden="1" x14ac:dyDescent="0.25">
      <c r="A193" s="222"/>
      <c r="B193" s="222"/>
      <c r="C193" s="215"/>
      <c r="D193" s="221"/>
      <c r="E193" s="221"/>
      <c r="F193" s="221"/>
      <c r="G193" s="70">
        <f t="shared" si="7"/>
        <v>0</v>
      </c>
      <c r="H193" s="101" t="s">
        <v>179</v>
      </c>
      <c r="J193" s="78"/>
    </row>
    <row r="194" spans="1:10" s="89" customFormat="1" hidden="1" x14ac:dyDescent="0.25">
      <c r="A194" s="222"/>
      <c r="B194" s="222"/>
      <c r="C194" s="215"/>
      <c r="D194" s="221"/>
      <c r="E194" s="221"/>
      <c r="F194" s="221"/>
      <c r="G194" s="70">
        <f t="shared" si="7"/>
        <v>0</v>
      </c>
      <c r="H194" s="101" t="s">
        <v>179</v>
      </c>
      <c r="I194" s="78"/>
      <c r="J194" s="78"/>
    </row>
    <row r="195" spans="1:10" s="89" customFormat="1" hidden="1" x14ac:dyDescent="0.25">
      <c r="A195" s="222"/>
      <c r="B195" s="222"/>
      <c r="C195" s="215"/>
      <c r="D195" s="221"/>
      <c r="E195" s="221"/>
      <c r="F195" s="221"/>
      <c r="G195" s="70">
        <f t="shared" si="7"/>
        <v>0</v>
      </c>
      <c r="H195" s="101" t="s">
        <v>179</v>
      </c>
      <c r="J195" s="78"/>
    </row>
    <row r="196" spans="1:10" s="89" customFormat="1" hidden="1" x14ac:dyDescent="0.25">
      <c r="A196" s="222"/>
      <c r="B196" s="222"/>
      <c r="C196" s="215"/>
      <c r="D196" s="221"/>
      <c r="E196" s="221"/>
      <c r="F196" s="221"/>
      <c r="G196" s="70">
        <f t="shared" si="7"/>
        <v>0</v>
      </c>
      <c r="H196" s="101" t="s">
        <v>179</v>
      </c>
      <c r="I196" s="78"/>
      <c r="J196" s="78"/>
    </row>
    <row r="197" spans="1:10" s="89" customFormat="1" hidden="1" x14ac:dyDescent="0.25">
      <c r="A197" s="222"/>
      <c r="B197" s="222"/>
      <c r="C197" s="215"/>
      <c r="D197" s="221"/>
      <c r="E197" s="221"/>
      <c r="F197" s="221"/>
      <c r="G197" s="70">
        <f t="shared" si="7"/>
        <v>0</v>
      </c>
      <c r="H197" s="101" t="s">
        <v>179</v>
      </c>
      <c r="J197" s="78"/>
    </row>
    <row r="198" spans="1:10" s="89" customFormat="1" hidden="1" x14ac:dyDescent="0.25">
      <c r="A198" s="222"/>
      <c r="B198" s="222"/>
      <c r="C198" s="215"/>
      <c r="D198" s="221"/>
      <c r="E198" s="221"/>
      <c r="F198" s="221"/>
      <c r="G198" s="70">
        <f t="shared" si="7"/>
        <v>0</v>
      </c>
      <c r="H198" s="101" t="s">
        <v>179</v>
      </c>
      <c r="I198" s="78"/>
      <c r="J198" s="78"/>
    </row>
    <row r="199" spans="1:10" s="89" customFormat="1" hidden="1" x14ac:dyDescent="0.25">
      <c r="A199" s="222"/>
      <c r="B199" s="222"/>
      <c r="C199" s="215"/>
      <c r="D199" s="221"/>
      <c r="E199" s="221"/>
      <c r="F199" s="221"/>
      <c r="G199" s="70">
        <f t="shared" si="7"/>
        <v>0</v>
      </c>
      <c r="H199" s="101" t="s">
        <v>179</v>
      </c>
      <c r="J199" s="78"/>
    </row>
    <row r="200" spans="1:10" s="89" customFormat="1" hidden="1" x14ac:dyDescent="0.25">
      <c r="A200" s="222"/>
      <c r="B200" s="222"/>
      <c r="C200" s="215"/>
      <c r="D200" s="221"/>
      <c r="E200" s="221"/>
      <c r="F200" s="221"/>
      <c r="G200" s="70">
        <f t="shared" si="7"/>
        <v>0</v>
      </c>
      <c r="H200" s="101" t="s">
        <v>179</v>
      </c>
      <c r="I200" s="78"/>
      <c r="J200" s="78"/>
    </row>
    <row r="201" spans="1:10" s="89" customFormat="1" hidden="1" x14ac:dyDescent="0.25">
      <c r="A201" s="222"/>
      <c r="B201" s="222"/>
      <c r="C201" s="215"/>
      <c r="D201" s="221"/>
      <c r="E201" s="221"/>
      <c r="F201" s="221"/>
      <c r="G201" s="70">
        <f t="shared" si="7"/>
        <v>0</v>
      </c>
      <c r="H201" s="101" t="s">
        <v>179</v>
      </c>
      <c r="J201" s="78"/>
    </row>
    <row r="202" spans="1:10" s="89" customFormat="1" hidden="1" x14ac:dyDescent="0.25">
      <c r="A202" s="222"/>
      <c r="B202" s="222"/>
      <c r="C202" s="215"/>
      <c r="D202" s="221"/>
      <c r="E202" s="221"/>
      <c r="F202" s="221"/>
      <c r="G202" s="70">
        <f t="shared" si="7"/>
        <v>0</v>
      </c>
      <c r="H202" s="101" t="s">
        <v>179</v>
      </c>
      <c r="I202" s="78"/>
      <c r="J202" s="78"/>
    </row>
    <row r="203" spans="1:10" s="89" customFormat="1" hidden="1" x14ac:dyDescent="0.25">
      <c r="A203" s="222"/>
      <c r="B203" s="222"/>
      <c r="C203" s="215"/>
      <c r="D203" s="221"/>
      <c r="E203" s="221"/>
      <c r="F203" s="221"/>
      <c r="G203" s="70">
        <f t="shared" si="7"/>
        <v>0</v>
      </c>
      <c r="H203" s="101" t="s">
        <v>179</v>
      </c>
      <c r="J203" s="78"/>
    </row>
    <row r="204" spans="1:10" s="89" customFormat="1" hidden="1" x14ac:dyDescent="0.25">
      <c r="A204" s="222"/>
      <c r="B204" s="222"/>
      <c r="C204" s="215"/>
      <c r="D204" s="221"/>
      <c r="E204" s="221"/>
      <c r="F204" s="221"/>
      <c r="G204" s="70">
        <f t="shared" si="7"/>
        <v>0</v>
      </c>
      <c r="H204" s="101" t="s">
        <v>179</v>
      </c>
      <c r="I204" s="78"/>
      <c r="J204" s="78"/>
    </row>
    <row r="205" spans="1:10" s="89" customFormat="1" hidden="1" x14ac:dyDescent="0.25">
      <c r="A205" s="222"/>
      <c r="B205" s="222"/>
      <c r="C205" s="215"/>
      <c r="D205" s="221"/>
      <c r="E205" s="221"/>
      <c r="F205" s="221"/>
      <c r="G205" s="70">
        <f t="shared" si="7"/>
        <v>0</v>
      </c>
      <c r="H205" s="101" t="s">
        <v>179</v>
      </c>
      <c r="J205" s="78"/>
    </row>
    <row r="206" spans="1:10" s="89" customFormat="1" hidden="1" x14ac:dyDescent="0.25">
      <c r="A206" s="222"/>
      <c r="B206" s="222"/>
      <c r="C206" s="215"/>
      <c r="D206" s="221"/>
      <c r="E206" s="221"/>
      <c r="F206" s="221"/>
      <c r="G206" s="70">
        <f t="shared" si="7"/>
        <v>0</v>
      </c>
      <c r="H206" s="101" t="s">
        <v>179</v>
      </c>
      <c r="I206" s="78"/>
      <c r="J206" s="78"/>
    </row>
    <row r="207" spans="1:10" s="89" customFormat="1" hidden="1" x14ac:dyDescent="0.25">
      <c r="A207" s="222"/>
      <c r="B207" s="222"/>
      <c r="C207" s="215"/>
      <c r="D207" s="221"/>
      <c r="E207" s="221"/>
      <c r="F207" s="221"/>
      <c r="G207" s="70">
        <f t="shared" si="7"/>
        <v>0</v>
      </c>
      <c r="H207" s="101" t="s">
        <v>179</v>
      </c>
      <c r="J207" s="78"/>
    </row>
    <row r="208" spans="1:10" s="89" customFormat="1" hidden="1" x14ac:dyDescent="0.25">
      <c r="A208" s="222"/>
      <c r="B208" s="222"/>
      <c r="C208" s="215"/>
      <c r="D208" s="221"/>
      <c r="E208" s="221"/>
      <c r="F208" s="221"/>
      <c r="G208" s="70">
        <f t="shared" si="7"/>
        <v>0</v>
      </c>
      <c r="H208" s="101" t="s">
        <v>179</v>
      </c>
      <c r="I208" s="78"/>
      <c r="J208" s="78"/>
    </row>
    <row r="209" spans="1:10" s="89" customFormat="1" hidden="1" x14ac:dyDescent="0.25">
      <c r="A209" s="222"/>
      <c r="B209" s="222"/>
      <c r="C209" s="215"/>
      <c r="D209" s="221"/>
      <c r="E209" s="221"/>
      <c r="F209" s="221"/>
      <c r="G209" s="70">
        <f t="shared" si="7"/>
        <v>0</v>
      </c>
      <c r="H209" s="101" t="s">
        <v>179</v>
      </c>
      <c r="J209" s="78"/>
    </row>
    <row r="210" spans="1:10" s="89" customFormat="1" hidden="1" x14ac:dyDescent="0.25">
      <c r="A210" s="222"/>
      <c r="B210" s="222"/>
      <c r="C210" s="215"/>
      <c r="D210" s="221"/>
      <c r="E210" s="221"/>
      <c r="F210" s="221"/>
      <c r="G210" s="70">
        <f t="shared" si="7"/>
        <v>0</v>
      </c>
      <c r="H210" s="101" t="s">
        <v>179</v>
      </c>
      <c r="I210" s="78"/>
      <c r="J210" s="78"/>
    </row>
    <row r="211" spans="1:10" s="89" customFormat="1" hidden="1" x14ac:dyDescent="0.25">
      <c r="A211" s="222"/>
      <c r="B211" s="222"/>
      <c r="C211" s="215"/>
      <c r="D211" s="221"/>
      <c r="E211" s="221"/>
      <c r="F211" s="221"/>
      <c r="G211" s="70">
        <f t="shared" si="7"/>
        <v>0</v>
      </c>
      <c r="H211" s="101" t="s">
        <v>179</v>
      </c>
      <c r="J211" s="78"/>
    </row>
    <row r="212" spans="1:10" s="89" customFormat="1" hidden="1" x14ac:dyDescent="0.25">
      <c r="A212" s="222"/>
      <c r="B212" s="222"/>
      <c r="C212" s="215"/>
      <c r="D212" s="221"/>
      <c r="E212" s="221"/>
      <c r="F212" s="221"/>
      <c r="G212" s="70">
        <f t="shared" si="7"/>
        <v>0</v>
      </c>
      <c r="H212" s="101" t="s">
        <v>179</v>
      </c>
      <c r="I212" s="78"/>
      <c r="J212" s="78"/>
    </row>
    <row r="213" spans="1:10" s="89" customFormat="1" hidden="1" x14ac:dyDescent="0.25">
      <c r="A213" s="222"/>
      <c r="B213" s="222"/>
      <c r="C213" s="215"/>
      <c r="D213" s="221"/>
      <c r="E213" s="221"/>
      <c r="F213" s="221"/>
      <c r="G213" s="70">
        <f t="shared" si="7"/>
        <v>0</v>
      </c>
      <c r="H213" s="101" t="s">
        <v>179</v>
      </c>
      <c r="J213" s="78"/>
    </row>
    <row r="214" spans="1:10" s="89" customFormat="1" hidden="1" x14ac:dyDescent="0.25">
      <c r="A214" s="222"/>
      <c r="B214" s="222"/>
      <c r="C214" s="215"/>
      <c r="D214" s="221"/>
      <c r="E214" s="221"/>
      <c r="F214" s="221"/>
      <c r="G214" s="70">
        <f t="shared" si="7"/>
        <v>0</v>
      </c>
      <c r="H214" s="101" t="s">
        <v>179</v>
      </c>
      <c r="I214" s="78"/>
      <c r="J214" s="78"/>
    </row>
    <row r="215" spans="1:10" s="89" customFormat="1" hidden="1" x14ac:dyDescent="0.25">
      <c r="A215" s="222"/>
      <c r="B215" s="222"/>
      <c r="C215" s="215"/>
      <c r="D215" s="221"/>
      <c r="E215" s="221"/>
      <c r="F215" s="221"/>
      <c r="G215" s="70">
        <f t="shared" si="7"/>
        <v>0</v>
      </c>
      <c r="H215" s="101" t="s">
        <v>179</v>
      </c>
      <c r="J215" s="78"/>
    </row>
    <row r="216" spans="1:10" s="89" customFormat="1" hidden="1" x14ac:dyDescent="0.25">
      <c r="A216" s="222"/>
      <c r="B216" s="222"/>
      <c r="C216" s="215"/>
      <c r="D216" s="221"/>
      <c r="E216" s="221"/>
      <c r="F216" s="221"/>
      <c r="G216" s="70">
        <f t="shared" si="7"/>
        <v>0</v>
      </c>
      <c r="H216" s="101" t="s">
        <v>179</v>
      </c>
      <c r="I216" s="78"/>
      <c r="J216" s="78"/>
    </row>
    <row r="217" spans="1:10" s="89" customFormat="1" hidden="1" x14ac:dyDescent="0.25">
      <c r="A217" s="222"/>
      <c r="B217" s="222"/>
      <c r="C217" s="215"/>
      <c r="D217" s="221"/>
      <c r="E217" s="221"/>
      <c r="F217" s="221"/>
      <c r="G217" s="70">
        <f t="shared" si="7"/>
        <v>0</v>
      </c>
      <c r="H217" s="101" t="s">
        <v>179</v>
      </c>
      <c r="J217" s="78"/>
    </row>
    <row r="218" spans="1:10" s="89" customFormat="1" hidden="1" x14ac:dyDescent="0.25">
      <c r="A218" s="222"/>
      <c r="B218" s="222"/>
      <c r="C218" s="215"/>
      <c r="D218" s="221"/>
      <c r="E218" s="221"/>
      <c r="F218" s="221"/>
      <c r="G218" s="70">
        <f t="shared" si="7"/>
        <v>0</v>
      </c>
      <c r="H218" s="101" t="s">
        <v>179</v>
      </c>
      <c r="I218" s="78"/>
      <c r="J218" s="78"/>
    </row>
    <row r="219" spans="1:10" s="89" customFormat="1" hidden="1" x14ac:dyDescent="0.25">
      <c r="A219" s="222"/>
      <c r="B219" s="222"/>
      <c r="C219" s="215"/>
      <c r="D219" s="221"/>
      <c r="E219" s="221"/>
      <c r="F219" s="221"/>
      <c r="G219" s="70">
        <f t="shared" si="7"/>
        <v>0</v>
      </c>
      <c r="H219" s="101" t="s">
        <v>179</v>
      </c>
      <c r="J219" s="78"/>
    </row>
    <row r="220" spans="1:10" s="89" customFormat="1" hidden="1" x14ac:dyDescent="0.25">
      <c r="A220" s="222"/>
      <c r="B220" s="222"/>
      <c r="C220" s="215"/>
      <c r="D220" s="221"/>
      <c r="E220" s="221"/>
      <c r="F220" s="221"/>
      <c r="G220" s="70">
        <f t="shared" si="7"/>
        <v>0</v>
      </c>
      <c r="H220" s="101" t="s">
        <v>179</v>
      </c>
      <c r="I220" s="78"/>
      <c r="J220" s="78"/>
    </row>
    <row r="221" spans="1:10" s="89" customFormat="1" hidden="1" x14ac:dyDescent="0.25">
      <c r="A221" s="222"/>
      <c r="B221" s="222"/>
      <c r="C221" s="215"/>
      <c r="D221" s="221"/>
      <c r="E221" s="221"/>
      <c r="F221" s="221"/>
      <c r="G221" s="70">
        <f t="shared" si="7"/>
        <v>0</v>
      </c>
      <c r="H221" s="101" t="s">
        <v>179</v>
      </c>
      <c r="J221" s="78"/>
    </row>
    <row r="222" spans="1:10" s="89" customFormat="1" hidden="1" x14ac:dyDescent="0.25">
      <c r="A222" s="222"/>
      <c r="B222" s="222"/>
      <c r="C222" s="215"/>
      <c r="D222" s="221"/>
      <c r="E222" s="221"/>
      <c r="F222" s="221"/>
      <c r="G222" s="70">
        <f t="shared" si="7"/>
        <v>0</v>
      </c>
      <c r="H222" s="101" t="s">
        <v>179</v>
      </c>
      <c r="I222" s="78"/>
      <c r="J222" s="78"/>
    </row>
    <row r="223" spans="1:10" s="89" customFormat="1" hidden="1" x14ac:dyDescent="0.25">
      <c r="A223" s="222"/>
      <c r="B223" s="222"/>
      <c r="C223" s="215"/>
      <c r="D223" s="221"/>
      <c r="E223" s="221"/>
      <c r="F223" s="221"/>
      <c r="G223" s="70">
        <f t="shared" si="7"/>
        <v>0</v>
      </c>
      <c r="H223" s="101" t="s">
        <v>179</v>
      </c>
      <c r="J223" s="78"/>
    </row>
    <row r="224" spans="1:10" s="89" customFormat="1" hidden="1" x14ac:dyDescent="0.25">
      <c r="A224" s="222"/>
      <c r="B224" s="222"/>
      <c r="C224" s="215"/>
      <c r="D224" s="221"/>
      <c r="E224" s="221"/>
      <c r="F224" s="221"/>
      <c r="G224" s="70">
        <f t="shared" si="7"/>
        <v>0</v>
      </c>
      <c r="H224" s="101" t="s">
        <v>179</v>
      </c>
      <c r="I224" s="78"/>
      <c r="J224" s="78"/>
    </row>
    <row r="225" spans="1:10" s="89" customFormat="1" hidden="1" x14ac:dyDescent="0.25">
      <c r="A225" s="222"/>
      <c r="B225" s="222"/>
      <c r="C225" s="215"/>
      <c r="D225" s="221"/>
      <c r="E225" s="221"/>
      <c r="F225" s="221"/>
      <c r="G225" s="70">
        <f t="shared" si="7"/>
        <v>0</v>
      </c>
      <c r="H225" s="101" t="s">
        <v>179</v>
      </c>
      <c r="J225" s="78"/>
    </row>
    <row r="226" spans="1:10" s="89" customFormat="1" hidden="1" x14ac:dyDescent="0.25">
      <c r="A226" s="222"/>
      <c r="B226" s="222"/>
      <c r="C226" s="215"/>
      <c r="D226" s="221"/>
      <c r="E226" s="221"/>
      <c r="F226" s="221"/>
      <c r="G226" s="70">
        <f t="shared" si="7"/>
        <v>0</v>
      </c>
      <c r="H226" s="101" t="s">
        <v>179</v>
      </c>
      <c r="I226" s="78"/>
      <c r="J226" s="78"/>
    </row>
    <row r="227" spans="1:10" s="89" customFormat="1" hidden="1" x14ac:dyDescent="0.25">
      <c r="A227" s="222"/>
      <c r="B227" s="222"/>
      <c r="C227" s="215"/>
      <c r="D227" s="221"/>
      <c r="E227" s="221"/>
      <c r="F227" s="221"/>
      <c r="G227" s="70">
        <f t="shared" si="7"/>
        <v>0</v>
      </c>
      <c r="H227" s="101" t="s">
        <v>179</v>
      </c>
      <c r="J227" s="78"/>
    </row>
    <row r="228" spans="1:10" s="89" customFormat="1" hidden="1" x14ac:dyDescent="0.25">
      <c r="A228" s="222"/>
      <c r="B228" s="222"/>
      <c r="C228" s="215"/>
      <c r="D228" s="221"/>
      <c r="E228" s="221"/>
      <c r="F228" s="221"/>
      <c r="G228" s="70">
        <f t="shared" si="7"/>
        <v>0</v>
      </c>
      <c r="H228" s="101" t="s">
        <v>179</v>
      </c>
      <c r="I228" s="78"/>
      <c r="J228" s="78"/>
    </row>
    <row r="229" spans="1:10" s="89" customFormat="1" hidden="1" x14ac:dyDescent="0.25">
      <c r="A229" s="222"/>
      <c r="B229" s="222"/>
      <c r="C229" s="215"/>
      <c r="D229" s="221"/>
      <c r="E229" s="221"/>
      <c r="F229" s="221"/>
      <c r="G229" s="70">
        <f t="shared" si="7"/>
        <v>0</v>
      </c>
      <c r="H229" s="101" t="s">
        <v>179</v>
      </c>
      <c r="J229" s="78"/>
    </row>
    <row r="230" spans="1:10" s="89" customFormat="1" hidden="1" x14ac:dyDescent="0.25">
      <c r="A230" s="222"/>
      <c r="B230" s="222"/>
      <c r="C230" s="215"/>
      <c r="D230" s="221"/>
      <c r="E230" s="221"/>
      <c r="F230" s="221"/>
      <c r="G230" s="70">
        <f t="shared" si="7"/>
        <v>0</v>
      </c>
      <c r="H230" s="101" t="s">
        <v>179</v>
      </c>
      <c r="I230" s="78"/>
      <c r="J230" s="78"/>
    </row>
    <row r="231" spans="1:10" s="89" customFormat="1" hidden="1" x14ac:dyDescent="0.25">
      <c r="A231" s="222"/>
      <c r="B231" s="222"/>
      <c r="C231" s="215"/>
      <c r="D231" s="221"/>
      <c r="E231" s="221"/>
      <c r="F231" s="221"/>
      <c r="G231" s="70">
        <f t="shared" si="7"/>
        <v>0</v>
      </c>
      <c r="H231" s="101" t="s">
        <v>179</v>
      </c>
      <c r="J231" s="78"/>
    </row>
    <row r="232" spans="1:10" s="89" customFormat="1" hidden="1" x14ac:dyDescent="0.25">
      <c r="A232" s="222"/>
      <c r="B232" s="222"/>
      <c r="C232" s="215"/>
      <c r="D232" s="221"/>
      <c r="E232" s="221"/>
      <c r="F232" s="221"/>
      <c r="G232" s="70">
        <f t="shared" si="7"/>
        <v>0</v>
      </c>
      <c r="H232" s="101" t="s">
        <v>179</v>
      </c>
      <c r="I232" s="78"/>
      <c r="J232" s="78"/>
    </row>
    <row r="233" spans="1:10" s="89" customFormat="1" hidden="1" x14ac:dyDescent="0.25">
      <c r="A233" s="222"/>
      <c r="B233" s="222"/>
      <c r="C233" s="215"/>
      <c r="D233" s="221"/>
      <c r="E233" s="221"/>
      <c r="F233" s="221"/>
      <c r="G233" s="70">
        <f t="shared" si="7"/>
        <v>0</v>
      </c>
      <c r="H233" s="101" t="s">
        <v>179</v>
      </c>
      <c r="J233" s="78"/>
    </row>
    <row r="234" spans="1:10" s="89" customFormat="1" hidden="1" x14ac:dyDescent="0.25">
      <c r="A234" s="222"/>
      <c r="B234" s="222"/>
      <c r="C234" s="215"/>
      <c r="D234" s="221"/>
      <c r="E234" s="221"/>
      <c r="F234" s="221"/>
      <c r="G234" s="70">
        <f t="shared" si="7"/>
        <v>0</v>
      </c>
      <c r="H234" s="101" t="s">
        <v>179</v>
      </c>
      <c r="I234" s="78"/>
      <c r="J234" s="78"/>
    </row>
    <row r="235" spans="1:10" s="89" customFormat="1" hidden="1" x14ac:dyDescent="0.25">
      <c r="A235" s="222"/>
      <c r="B235" s="222"/>
      <c r="C235" s="215"/>
      <c r="D235" s="221"/>
      <c r="E235" s="221"/>
      <c r="F235" s="221"/>
      <c r="G235" s="70">
        <f t="shared" si="7"/>
        <v>0</v>
      </c>
      <c r="H235" s="101" t="s">
        <v>179</v>
      </c>
      <c r="J235" s="78"/>
    </row>
    <row r="236" spans="1:10" s="89" customFormat="1" hidden="1" x14ac:dyDescent="0.25">
      <c r="A236" s="222"/>
      <c r="B236" s="222"/>
      <c r="C236" s="215"/>
      <c r="D236" s="221"/>
      <c r="E236" s="221"/>
      <c r="F236" s="221"/>
      <c r="G236" s="70">
        <f t="shared" si="7"/>
        <v>0</v>
      </c>
      <c r="H236" s="101" t="s">
        <v>179</v>
      </c>
      <c r="I236" s="78"/>
      <c r="J236" s="78"/>
    </row>
    <row r="237" spans="1:10" s="89" customFormat="1" hidden="1" x14ac:dyDescent="0.25">
      <c r="A237" s="222"/>
      <c r="B237" s="222"/>
      <c r="C237" s="215"/>
      <c r="D237" s="221"/>
      <c r="E237" s="221"/>
      <c r="F237" s="221"/>
      <c r="G237" s="70">
        <f t="shared" si="7"/>
        <v>0</v>
      </c>
      <c r="H237" s="101" t="s">
        <v>179</v>
      </c>
      <c r="J237" s="78"/>
    </row>
    <row r="238" spans="1:10" s="89" customFormat="1" hidden="1" x14ac:dyDescent="0.25">
      <c r="A238" s="222"/>
      <c r="B238" s="222"/>
      <c r="C238" s="215"/>
      <c r="D238" s="221"/>
      <c r="E238" s="221"/>
      <c r="F238" s="221"/>
      <c r="G238" s="70">
        <f t="shared" si="7"/>
        <v>0</v>
      </c>
      <c r="H238" s="101" t="s">
        <v>179</v>
      </c>
      <c r="I238" s="78"/>
      <c r="J238" s="78"/>
    </row>
    <row r="239" spans="1:10" s="89" customFormat="1" hidden="1" x14ac:dyDescent="0.25">
      <c r="A239" s="222"/>
      <c r="B239" s="222"/>
      <c r="C239" s="215"/>
      <c r="D239" s="221"/>
      <c r="E239" s="221"/>
      <c r="F239" s="221"/>
      <c r="G239" s="70">
        <f t="shared" si="7"/>
        <v>0</v>
      </c>
      <c r="H239" s="101" t="s">
        <v>179</v>
      </c>
      <c r="J239" s="78"/>
    </row>
    <row r="240" spans="1:10" s="89" customFormat="1" hidden="1" x14ac:dyDescent="0.25">
      <c r="A240" s="222"/>
      <c r="B240" s="222"/>
      <c r="C240" s="215"/>
      <c r="D240" s="221"/>
      <c r="E240" s="221"/>
      <c r="F240" s="221"/>
      <c r="G240" s="70">
        <f t="shared" si="7"/>
        <v>0</v>
      </c>
      <c r="H240" s="101" t="s">
        <v>179</v>
      </c>
      <c r="I240" s="78"/>
      <c r="J240" s="78"/>
    </row>
    <row r="241" spans="1:10" s="89" customFormat="1" hidden="1" x14ac:dyDescent="0.25">
      <c r="A241" s="222"/>
      <c r="B241" s="222"/>
      <c r="C241" s="215"/>
      <c r="D241" s="221"/>
      <c r="E241" s="221"/>
      <c r="F241" s="221"/>
      <c r="G241" s="70">
        <f t="shared" si="7"/>
        <v>0</v>
      </c>
      <c r="H241" s="101" t="s">
        <v>179</v>
      </c>
      <c r="J241" s="78"/>
    </row>
    <row r="242" spans="1:10" s="89" customFormat="1" hidden="1" x14ac:dyDescent="0.25">
      <c r="A242" s="222"/>
      <c r="B242" s="222"/>
      <c r="C242" s="215"/>
      <c r="D242" s="221"/>
      <c r="E242" s="221"/>
      <c r="F242" s="221"/>
      <c r="G242" s="70">
        <f t="shared" si="7"/>
        <v>0</v>
      </c>
      <c r="H242" s="101" t="s">
        <v>179</v>
      </c>
      <c r="I242" s="78"/>
      <c r="J242" s="78"/>
    </row>
    <row r="243" spans="1:10" s="89" customFormat="1" hidden="1" x14ac:dyDescent="0.25">
      <c r="A243" s="222"/>
      <c r="B243" s="222"/>
      <c r="C243" s="215"/>
      <c r="D243" s="221"/>
      <c r="E243" s="221"/>
      <c r="F243" s="221"/>
      <c r="G243" s="70">
        <f t="shared" si="7"/>
        <v>0</v>
      </c>
      <c r="H243" s="101" t="s">
        <v>179</v>
      </c>
      <c r="J243" s="78"/>
    </row>
    <row r="244" spans="1:10" s="89" customFormat="1" hidden="1" x14ac:dyDescent="0.25">
      <c r="A244" s="222"/>
      <c r="B244" s="222"/>
      <c r="C244" s="215"/>
      <c r="D244" s="221"/>
      <c r="E244" s="221"/>
      <c r="F244" s="221"/>
      <c r="G244" s="70">
        <f t="shared" si="7"/>
        <v>0</v>
      </c>
      <c r="H244" s="101" t="s">
        <v>179</v>
      </c>
      <c r="I244" s="78"/>
      <c r="J244" s="78"/>
    </row>
    <row r="245" spans="1:10" s="89" customFormat="1" hidden="1" x14ac:dyDescent="0.25">
      <c r="A245" s="222"/>
      <c r="B245" s="222"/>
      <c r="C245" s="215"/>
      <c r="D245" s="221"/>
      <c r="E245" s="221"/>
      <c r="F245" s="221"/>
      <c r="G245" s="70">
        <f t="shared" si="7"/>
        <v>0</v>
      </c>
      <c r="H245" s="101" t="s">
        <v>179</v>
      </c>
      <c r="J245" s="78"/>
    </row>
    <row r="246" spans="1:10" s="89" customFormat="1" hidden="1" x14ac:dyDescent="0.25">
      <c r="A246" s="222"/>
      <c r="B246" s="222"/>
      <c r="C246" s="215"/>
      <c r="D246" s="221"/>
      <c r="E246" s="221"/>
      <c r="F246" s="221"/>
      <c r="G246" s="70">
        <f t="shared" si="7"/>
        <v>0</v>
      </c>
      <c r="H246" s="101" t="s">
        <v>179</v>
      </c>
      <c r="I246" s="78"/>
      <c r="J246" s="78"/>
    </row>
    <row r="247" spans="1:10" s="89" customFormat="1" hidden="1" x14ac:dyDescent="0.25">
      <c r="A247" s="222"/>
      <c r="B247" s="222"/>
      <c r="C247" s="215"/>
      <c r="D247" s="221"/>
      <c r="E247" s="221"/>
      <c r="F247" s="221"/>
      <c r="G247" s="70">
        <f t="shared" si="7"/>
        <v>0</v>
      </c>
      <c r="H247" s="101" t="s">
        <v>179</v>
      </c>
      <c r="J247" s="78"/>
    </row>
    <row r="248" spans="1:10" s="89" customFormat="1" hidden="1" x14ac:dyDescent="0.25">
      <c r="A248" s="222"/>
      <c r="B248" s="222"/>
      <c r="C248" s="215"/>
      <c r="D248" s="221"/>
      <c r="E248" s="221"/>
      <c r="F248" s="221"/>
      <c r="G248" s="70">
        <f t="shared" si="7"/>
        <v>0</v>
      </c>
      <c r="H248" s="101" t="s">
        <v>179</v>
      </c>
      <c r="I248" s="78"/>
      <c r="J248" s="78"/>
    </row>
    <row r="249" spans="1:10" s="89" customFormat="1" hidden="1" x14ac:dyDescent="0.25">
      <c r="A249" s="222"/>
      <c r="B249" s="222"/>
      <c r="C249" s="215"/>
      <c r="D249" s="221"/>
      <c r="E249" s="221"/>
      <c r="F249" s="221"/>
      <c r="G249" s="70">
        <f t="shared" si="7"/>
        <v>0</v>
      </c>
      <c r="H249" s="101" t="s">
        <v>179</v>
      </c>
      <c r="J249" s="78"/>
    </row>
    <row r="250" spans="1:10" s="89" customFormat="1" hidden="1" x14ac:dyDescent="0.25">
      <c r="A250" s="222"/>
      <c r="B250" s="222"/>
      <c r="C250" s="215"/>
      <c r="D250" s="221"/>
      <c r="E250" s="221"/>
      <c r="F250" s="221"/>
      <c r="G250" s="70">
        <f t="shared" si="7"/>
        <v>0</v>
      </c>
      <c r="H250" s="101" t="s">
        <v>179</v>
      </c>
      <c r="I250" s="78"/>
      <c r="J250" s="78"/>
    </row>
    <row r="251" spans="1:10" s="89" customFormat="1" hidden="1" x14ac:dyDescent="0.25">
      <c r="A251" s="222"/>
      <c r="B251" s="222"/>
      <c r="C251" s="215"/>
      <c r="D251" s="221"/>
      <c r="E251" s="221"/>
      <c r="F251" s="221"/>
      <c r="G251" s="70">
        <f t="shared" si="7"/>
        <v>0</v>
      </c>
      <c r="H251" s="101" t="s">
        <v>179</v>
      </c>
      <c r="J251" s="78"/>
    </row>
    <row r="252" spans="1:10" s="89" customFormat="1" hidden="1" x14ac:dyDescent="0.25">
      <c r="A252" s="222"/>
      <c r="B252" s="222"/>
      <c r="C252" s="215"/>
      <c r="D252" s="221"/>
      <c r="E252" s="221"/>
      <c r="F252" s="221"/>
      <c r="G252" s="70">
        <f t="shared" si="7"/>
        <v>0</v>
      </c>
      <c r="H252" s="101" t="s">
        <v>179</v>
      </c>
      <c r="I252" s="78"/>
      <c r="J252" s="78"/>
    </row>
    <row r="253" spans="1:10" s="89" customFormat="1" hidden="1" x14ac:dyDescent="0.25">
      <c r="A253" s="222"/>
      <c r="B253" s="222"/>
      <c r="C253" s="215"/>
      <c r="D253" s="221"/>
      <c r="E253" s="221"/>
      <c r="F253" s="221"/>
      <c r="G253" s="70">
        <f t="shared" si="7"/>
        <v>0</v>
      </c>
      <c r="H253" s="101" t="s">
        <v>179</v>
      </c>
      <c r="J253" s="78"/>
    </row>
    <row r="254" spans="1:10" s="89" customFormat="1" hidden="1" x14ac:dyDescent="0.25">
      <c r="A254" s="222"/>
      <c r="B254" s="222"/>
      <c r="C254" s="215"/>
      <c r="D254" s="221"/>
      <c r="E254" s="221"/>
      <c r="F254" s="221"/>
      <c r="G254" s="70">
        <f t="shared" si="7"/>
        <v>0</v>
      </c>
      <c r="H254" s="101" t="s">
        <v>179</v>
      </c>
      <c r="I254" s="78"/>
      <c r="J254" s="78"/>
    </row>
    <row r="255" spans="1:10" s="89" customFormat="1" hidden="1" x14ac:dyDescent="0.25">
      <c r="A255" s="222"/>
      <c r="B255" s="222"/>
      <c r="C255" s="215"/>
      <c r="D255" s="221"/>
      <c r="E255" s="221"/>
      <c r="F255" s="221"/>
      <c r="G255" s="70">
        <f t="shared" si="7"/>
        <v>0</v>
      </c>
      <c r="H255" s="101" t="s">
        <v>179</v>
      </c>
      <c r="J255" s="78"/>
    </row>
    <row r="256" spans="1:10" s="89" customFormat="1" hidden="1" x14ac:dyDescent="0.25">
      <c r="A256" s="222"/>
      <c r="B256" s="222"/>
      <c r="C256" s="215"/>
      <c r="D256" s="221"/>
      <c r="E256" s="221"/>
      <c r="F256" s="221"/>
      <c r="G256" s="70">
        <f t="shared" si="7"/>
        <v>0</v>
      </c>
      <c r="H256" s="101" t="s">
        <v>179</v>
      </c>
      <c r="I256" s="78"/>
      <c r="J256" s="78"/>
    </row>
    <row r="257" spans="1:21" s="89" customFormat="1" hidden="1" x14ac:dyDescent="0.25">
      <c r="A257" s="222"/>
      <c r="B257" s="222"/>
      <c r="C257" s="215"/>
      <c r="D257" s="221"/>
      <c r="E257" s="221"/>
      <c r="F257" s="221"/>
      <c r="G257" s="70">
        <f t="shared" si="7"/>
        <v>0</v>
      </c>
      <c r="H257" s="101" t="s">
        <v>179</v>
      </c>
      <c r="J257" s="78"/>
    </row>
    <row r="258" spans="1:21" s="89" customFormat="1" hidden="1" x14ac:dyDescent="0.25">
      <c r="A258" s="222"/>
      <c r="B258" s="222"/>
      <c r="C258" s="215"/>
      <c r="D258" s="221"/>
      <c r="E258" s="221"/>
      <c r="F258" s="221"/>
      <c r="G258" s="70">
        <f t="shared" si="7"/>
        <v>0</v>
      </c>
      <c r="H258" s="101" t="s">
        <v>179</v>
      </c>
      <c r="I258" s="78"/>
      <c r="J258" s="78"/>
    </row>
    <row r="259" spans="1:21" s="89" customFormat="1" hidden="1" x14ac:dyDescent="0.25">
      <c r="A259" s="222"/>
      <c r="B259" s="222"/>
      <c r="C259" s="215"/>
      <c r="D259" s="221"/>
      <c r="E259" s="221"/>
      <c r="F259" s="221"/>
      <c r="G259" s="70">
        <f t="shared" si="7"/>
        <v>0</v>
      </c>
      <c r="H259" s="101" t="s">
        <v>179</v>
      </c>
      <c r="J259" s="78"/>
    </row>
    <row r="260" spans="1:21" s="89" customFormat="1" hidden="1" x14ac:dyDescent="0.25">
      <c r="A260" s="222"/>
      <c r="B260" s="222"/>
      <c r="C260" s="215"/>
      <c r="D260" s="221"/>
      <c r="E260" s="221"/>
      <c r="F260" s="221"/>
      <c r="G260" s="70">
        <f t="shared" si="7"/>
        <v>0</v>
      </c>
      <c r="H260" s="101" t="s">
        <v>179</v>
      </c>
      <c r="I260" s="78"/>
      <c r="J260" s="78"/>
    </row>
    <row r="261" spans="1:21" s="89" customFormat="1" hidden="1" x14ac:dyDescent="0.25">
      <c r="A261" s="222"/>
      <c r="B261" s="222"/>
      <c r="C261" s="215"/>
      <c r="D261" s="221"/>
      <c r="E261" s="221"/>
      <c r="F261" s="221"/>
      <c r="G261" s="70">
        <f t="shared" si="7"/>
        <v>0</v>
      </c>
      <c r="H261" s="101" t="s">
        <v>179</v>
      </c>
      <c r="J261" s="78"/>
    </row>
    <row r="262" spans="1:21" s="89" customFormat="1" hidden="1" x14ac:dyDescent="0.25">
      <c r="A262" s="222"/>
      <c r="B262" s="222"/>
      <c r="C262" s="215"/>
      <c r="D262" s="221"/>
      <c r="E262" s="221"/>
      <c r="F262" s="221"/>
      <c r="G262" s="70">
        <f t="shared" si="7"/>
        <v>0</v>
      </c>
      <c r="H262" s="101" t="s">
        <v>179</v>
      </c>
      <c r="I262" s="78"/>
      <c r="J262" s="78"/>
    </row>
    <row r="263" spans="1:21" s="89" customFormat="1" hidden="1" x14ac:dyDescent="0.25">
      <c r="A263" s="222"/>
      <c r="B263" s="222"/>
      <c r="C263" s="215"/>
      <c r="D263" s="221"/>
      <c r="E263" s="221"/>
      <c r="F263" s="221"/>
      <c r="G263" s="70">
        <f t="shared" si="7"/>
        <v>0</v>
      </c>
      <c r="H263" s="101" t="s">
        <v>179</v>
      </c>
      <c r="J263" s="78"/>
    </row>
    <row r="264" spans="1:21" s="89" customFormat="1" hidden="1" x14ac:dyDescent="0.25">
      <c r="A264" s="222"/>
      <c r="B264" s="222"/>
      <c r="C264" s="215"/>
      <c r="D264" s="221"/>
      <c r="E264" s="221"/>
      <c r="F264" s="221"/>
      <c r="G264" s="70">
        <f t="shared" si="7"/>
        <v>0</v>
      </c>
      <c r="H264" s="101" t="s">
        <v>179</v>
      </c>
      <c r="I264" s="78"/>
      <c r="J264" s="78"/>
    </row>
    <row r="265" spans="1:21" s="89" customFormat="1" hidden="1" x14ac:dyDescent="0.25">
      <c r="A265" s="222"/>
      <c r="B265" s="222"/>
      <c r="C265" s="215"/>
      <c r="D265" s="221"/>
      <c r="E265" s="221"/>
      <c r="F265" s="221"/>
      <c r="G265" s="70">
        <f t="shared" si="7"/>
        <v>0</v>
      </c>
      <c r="H265" s="101" t="s">
        <v>179</v>
      </c>
      <c r="J265" s="78"/>
    </row>
    <row r="266" spans="1:21" s="89" customFormat="1" x14ac:dyDescent="0.25">
      <c r="A266" s="222"/>
      <c r="B266" s="222"/>
      <c r="C266" s="215"/>
      <c r="D266" s="221"/>
      <c r="E266" s="221"/>
      <c r="F266" s="221"/>
      <c r="G266" s="242">
        <f t="shared" si="7"/>
        <v>0</v>
      </c>
      <c r="H266" s="101" t="s">
        <v>179</v>
      </c>
      <c r="J266" s="78"/>
      <c r="O266" s="529"/>
      <c r="P266" s="530"/>
      <c r="Q266" s="387"/>
      <c r="R266" s="531"/>
      <c r="S266" s="531"/>
      <c r="T266" s="78"/>
      <c r="U266" s="389"/>
    </row>
    <row r="267" spans="1:21" s="89" customFormat="1" x14ac:dyDescent="0.25">
      <c r="C267" s="90"/>
      <c r="E267" s="174"/>
      <c r="F267" s="178" t="s">
        <v>194</v>
      </c>
      <c r="G267" s="256">
        <f>ROUND(SUBTOTAL(109,G136:G266),2)</f>
        <v>0</v>
      </c>
      <c r="H267" s="101" t="s">
        <v>179</v>
      </c>
      <c r="J267" s="359" t="s">
        <v>193</v>
      </c>
      <c r="O267" s="126"/>
      <c r="P267" s="126"/>
      <c r="Q267" s="387"/>
      <c r="R267" s="532"/>
      <c r="S267" s="532"/>
      <c r="T267" s="78"/>
      <c r="U267" s="389"/>
    </row>
    <row r="268" spans="1:21" x14ac:dyDescent="0.25">
      <c r="F268" s="14"/>
      <c r="G268" s="251"/>
      <c r="H268" s="101" t="s">
        <v>181</v>
      </c>
    </row>
    <row r="269" spans="1:21" x14ac:dyDescent="0.25">
      <c r="E269" s="390"/>
      <c r="F269" s="390" t="s">
        <v>206</v>
      </c>
      <c r="G269" s="70">
        <f>+G267+G135</f>
        <v>0</v>
      </c>
      <c r="H269" s="101" t="s">
        <v>181</v>
      </c>
      <c r="J269" s="124" t="s">
        <v>183</v>
      </c>
    </row>
    <row r="270" spans="1:21" s="89" customFormat="1" x14ac:dyDescent="0.25">
      <c r="C270" s="90"/>
      <c r="G270" s="90"/>
      <c r="H270" s="101" t="s">
        <v>181</v>
      </c>
    </row>
    <row r="271" spans="1:21" s="89" customFormat="1" x14ac:dyDescent="0.25">
      <c r="A271" s="201" t="s">
        <v>207</v>
      </c>
      <c r="B271" s="94"/>
      <c r="C271" s="94"/>
      <c r="D271" s="94"/>
      <c r="E271" s="94"/>
      <c r="F271" s="94"/>
      <c r="G271" s="111"/>
      <c r="H271" s="101" t="s">
        <v>176</v>
      </c>
      <c r="J271" s="125" t="s">
        <v>185</v>
      </c>
    </row>
    <row r="272" spans="1:21" s="89" customFormat="1" ht="45" customHeight="1" x14ac:dyDescent="0.25">
      <c r="A272" s="525"/>
      <c r="B272" s="526"/>
      <c r="C272" s="526"/>
      <c r="D272" s="526"/>
      <c r="E272" s="526"/>
      <c r="F272" s="526"/>
      <c r="G272" s="527"/>
      <c r="H272" s="89" t="s">
        <v>176</v>
      </c>
      <c r="J272" s="522" t="s">
        <v>186</v>
      </c>
      <c r="K272" s="522"/>
      <c r="L272" s="522"/>
      <c r="M272" s="522"/>
      <c r="N272" s="522"/>
      <c r="O272" s="522"/>
      <c r="P272" s="522"/>
      <c r="Q272" s="522"/>
      <c r="R272" s="522"/>
    </row>
    <row r="273" spans="1:18" x14ac:dyDescent="0.25">
      <c r="H273" s="233" t="s">
        <v>179</v>
      </c>
    </row>
    <row r="274" spans="1:18" s="89" customFormat="1" x14ac:dyDescent="0.25">
      <c r="A274" s="201" t="s">
        <v>208</v>
      </c>
      <c r="B274" s="97"/>
      <c r="C274" s="98"/>
      <c r="D274" s="98"/>
      <c r="E274" s="98"/>
      <c r="F274" s="98"/>
      <c r="G274" s="112"/>
      <c r="H274" s="89" t="s">
        <v>179</v>
      </c>
      <c r="J274" s="125" t="s">
        <v>185</v>
      </c>
    </row>
    <row r="275" spans="1:18" s="89" customFormat="1" ht="45" customHeight="1" x14ac:dyDescent="0.25">
      <c r="A275" s="525"/>
      <c r="B275" s="526"/>
      <c r="C275" s="526"/>
      <c r="D275" s="526"/>
      <c r="E275" s="526"/>
      <c r="F275" s="526"/>
      <c r="G275" s="527"/>
      <c r="H275" s="89" t="s">
        <v>179</v>
      </c>
      <c r="J275" s="522" t="s">
        <v>186</v>
      </c>
      <c r="K275" s="522"/>
      <c r="L275" s="522"/>
      <c r="M275" s="522"/>
      <c r="N275" s="522"/>
      <c r="O275" s="522"/>
      <c r="P275" s="522"/>
      <c r="Q275" s="522"/>
      <c r="R275" s="522"/>
    </row>
  </sheetData>
  <sheetProtection algorithmName="SHA-512" hashValue="s8rsbY+qw4eGxY6npWfH0DdYBHbi5i3SVtIk5AoCWVuYmju8mQYlr+YP4hsc5RSqHbpE5zfDkB5DiX5DG0lQ7g==" saltValue="afkb+q+wN+/dOkKXKj/j/g==" spinCount="100000" sheet="1" formatCells="0" formatRows="0" sort="0" autoFilter="0"/>
  <autoFilter ref="H1:H275" xr:uid="{00000000-0001-0000-0900-000000000000}"/>
  <mergeCells count="11">
    <mergeCell ref="A275:G275"/>
    <mergeCell ref="A1:F1"/>
    <mergeCell ref="A2:G2"/>
    <mergeCell ref="O136:P136"/>
    <mergeCell ref="R136:S136"/>
    <mergeCell ref="O266:P266"/>
    <mergeCell ref="R266:S266"/>
    <mergeCell ref="R267:S267"/>
    <mergeCell ref="A272:G272"/>
    <mergeCell ref="J275:R275"/>
    <mergeCell ref="J272:R272"/>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FBB4EC4-7B0A-4669-A4A1-CDC3672E5955}">
            <xm:f>Categories!$A$4=FALSE</xm:f>
            <x14:dxf>
              <fill>
                <patternFill>
                  <bgColor theme="0" tint="-0.34998626667073579"/>
                </patternFill>
              </fill>
            </x14:dxf>
          </x14:cfRule>
          <xm:sqref>A1:G275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275"/>
  <sheetViews>
    <sheetView view="pageBreakPreview" zoomScaleNormal="100" zoomScaleSheetLayoutView="100" workbookViewId="0">
      <selection activeCell="A5" sqref="A5"/>
    </sheetView>
  </sheetViews>
  <sheetFormatPr defaultColWidth="9.140625" defaultRowHeight="15" x14ac:dyDescent="0.25"/>
  <cols>
    <col min="1" max="1" width="69.7109375" style="3" customWidth="1"/>
    <col min="2" max="3" width="20.5703125" style="3" customWidth="1"/>
    <col min="4" max="4" width="20.28515625" style="3" customWidth="1"/>
    <col min="5" max="5" width="11" hidden="1" customWidth="1"/>
    <col min="6" max="6" width="2.5703125" style="3" customWidth="1"/>
    <col min="7" max="14" width="9.140625" style="3"/>
    <col min="15" max="15" width="9.140625" style="3" customWidth="1"/>
    <col min="16" max="16384" width="9.140625" style="3"/>
  </cols>
  <sheetData>
    <row r="1" spans="1:7" ht="27.75" customHeight="1" x14ac:dyDescent="0.25">
      <c r="A1" s="520" t="s">
        <v>165</v>
      </c>
      <c r="B1" s="520"/>
      <c r="C1" s="520"/>
      <c r="D1" s="3">
        <f>+'Section A'!B2</f>
        <v>0</v>
      </c>
      <c r="E1" s="47"/>
    </row>
    <row r="2" spans="1:7" ht="93.75" customHeight="1" x14ac:dyDescent="0.25">
      <c r="A2" s="524" t="s">
        <v>209</v>
      </c>
      <c r="B2" s="524"/>
      <c r="C2" s="524"/>
      <c r="D2" s="524"/>
      <c r="E2" s="3"/>
      <c r="F2" s="11"/>
      <c r="G2" s="11"/>
    </row>
    <row r="3" spans="1:7" ht="9" customHeight="1" x14ac:dyDescent="0.25">
      <c r="A3" s="11"/>
      <c r="B3" s="11"/>
      <c r="C3" s="11"/>
      <c r="D3" s="11"/>
      <c r="F3" s="11"/>
      <c r="G3" s="11"/>
    </row>
    <row r="4" spans="1:7" x14ac:dyDescent="0.25">
      <c r="A4" s="231" t="s">
        <v>210</v>
      </c>
      <c r="B4" s="18" t="s">
        <v>211</v>
      </c>
      <c r="C4" s="18" t="s">
        <v>212</v>
      </c>
      <c r="D4" s="253" t="s">
        <v>213</v>
      </c>
      <c r="E4" s="231" t="s">
        <v>174</v>
      </c>
      <c r="F4" s="11"/>
      <c r="G4" s="11"/>
    </row>
    <row r="5" spans="1:7" s="89" customFormat="1" x14ac:dyDescent="0.25">
      <c r="A5" s="220"/>
      <c r="B5" s="223"/>
      <c r="C5" s="215"/>
      <c r="D5" s="70">
        <f t="shared" ref="D5:D36" si="0">ROUND(+B5*C5,2)</f>
        <v>0</v>
      </c>
      <c r="E5" s="101" t="s">
        <v>176</v>
      </c>
      <c r="F5" s="110"/>
      <c r="G5" s="110"/>
    </row>
    <row r="6" spans="1:7" s="89" customFormat="1" x14ac:dyDescent="0.25">
      <c r="A6" s="220"/>
      <c r="B6" s="223"/>
      <c r="C6" s="215"/>
      <c r="D6" s="70">
        <f t="shared" si="0"/>
        <v>0</v>
      </c>
      <c r="E6" s="101" t="s">
        <v>176</v>
      </c>
      <c r="F6" s="110"/>
      <c r="G6" s="110"/>
    </row>
    <row r="7" spans="1:7" s="89" customFormat="1" x14ac:dyDescent="0.25">
      <c r="A7" s="220"/>
      <c r="B7" s="223"/>
      <c r="C7" s="215"/>
      <c r="D7" s="70">
        <f t="shared" si="0"/>
        <v>0</v>
      </c>
      <c r="E7" s="101" t="s">
        <v>176</v>
      </c>
      <c r="F7" s="110"/>
      <c r="G7" s="110"/>
    </row>
    <row r="8" spans="1:7" s="89" customFormat="1" hidden="1" x14ac:dyDescent="0.25">
      <c r="A8" s="220"/>
      <c r="B8" s="223"/>
      <c r="C8" s="215"/>
      <c r="D8" s="70">
        <f t="shared" si="0"/>
        <v>0</v>
      </c>
      <c r="E8" s="101" t="s">
        <v>176</v>
      </c>
      <c r="F8" s="110"/>
      <c r="G8" s="110"/>
    </row>
    <row r="9" spans="1:7" s="89" customFormat="1" hidden="1" x14ac:dyDescent="0.25">
      <c r="A9" s="220"/>
      <c r="B9" s="223"/>
      <c r="C9" s="215"/>
      <c r="D9" s="70">
        <f t="shared" si="0"/>
        <v>0</v>
      </c>
      <c r="E9" s="101" t="s">
        <v>176</v>
      </c>
      <c r="F9" s="110"/>
      <c r="G9" s="110"/>
    </row>
    <row r="10" spans="1:7" s="89" customFormat="1" hidden="1" x14ac:dyDescent="0.25">
      <c r="A10" s="220"/>
      <c r="B10" s="223"/>
      <c r="C10" s="215"/>
      <c r="D10" s="70">
        <f t="shared" si="0"/>
        <v>0</v>
      </c>
      <c r="E10" s="101" t="s">
        <v>176</v>
      </c>
      <c r="F10" s="110"/>
      <c r="G10" s="110"/>
    </row>
    <row r="11" spans="1:7" s="89" customFormat="1" hidden="1" x14ac:dyDescent="0.25">
      <c r="A11" s="220"/>
      <c r="B11" s="223"/>
      <c r="C11" s="215"/>
      <c r="D11" s="70">
        <f t="shared" si="0"/>
        <v>0</v>
      </c>
      <c r="E11" s="101" t="s">
        <v>176</v>
      </c>
      <c r="F11" s="110"/>
      <c r="G11" s="110"/>
    </row>
    <row r="12" spans="1:7" s="89" customFormat="1" hidden="1" x14ac:dyDescent="0.25">
      <c r="A12" s="220"/>
      <c r="B12" s="223"/>
      <c r="C12" s="215"/>
      <c r="D12" s="70">
        <f t="shared" si="0"/>
        <v>0</v>
      </c>
      <c r="E12" s="101" t="s">
        <v>176</v>
      </c>
      <c r="F12" s="110"/>
      <c r="G12" s="110"/>
    </row>
    <row r="13" spans="1:7" s="89" customFormat="1" hidden="1" x14ac:dyDescent="0.25">
      <c r="A13" s="220"/>
      <c r="B13" s="223"/>
      <c r="C13" s="215"/>
      <c r="D13" s="70">
        <f t="shared" si="0"/>
        <v>0</v>
      </c>
      <c r="E13" s="101" t="s">
        <v>176</v>
      </c>
      <c r="F13" s="110"/>
      <c r="G13" s="110"/>
    </row>
    <row r="14" spans="1:7" s="89" customFormat="1" hidden="1" x14ac:dyDescent="0.25">
      <c r="A14" s="220"/>
      <c r="B14" s="223"/>
      <c r="C14" s="215"/>
      <c r="D14" s="70">
        <f t="shared" si="0"/>
        <v>0</v>
      </c>
      <c r="E14" s="101" t="s">
        <v>176</v>
      </c>
      <c r="F14" s="110"/>
      <c r="G14" s="110"/>
    </row>
    <row r="15" spans="1:7" s="89" customFormat="1" hidden="1" x14ac:dyDescent="0.25">
      <c r="A15" s="220"/>
      <c r="B15" s="223"/>
      <c r="C15" s="215"/>
      <c r="D15" s="70">
        <f t="shared" si="0"/>
        <v>0</v>
      </c>
      <c r="E15" s="101" t="s">
        <v>176</v>
      </c>
      <c r="F15" s="110"/>
      <c r="G15" s="110"/>
    </row>
    <row r="16" spans="1:7" s="89" customFormat="1" hidden="1" x14ac:dyDescent="0.25">
      <c r="A16" s="220"/>
      <c r="B16" s="223"/>
      <c r="C16" s="215"/>
      <c r="D16" s="70">
        <f t="shared" si="0"/>
        <v>0</v>
      </c>
      <c r="E16" s="101" t="s">
        <v>176</v>
      </c>
      <c r="F16" s="110"/>
      <c r="G16" s="110"/>
    </row>
    <row r="17" spans="1:7" s="89" customFormat="1" hidden="1" x14ac:dyDescent="0.25">
      <c r="A17" s="220"/>
      <c r="B17" s="223"/>
      <c r="C17" s="215"/>
      <c r="D17" s="70">
        <f t="shared" si="0"/>
        <v>0</v>
      </c>
      <c r="E17" s="101" t="s">
        <v>176</v>
      </c>
      <c r="F17" s="110"/>
      <c r="G17" s="110"/>
    </row>
    <row r="18" spans="1:7" s="89" customFormat="1" hidden="1" x14ac:dyDescent="0.25">
      <c r="A18" s="220"/>
      <c r="B18" s="223"/>
      <c r="C18" s="215"/>
      <c r="D18" s="70">
        <f t="shared" si="0"/>
        <v>0</v>
      </c>
      <c r="E18" s="101" t="s">
        <v>176</v>
      </c>
      <c r="F18" s="110"/>
      <c r="G18" s="110"/>
    </row>
    <row r="19" spans="1:7" s="89" customFormat="1" hidden="1" x14ac:dyDescent="0.25">
      <c r="A19" s="220"/>
      <c r="B19" s="223"/>
      <c r="C19" s="215"/>
      <c r="D19" s="70">
        <f t="shared" si="0"/>
        <v>0</v>
      </c>
      <c r="E19" s="101" t="s">
        <v>176</v>
      </c>
      <c r="F19" s="110"/>
      <c r="G19" s="110"/>
    </row>
    <row r="20" spans="1:7" s="89" customFormat="1" hidden="1" x14ac:dyDescent="0.25">
      <c r="A20" s="220"/>
      <c r="B20" s="223"/>
      <c r="C20" s="215"/>
      <c r="D20" s="70">
        <f t="shared" si="0"/>
        <v>0</v>
      </c>
      <c r="E20" s="101" t="s">
        <v>176</v>
      </c>
      <c r="F20" s="110"/>
      <c r="G20" s="110"/>
    </row>
    <row r="21" spans="1:7" s="89" customFormat="1" hidden="1" x14ac:dyDescent="0.25">
      <c r="A21" s="220"/>
      <c r="B21" s="223"/>
      <c r="C21" s="215"/>
      <c r="D21" s="70">
        <f t="shared" si="0"/>
        <v>0</v>
      </c>
      <c r="E21" s="101" t="s">
        <v>176</v>
      </c>
      <c r="F21" s="110"/>
      <c r="G21" s="110"/>
    </row>
    <row r="22" spans="1:7" s="89" customFormat="1" hidden="1" x14ac:dyDescent="0.25">
      <c r="A22" s="220"/>
      <c r="B22" s="223"/>
      <c r="C22" s="215"/>
      <c r="D22" s="70">
        <f t="shared" si="0"/>
        <v>0</v>
      </c>
      <c r="E22" s="101" t="s">
        <v>176</v>
      </c>
      <c r="F22" s="110"/>
      <c r="G22" s="110"/>
    </row>
    <row r="23" spans="1:7" s="89" customFormat="1" hidden="1" x14ac:dyDescent="0.25">
      <c r="A23" s="220"/>
      <c r="B23" s="223"/>
      <c r="C23" s="215"/>
      <c r="D23" s="70">
        <f t="shared" si="0"/>
        <v>0</v>
      </c>
      <c r="E23" s="101" t="s">
        <v>176</v>
      </c>
      <c r="F23" s="110"/>
      <c r="G23" s="110"/>
    </row>
    <row r="24" spans="1:7" s="89" customFormat="1" hidden="1" x14ac:dyDescent="0.25">
      <c r="A24" s="220"/>
      <c r="B24" s="223"/>
      <c r="C24" s="215"/>
      <c r="D24" s="70">
        <f t="shared" si="0"/>
        <v>0</v>
      </c>
      <c r="E24" s="101" t="s">
        <v>176</v>
      </c>
      <c r="F24" s="110"/>
      <c r="G24" s="110"/>
    </row>
    <row r="25" spans="1:7" s="89" customFormat="1" hidden="1" x14ac:dyDescent="0.25">
      <c r="A25" s="220"/>
      <c r="B25" s="223"/>
      <c r="C25" s="215"/>
      <c r="D25" s="70">
        <f t="shared" si="0"/>
        <v>0</v>
      </c>
      <c r="E25" s="101" t="s">
        <v>176</v>
      </c>
      <c r="F25" s="110"/>
      <c r="G25" s="110"/>
    </row>
    <row r="26" spans="1:7" s="89" customFormat="1" hidden="1" x14ac:dyDescent="0.25">
      <c r="A26" s="220"/>
      <c r="B26" s="223"/>
      <c r="C26" s="215"/>
      <c r="D26" s="70">
        <f t="shared" si="0"/>
        <v>0</v>
      </c>
      <c r="E26" s="101" t="s">
        <v>176</v>
      </c>
      <c r="F26" s="110"/>
      <c r="G26" s="110"/>
    </row>
    <row r="27" spans="1:7" s="89" customFormat="1" hidden="1" x14ac:dyDescent="0.25">
      <c r="A27" s="220"/>
      <c r="B27" s="223"/>
      <c r="C27" s="215"/>
      <c r="D27" s="70">
        <f t="shared" si="0"/>
        <v>0</v>
      </c>
      <c r="E27" s="101" t="s">
        <v>176</v>
      </c>
      <c r="F27" s="110"/>
      <c r="G27" s="110"/>
    </row>
    <row r="28" spans="1:7" s="89" customFormat="1" hidden="1" x14ac:dyDescent="0.25">
      <c r="A28" s="220"/>
      <c r="B28" s="223"/>
      <c r="C28" s="215"/>
      <c r="D28" s="70">
        <f t="shared" si="0"/>
        <v>0</v>
      </c>
      <c r="E28" s="101" t="s">
        <v>176</v>
      </c>
      <c r="F28" s="110"/>
      <c r="G28" s="110"/>
    </row>
    <row r="29" spans="1:7" s="89" customFormat="1" hidden="1" x14ac:dyDescent="0.25">
      <c r="A29" s="220"/>
      <c r="B29" s="223"/>
      <c r="C29" s="215"/>
      <c r="D29" s="70">
        <f t="shared" si="0"/>
        <v>0</v>
      </c>
      <c r="E29" s="101" t="s">
        <v>176</v>
      </c>
      <c r="F29" s="110"/>
      <c r="G29" s="110"/>
    </row>
    <row r="30" spans="1:7" s="89" customFormat="1" hidden="1" x14ac:dyDescent="0.25">
      <c r="A30" s="220"/>
      <c r="B30" s="223"/>
      <c r="C30" s="215"/>
      <c r="D30" s="70">
        <f t="shared" si="0"/>
        <v>0</v>
      </c>
      <c r="E30" s="101" t="s">
        <v>176</v>
      </c>
      <c r="F30" s="110"/>
      <c r="G30" s="110"/>
    </row>
    <row r="31" spans="1:7" s="89" customFormat="1" hidden="1" x14ac:dyDescent="0.25">
      <c r="A31" s="220"/>
      <c r="B31" s="223"/>
      <c r="C31" s="215"/>
      <c r="D31" s="70">
        <f t="shared" si="0"/>
        <v>0</v>
      </c>
      <c r="E31" s="101" t="s">
        <v>176</v>
      </c>
      <c r="F31" s="110"/>
      <c r="G31" s="110"/>
    </row>
    <row r="32" spans="1:7" s="89" customFormat="1" hidden="1" x14ac:dyDescent="0.25">
      <c r="A32" s="220"/>
      <c r="B32" s="223"/>
      <c r="C32" s="215"/>
      <c r="D32" s="70">
        <f t="shared" si="0"/>
        <v>0</v>
      </c>
      <c r="E32" s="101" t="s">
        <v>176</v>
      </c>
      <c r="F32" s="110"/>
      <c r="G32" s="110"/>
    </row>
    <row r="33" spans="1:7" s="89" customFormat="1" hidden="1" x14ac:dyDescent="0.25">
      <c r="A33" s="220"/>
      <c r="B33" s="223"/>
      <c r="C33" s="215"/>
      <c r="D33" s="70">
        <f t="shared" si="0"/>
        <v>0</v>
      </c>
      <c r="E33" s="101" t="s">
        <v>176</v>
      </c>
      <c r="F33" s="110"/>
      <c r="G33" s="110"/>
    </row>
    <row r="34" spans="1:7" s="89" customFormat="1" hidden="1" x14ac:dyDescent="0.25">
      <c r="A34" s="220"/>
      <c r="B34" s="223"/>
      <c r="C34" s="215"/>
      <c r="D34" s="70">
        <f t="shared" si="0"/>
        <v>0</v>
      </c>
      <c r="E34" s="101" t="s">
        <v>176</v>
      </c>
      <c r="F34" s="110"/>
      <c r="G34" s="110"/>
    </row>
    <row r="35" spans="1:7" s="89" customFormat="1" hidden="1" x14ac:dyDescent="0.25">
      <c r="A35" s="220"/>
      <c r="B35" s="223"/>
      <c r="C35" s="215"/>
      <c r="D35" s="70">
        <f t="shared" si="0"/>
        <v>0</v>
      </c>
      <c r="E35" s="101" t="s">
        <v>176</v>
      </c>
      <c r="F35" s="110"/>
      <c r="G35" s="110"/>
    </row>
    <row r="36" spans="1:7" s="89" customFormat="1" hidden="1" x14ac:dyDescent="0.25">
      <c r="A36" s="220"/>
      <c r="B36" s="223"/>
      <c r="C36" s="215"/>
      <c r="D36" s="70">
        <f t="shared" si="0"/>
        <v>0</v>
      </c>
      <c r="E36" s="101" t="s">
        <v>176</v>
      </c>
      <c r="F36" s="110"/>
      <c r="G36" s="110"/>
    </row>
    <row r="37" spans="1:7" s="89" customFormat="1" hidden="1" x14ac:dyDescent="0.25">
      <c r="A37" s="220"/>
      <c r="B37" s="223"/>
      <c r="C37" s="215"/>
      <c r="D37" s="70">
        <f t="shared" ref="D37:D68" si="1">ROUND(+B37*C37,2)</f>
        <v>0</v>
      </c>
      <c r="E37" s="101" t="s">
        <v>176</v>
      </c>
      <c r="F37" s="110"/>
      <c r="G37" s="110"/>
    </row>
    <row r="38" spans="1:7" s="89" customFormat="1" hidden="1" x14ac:dyDescent="0.25">
      <c r="A38" s="220"/>
      <c r="B38" s="223"/>
      <c r="C38" s="215"/>
      <c r="D38" s="70">
        <f t="shared" si="1"/>
        <v>0</v>
      </c>
      <c r="E38" s="101" t="s">
        <v>176</v>
      </c>
      <c r="F38" s="110"/>
      <c r="G38" s="110"/>
    </row>
    <row r="39" spans="1:7" s="89" customFormat="1" hidden="1" x14ac:dyDescent="0.25">
      <c r="A39" s="220"/>
      <c r="B39" s="223"/>
      <c r="C39" s="215"/>
      <c r="D39" s="70">
        <f t="shared" si="1"/>
        <v>0</v>
      </c>
      <c r="E39" s="101" t="s">
        <v>176</v>
      </c>
      <c r="F39" s="110"/>
      <c r="G39" s="110"/>
    </row>
    <row r="40" spans="1:7" s="89" customFormat="1" hidden="1" x14ac:dyDescent="0.25">
      <c r="A40" s="220"/>
      <c r="B40" s="223"/>
      <c r="C40" s="215"/>
      <c r="D40" s="70">
        <f t="shared" si="1"/>
        <v>0</v>
      </c>
      <c r="E40" s="101" t="s">
        <v>176</v>
      </c>
      <c r="F40" s="110"/>
      <c r="G40" s="110"/>
    </row>
    <row r="41" spans="1:7" s="89" customFormat="1" hidden="1" x14ac:dyDescent="0.25">
      <c r="A41" s="220"/>
      <c r="B41" s="223"/>
      <c r="C41" s="215"/>
      <c r="D41" s="70">
        <f t="shared" si="1"/>
        <v>0</v>
      </c>
      <c r="E41" s="101" t="s">
        <v>176</v>
      </c>
      <c r="F41" s="110"/>
      <c r="G41" s="110"/>
    </row>
    <row r="42" spans="1:7" s="89" customFormat="1" hidden="1" x14ac:dyDescent="0.25">
      <c r="A42" s="220"/>
      <c r="B42" s="223"/>
      <c r="C42" s="215"/>
      <c r="D42" s="70">
        <f t="shared" si="1"/>
        <v>0</v>
      </c>
      <c r="E42" s="101" t="s">
        <v>176</v>
      </c>
      <c r="F42" s="110"/>
      <c r="G42" s="110"/>
    </row>
    <row r="43" spans="1:7" s="89" customFormat="1" hidden="1" x14ac:dyDescent="0.25">
      <c r="A43" s="220"/>
      <c r="B43" s="223"/>
      <c r="C43" s="215"/>
      <c r="D43" s="70">
        <f t="shared" si="1"/>
        <v>0</v>
      </c>
      <c r="E43" s="101" t="s">
        <v>176</v>
      </c>
      <c r="F43" s="110"/>
      <c r="G43" s="110"/>
    </row>
    <row r="44" spans="1:7" s="89" customFormat="1" hidden="1" x14ac:dyDescent="0.25">
      <c r="A44" s="220"/>
      <c r="B44" s="223"/>
      <c r="C44" s="215"/>
      <c r="D44" s="70">
        <f t="shared" si="1"/>
        <v>0</v>
      </c>
      <c r="E44" s="101" t="s">
        <v>176</v>
      </c>
      <c r="F44" s="110"/>
      <c r="G44" s="110"/>
    </row>
    <row r="45" spans="1:7" s="89" customFormat="1" hidden="1" x14ac:dyDescent="0.25">
      <c r="A45" s="220"/>
      <c r="B45" s="223"/>
      <c r="C45" s="215"/>
      <c r="D45" s="70">
        <f t="shared" si="1"/>
        <v>0</v>
      </c>
      <c r="E45" s="101" t="s">
        <v>176</v>
      </c>
      <c r="F45" s="110"/>
      <c r="G45" s="110"/>
    </row>
    <row r="46" spans="1:7" s="89" customFormat="1" hidden="1" x14ac:dyDescent="0.25">
      <c r="A46" s="220"/>
      <c r="B46" s="223"/>
      <c r="C46" s="215"/>
      <c r="D46" s="70">
        <f t="shared" si="1"/>
        <v>0</v>
      </c>
      <c r="E46" s="101" t="s">
        <v>176</v>
      </c>
      <c r="F46" s="110"/>
      <c r="G46" s="110"/>
    </row>
    <row r="47" spans="1:7" s="89" customFormat="1" hidden="1" x14ac:dyDescent="0.25">
      <c r="A47" s="220"/>
      <c r="B47" s="223"/>
      <c r="C47" s="215"/>
      <c r="D47" s="70">
        <f t="shared" si="1"/>
        <v>0</v>
      </c>
      <c r="E47" s="101" t="s">
        <v>176</v>
      </c>
      <c r="F47" s="110"/>
      <c r="G47" s="110"/>
    </row>
    <row r="48" spans="1:7" s="89" customFormat="1" hidden="1" x14ac:dyDescent="0.25">
      <c r="A48" s="220"/>
      <c r="B48" s="223"/>
      <c r="C48" s="215"/>
      <c r="D48" s="70">
        <f t="shared" si="1"/>
        <v>0</v>
      </c>
      <c r="E48" s="101" t="s">
        <v>176</v>
      </c>
      <c r="F48" s="110"/>
      <c r="G48" s="110"/>
    </row>
    <row r="49" spans="1:7" s="89" customFormat="1" hidden="1" x14ac:dyDescent="0.25">
      <c r="A49" s="220"/>
      <c r="B49" s="223"/>
      <c r="C49" s="215"/>
      <c r="D49" s="70">
        <f t="shared" si="1"/>
        <v>0</v>
      </c>
      <c r="E49" s="101" t="s">
        <v>176</v>
      </c>
      <c r="F49" s="110"/>
      <c r="G49" s="110"/>
    </row>
    <row r="50" spans="1:7" s="89" customFormat="1" hidden="1" x14ac:dyDescent="0.25">
      <c r="A50" s="220"/>
      <c r="B50" s="223"/>
      <c r="C50" s="215"/>
      <c r="D50" s="70">
        <f t="shared" si="1"/>
        <v>0</v>
      </c>
      <c r="E50" s="101" t="s">
        <v>176</v>
      </c>
      <c r="F50" s="110"/>
      <c r="G50" s="110"/>
    </row>
    <row r="51" spans="1:7" s="89" customFormat="1" hidden="1" x14ac:dyDescent="0.25">
      <c r="A51" s="220"/>
      <c r="B51" s="223"/>
      <c r="C51" s="215"/>
      <c r="D51" s="70">
        <f t="shared" si="1"/>
        <v>0</v>
      </c>
      <c r="E51" s="101" t="s">
        <v>176</v>
      </c>
      <c r="F51" s="110"/>
      <c r="G51" s="110"/>
    </row>
    <row r="52" spans="1:7" s="89" customFormat="1" hidden="1" x14ac:dyDescent="0.25">
      <c r="A52" s="220"/>
      <c r="B52" s="223"/>
      <c r="C52" s="215"/>
      <c r="D52" s="70">
        <f t="shared" si="1"/>
        <v>0</v>
      </c>
      <c r="E52" s="101" t="s">
        <v>176</v>
      </c>
      <c r="F52" s="110"/>
      <c r="G52" s="110"/>
    </row>
    <row r="53" spans="1:7" s="89" customFormat="1" hidden="1" x14ac:dyDescent="0.25">
      <c r="A53" s="220"/>
      <c r="B53" s="223"/>
      <c r="C53" s="215"/>
      <c r="D53" s="70">
        <f t="shared" si="1"/>
        <v>0</v>
      </c>
      <c r="E53" s="101" t="s">
        <v>176</v>
      </c>
      <c r="F53" s="110"/>
      <c r="G53" s="110"/>
    </row>
    <row r="54" spans="1:7" s="89" customFormat="1" hidden="1" x14ac:dyDescent="0.25">
      <c r="A54" s="220"/>
      <c r="B54" s="223"/>
      <c r="C54" s="215"/>
      <c r="D54" s="70">
        <f t="shared" si="1"/>
        <v>0</v>
      </c>
      <c r="E54" s="101" t="s">
        <v>176</v>
      </c>
      <c r="F54" s="110"/>
      <c r="G54" s="110"/>
    </row>
    <row r="55" spans="1:7" s="89" customFormat="1" hidden="1" x14ac:dyDescent="0.25">
      <c r="A55" s="220"/>
      <c r="B55" s="223"/>
      <c r="C55" s="215"/>
      <c r="D55" s="70">
        <f t="shared" si="1"/>
        <v>0</v>
      </c>
      <c r="E55" s="101" t="s">
        <v>176</v>
      </c>
      <c r="F55" s="110"/>
      <c r="G55" s="110"/>
    </row>
    <row r="56" spans="1:7" s="89" customFormat="1" hidden="1" x14ac:dyDescent="0.25">
      <c r="A56" s="220"/>
      <c r="B56" s="223"/>
      <c r="C56" s="215"/>
      <c r="D56" s="70">
        <f t="shared" si="1"/>
        <v>0</v>
      </c>
      <c r="E56" s="101" t="s">
        <v>176</v>
      </c>
      <c r="F56" s="110"/>
      <c r="G56" s="110"/>
    </row>
    <row r="57" spans="1:7" s="89" customFormat="1" hidden="1" x14ac:dyDescent="0.25">
      <c r="A57" s="220"/>
      <c r="B57" s="223"/>
      <c r="C57" s="215"/>
      <c r="D57" s="70">
        <f t="shared" si="1"/>
        <v>0</v>
      </c>
      <c r="E57" s="101" t="s">
        <v>176</v>
      </c>
      <c r="F57" s="110"/>
      <c r="G57" s="110"/>
    </row>
    <row r="58" spans="1:7" s="89" customFormat="1" hidden="1" x14ac:dyDescent="0.25">
      <c r="A58" s="220"/>
      <c r="B58" s="223"/>
      <c r="C58" s="215"/>
      <c r="D58" s="70">
        <f t="shared" si="1"/>
        <v>0</v>
      </c>
      <c r="E58" s="101" t="s">
        <v>176</v>
      </c>
      <c r="F58" s="110"/>
      <c r="G58" s="110"/>
    </row>
    <row r="59" spans="1:7" s="89" customFormat="1" hidden="1" x14ac:dyDescent="0.25">
      <c r="A59" s="220"/>
      <c r="B59" s="223"/>
      <c r="C59" s="215"/>
      <c r="D59" s="70">
        <f t="shared" si="1"/>
        <v>0</v>
      </c>
      <c r="E59" s="101" t="s">
        <v>176</v>
      </c>
      <c r="F59" s="110"/>
      <c r="G59" s="110"/>
    </row>
    <row r="60" spans="1:7" s="89" customFormat="1" hidden="1" x14ac:dyDescent="0.25">
      <c r="A60" s="220"/>
      <c r="B60" s="223"/>
      <c r="C60" s="215"/>
      <c r="D60" s="70">
        <f t="shared" si="1"/>
        <v>0</v>
      </c>
      <c r="E60" s="101" t="s">
        <v>176</v>
      </c>
      <c r="F60" s="110"/>
      <c r="G60" s="110"/>
    </row>
    <row r="61" spans="1:7" s="89" customFormat="1" hidden="1" x14ac:dyDescent="0.25">
      <c r="A61" s="220"/>
      <c r="B61" s="223"/>
      <c r="C61" s="215"/>
      <c r="D61" s="70">
        <f t="shared" si="1"/>
        <v>0</v>
      </c>
      <c r="E61" s="101" t="s">
        <v>176</v>
      </c>
      <c r="F61" s="110"/>
      <c r="G61" s="110"/>
    </row>
    <row r="62" spans="1:7" s="89" customFormat="1" hidden="1" x14ac:dyDescent="0.25">
      <c r="A62" s="220"/>
      <c r="B62" s="223"/>
      <c r="C62" s="215"/>
      <c r="D62" s="70">
        <f t="shared" si="1"/>
        <v>0</v>
      </c>
      <c r="E62" s="101" t="s">
        <v>176</v>
      </c>
      <c r="F62" s="110"/>
      <c r="G62" s="110"/>
    </row>
    <row r="63" spans="1:7" s="89" customFormat="1" hidden="1" x14ac:dyDescent="0.25">
      <c r="A63" s="220"/>
      <c r="B63" s="223"/>
      <c r="C63" s="215"/>
      <c r="D63" s="70">
        <f t="shared" si="1"/>
        <v>0</v>
      </c>
      <c r="E63" s="101" t="s">
        <v>176</v>
      </c>
      <c r="F63" s="110"/>
      <c r="G63" s="110"/>
    </row>
    <row r="64" spans="1:7" s="89" customFormat="1" hidden="1" x14ac:dyDescent="0.25">
      <c r="A64" s="220"/>
      <c r="B64" s="223"/>
      <c r="C64" s="215"/>
      <c r="D64" s="70">
        <f t="shared" si="1"/>
        <v>0</v>
      </c>
      <c r="E64" s="101" t="s">
        <v>176</v>
      </c>
      <c r="F64" s="110"/>
      <c r="G64" s="110"/>
    </row>
    <row r="65" spans="1:7" s="89" customFormat="1" hidden="1" x14ac:dyDescent="0.25">
      <c r="A65" s="220"/>
      <c r="B65" s="223"/>
      <c r="C65" s="215"/>
      <c r="D65" s="70">
        <f t="shared" si="1"/>
        <v>0</v>
      </c>
      <c r="E65" s="101" t="s">
        <v>176</v>
      </c>
      <c r="F65" s="110"/>
      <c r="G65" s="110"/>
    </row>
    <row r="66" spans="1:7" s="89" customFormat="1" hidden="1" x14ac:dyDescent="0.25">
      <c r="A66" s="220"/>
      <c r="B66" s="223"/>
      <c r="C66" s="215"/>
      <c r="D66" s="70">
        <f t="shared" si="1"/>
        <v>0</v>
      </c>
      <c r="E66" s="101" t="s">
        <v>176</v>
      </c>
      <c r="F66" s="110"/>
      <c r="G66" s="110"/>
    </row>
    <row r="67" spans="1:7" s="89" customFormat="1" hidden="1" x14ac:dyDescent="0.25">
      <c r="A67" s="220"/>
      <c r="B67" s="223"/>
      <c r="C67" s="215"/>
      <c r="D67" s="70">
        <f t="shared" si="1"/>
        <v>0</v>
      </c>
      <c r="E67" s="101" t="s">
        <v>176</v>
      </c>
      <c r="F67" s="110"/>
      <c r="G67" s="110"/>
    </row>
    <row r="68" spans="1:7" s="89" customFormat="1" hidden="1" x14ac:dyDescent="0.25">
      <c r="A68" s="220"/>
      <c r="B68" s="223"/>
      <c r="C68" s="215"/>
      <c r="D68" s="70">
        <f t="shared" si="1"/>
        <v>0</v>
      </c>
      <c r="E68" s="101" t="s">
        <v>176</v>
      </c>
      <c r="F68" s="110"/>
      <c r="G68" s="110"/>
    </row>
    <row r="69" spans="1:7" s="89" customFormat="1" hidden="1" x14ac:dyDescent="0.25">
      <c r="A69" s="220"/>
      <c r="B69" s="223"/>
      <c r="C69" s="215"/>
      <c r="D69" s="70">
        <f t="shared" ref="D69:D100" si="2">ROUND(+B69*C69,2)</f>
        <v>0</v>
      </c>
      <c r="E69" s="101" t="s">
        <v>176</v>
      </c>
      <c r="F69" s="110"/>
      <c r="G69" s="110"/>
    </row>
    <row r="70" spans="1:7" s="89" customFormat="1" hidden="1" x14ac:dyDescent="0.25">
      <c r="A70" s="220"/>
      <c r="B70" s="223"/>
      <c r="C70" s="215"/>
      <c r="D70" s="70">
        <f t="shared" si="2"/>
        <v>0</v>
      </c>
      <c r="E70" s="101" t="s">
        <v>176</v>
      </c>
      <c r="F70" s="110"/>
      <c r="G70" s="110"/>
    </row>
    <row r="71" spans="1:7" s="89" customFormat="1" hidden="1" x14ac:dyDescent="0.25">
      <c r="A71" s="220"/>
      <c r="B71" s="223"/>
      <c r="C71" s="215"/>
      <c r="D71" s="70">
        <f t="shared" si="2"/>
        <v>0</v>
      </c>
      <c r="E71" s="101" t="s">
        <v>176</v>
      </c>
      <c r="F71" s="110"/>
      <c r="G71" s="110"/>
    </row>
    <row r="72" spans="1:7" s="89" customFormat="1" hidden="1" x14ac:dyDescent="0.25">
      <c r="A72" s="220"/>
      <c r="B72" s="223"/>
      <c r="C72" s="215"/>
      <c r="D72" s="70">
        <f t="shared" si="2"/>
        <v>0</v>
      </c>
      <c r="E72" s="101" t="s">
        <v>176</v>
      </c>
      <c r="F72" s="110"/>
      <c r="G72" s="110"/>
    </row>
    <row r="73" spans="1:7" s="89" customFormat="1" hidden="1" x14ac:dyDescent="0.25">
      <c r="A73" s="220"/>
      <c r="B73" s="223"/>
      <c r="C73" s="215"/>
      <c r="D73" s="70">
        <f t="shared" si="2"/>
        <v>0</v>
      </c>
      <c r="E73" s="101" t="s">
        <v>176</v>
      </c>
      <c r="F73" s="110"/>
      <c r="G73" s="110"/>
    </row>
    <row r="74" spans="1:7" s="89" customFormat="1" hidden="1" x14ac:dyDescent="0.25">
      <c r="A74" s="220"/>
      <c r="B74" s="223"/>
      <c r="C74" s="215"/>
      <c r="D74" s="70">
        <f t="shared" si="2"/>
        <v>0</v>
      </c>
      <c r="E74" s="101" t="s">
        <v>176</v>
      </c>
      <c r="F74" s="110"/>
      <c r="G74" s="110"/>
    </row>
    <row r="75" spans="1:7" s="89" customFormat="1" hidden="1" x14ac:dyDescent="0.25">
      <c r="A75" s="220"/>
      <c r="B75" s="223"/>
      <c r="C75" s="215"/>
      <c r="D75" s="70">
        <f t="shared" si="2"/>
        <v>0</v>
      </c>
      <c r="E75" s="101" t="s">
        <v>176</v>
      </c>
      <c r="F75" s="110"/>
      <c r="G75" s="110"/>
    </row>
    <row r="76" spans="1:7" s="89" customFormat="1" hidden="1" x14ac:dyDescent="0.25">
      <c r="A76" s="220"/>
      <c r="B76" s="223"/>
      <c r="C76" s="215"/>
      <c r="D76" s="70">
        <f t="shared" si="2"/>
        <v>0</v>
      </c>
      <c r="E76" s="101" t="s">
        <v>176</v>
      </c>
      <c r="F76" s="110"/>
      <c r="G76" s="110"/>
    </row>
    <row r="77" spans="1:7" s="89" customFormat="1" hidden="1" x14ac:dyDescent="0.25">
      <c r="A77" s="220"/>
      <c r="B77" s="223"/>
      <c r="C77" s="215"/>
      <c r="D77" s="70">
        <f t="shared" si="2"/>
        <v>0</v>
      </c>
      <c r="E77" s="101" t="s">
        <v>176</v>
      </c>
      <c r="F77" s="110"/>
      <c r="G77" s="110"/>
    </row>
    <row r="78" spans="1:7" s="89" customFormat="1" hidden="1" x14ac:dyDescent="0.25">
      <c r="A78" s="220"/>
      <c r="B78" s="223"/>
      <c r="C78" s="215"/>
      <c r="D78" s="70">
        <f t="shared" si="2"/>
        <v>0</v>
      </c>
      <c r="E78" s="101" t="s">
        <v>176</v>
      </c>
      <c r="F78" s="110"/>
      <c r="G78" s="110"/>
    </row>
    <row r="79" spans="1:7" s="89" customFormat="1" hidden="1" x14ac:dyDescent="0.25">
      <c r="A79" s="220"/>
      <c r="B79" s="223"/>
      <c r="C79" s="215"/>
      <c r="D79" s="70">
        <f t="shared" si="2"/>
        <v>0</v>
      </c>
      <c r="E79" s="101" t="s">
        <v>176</v>
      </c>
      <c r="F79" s="110"/>
      <c r="G79" s="110"/>
    </row>
    <row r="80" spans="1:7" s="89" customFormat="1" hidden="1" x14ac:dyDescent="0.25">
      <c r="A80" s="220"/>
      <c r="B80" s="223"/>
      <c r="C80" s="215"/>
      <c r="D80" s="70">
        <f t="shared" si="2"/>
        <v>0</v>
      </c>
      <c r="E80" s="101" t="s">
        <v>176</v>
      </c>
      <c r="F80" s="110"/>
      <c r="G80" s="110"/>
    </row>
    <row r="81" spans="1:7" s="89" customFormat="1" hidden="1" x14ac:dyDescent="0.25">
      <c r="A81" s="220"/>
      <c r="B81" s="223"/>
      <c r="C81" s="215"/>
      <c r="D81" s="70">
        <f t="shared" si="2"/>
        <v>0</v>
      </c>
      <c r="E81" s="101" t="s">
        <v>176</v>
      </c>
      <c r="F81" s="110"/>
      <c r="G81" s="110"/>
    </row>
    <row r="82" spans="1:7" s="89" customFormat="1" hidden="1" x14ac:dyDescent="0.25">
      <c r="A82" s="220"/>
      <c r="B82" s="223"/>
      <c r="C82" s="215"/>
      <c r="D82" s="70">
        <f t="shared" si="2"/>
        <v>0</v>
      </c>
      <c r="E82" s="101" t="s">
        <v>176</v>
      </c>
      <c r="F82" s="110"/>
      <c r="G82" s="110"/>
    </row>
    <row r="83" spans="1:7" s="89" customFormat="1" hidden="1" x14ac:dyDescent="0.25">
      <c r="A83" s="220"/>
      <c r="B83" s="223"/>
      <c r="C83" s="215"/>
      <c r="D83" s="70">
        <f t="shared" si="2"/>
        <v>0</v>
      </c>
      <c r="E83" s="101" t="s">
        <v>176</v>
      </c>
      <c r="F83" s="110"/>
      <c r="G83" s="110"/>
    </row>
    <row r="84" spans="1:7" s="89" customFormat="1" hidden="1" x14ac:dyDescent="0.25">
      <c r="A84" s="220"/>
      <c r="B84" s="223"/>
      <c r="C84" s="215"/>
      <c r="D84" s="70">
        <f t="shared" si="2"/>
        <v>0</v>
      </c>
      <c r="E84" s="101" t="s">
        <v>176</v>
      </c>
      <c r="F84" s="110"/>
      <c r="G84" s="110"/>
    </row>
    <row r="85" spans="1:7" s="89" customFormat="1" hidden="1" x14ac:dyDescent="0.25">
      <c r="A85" s="220"/>
      <c r="B85" s="223"/>
      <c r="C85" s="215"/>
      <c r="D85" s="70">
        <f t="shared" si="2"/>
        <v>0</v>
      </c>
      <c r="E85" s="101" t="s">
        <v>176</v>
      </c>
      <c r="F85" s="110"/>
      <c r="G85" s="110"/>
    </row>
    <row r="86" spans="1:7" s="89" customFormat="1" hidden="1" x14ac:dyDescent="0.25">
      <c r="A86" s="220"/>
      <c r="B86" s="223"/>
      <c r="C86" s="215"/>
      <c r="D86" s="70">
        <f t="shared" si="2"/>
        <v>0</v>
      </c>
      <c r="E86" s="101" t="s">
        <v>176</v>
      </c>
      <c r="F86" s="110"/>
      <c r="G86" s="110"/>
    </row>
    <row r="87" spans="1:7" s="89" customFormat="1" hidden="1" x14ac:dyDescent="0.25">
      <c r="A87" s="220"/>
      <c r="B87" s="223"/>
      <c r="C87" s="215"/>
      <c r="D87" s="70">
        <f t="shared" si="2"/>
        <v>0</v>
      </c>
      <c r="E87" s="101" t="s">
        <v>176</v>
      </c>
      <c r="F87" s="110"/>
      <c r="G87" s="110"/>
    </row>
    <row r="88" spans="1:7" s="89" customFormat="1" hidden="1" x14ac:dyDescent="0.25">
      <c r="A88" s="220"/>
      <c r="B88" s="223"/>
      <c r="C88" s="215"/>
      <c r="D88" s="70">
        <f t="shared" si="2"/>
        <v>0</v>
      </c>
      <c r="E88" s="101" t="s">
        <v>176</v>
      </c>
      <c r="F88" s="110"/>
      <c r="G88" s="110"/>
    </row>
    <row r="89" spans="1:7" s="89" customFormat="1" hidden="1" x14ac:dyDescent="0.25">
      <c r="A89" s="220"/>
      <c r="B89" s="223"/>
      <c r="C89" s="215"/>
      <c r="D89" s="70">
        <f t="shared" si="2"/>
        <v>0</v>
      </c>
      <c r="E89" s="101" t="s">
        <v>176</v>
      </c>
      <c r="F89" s="110"/>
      <c r="G89" s="110"/>
    </row>
    <row r="90" spans="1:7" s="89" customFormat="1" hidden="1" x14ac:dyDescent="0.25">
      <c r="A90" s="220"/>
      <c r="B90" s="223"/>
      <c r="C90" s="215"/>
      <c r="D90" s="70">
        <f t="shared" si="2"/>
        <v>0</v>
      </c>
      <c r="E90" s="101" t="s">
        <v>176</v>
      </c>
      <c r="F90" s="110"/>
      <c r="G90" s="110"/>
    </row>
    <row r="91" spans="1:7" s="89" customFormat="1" hidden="1" x14ac:dyDescent="0.25">
      <c r="A91" s="220"/>
      <c r="B91" s="223"/>
      <c r="C91" s="215"/>
      <c r="D91" s="70">
        <f t="shared" si="2"/>
        <v>0</v>
      </c>
      <c r="E91" s="101" t="s">
        <v>176</v>
      </c>
      <c r="F91" s="110"/>
      <c r="G91" s="110"/>
    </row>
    <row r="92" spans="1:7" s="89" customFormat="1" hidden="1" x14ac:dyDescent="0.25">
      <c r="A92" s="220"/>
      <c r="B92" s="223"/>
      <c r="C92" s="215"/>
      <c r="D92" s="70">
        <f t="shared" si="2"/>
        <v>0</v>
      </c>
      <c r="E92" s="101" t="s">
        <v>176</v>
      </c>
      <c r="F92" s="110"/>
      <c r="G92" s="110"/>
    </row>
    <row r="93" spans="1:7" s="89" customFormat="1" hidden="1" x14ac:dyDescent="0.25">
      <c r="A93" s="220"/>
      <c r="B93" s="223"/>
      <c r="C93" s="215"/>
      <c r="D93" s="70">
        <f t="shared" si="2"/>
        <v>0</v>
      </c>
      <c r="E93" s="101" t="s">
        <v>176</v>
      </c>
      <c r="F93" s="110"/>
      <c r="G93" s="110"/>
    </row>
    <row r="94" spans="1:7" s="89" customFormat="1" hidden="1" x14ac:dyDescent="0.25">
      <c r="A94" s="220"/>
      <c r="B94" s="223"/>
      <c r="C94" s="215"/>
      <c r="D94" s="70">
        <f t="shared" si="2"/>
        <v>0</v>
      </c>
      <c r="E94" s="101" t="s">
        <v>176</v>
      </c>
      <c r="F94" s="110"/>
      <c r="G94" s="110"/>
    </row>
    <row r="95" spans="1:7" s="89" customFormat="1" hidden="1" x14ac:dyDescent="0.25">
      <c r="A95" s="220"/>
      <c r="B95" s="223"/>
      <c r="C95" s="215"/>
      <c r="D95" s="70">
        <f t="shared" si="2"/>
        <v>0</v>
      </c>
      <c r="E95" s="101" t="s">
        <v>176</v>
      </c>
      <c r="F95" s="110"/>
      <c r="G95" s="110"/>
    </row>
    <row r="96" spans="1:7" s="89" customFormat="1" hidden="1" x14ac:dyDescent="0.25">
      <c r="A96" s="220"/>
      <c r="B96" s="223"/>
      <c r="C96" s="215"/>
      <c r="D96" s="70">
        <f t="shared" si="2"/>
        <v>0</v>
      </c>
      <c r="E96" s="101" t="s">
        <v>176</v>
      </c>
      <c r="F96" s="110"/>
      <c r="G96" s="110"/>
    </row>
    <row r="97" spans="1:7" s="89" customFormat="1" hidden="1" x14ac:dyDescent="0.25">
      <c r="A97" s="220"/>
      <c r="B97" s="223"/>
      <c r="C97" s="215"/>
      <c r="D97" s="70">
        <f t="shared" si="2"/>
        <v>0</v>
      </c>
      <c r="E97" s="101" t="s">
        <v>176</v>
      </c>
      <c r="F97" s="110"/>
      <c r="G97" s="110"/>
    </row>
    <row r="98" spans="1:7" s="89" customFormat="1" hidden="1" x14ac:dyDescent="0.25">
      <c r="A98" s="220"/>
      <c r="B98" s="223"/>
      <c r="C98" s="215"/>
      <c r="D98" s="70">
        <f t="shared" si="2"/>
        <v>0</v>
      </c>
      <c r="E98" s="101" t="s">
        <v>176</v>
      </c>
      <c r="F98" s="110"/>
      <c r="G98" s="110"/>
    </row>
    <row r="99" spans="1:7" s="89" customFormat="1" hidden="1" x14ac:dyDescent="0.25">
      <c r="A99" s="220"/>
      <c r="B99" s="223"/>
      <c r="C99" s="215"/>
      <c r="D99" s="70">
        <f t="shared" si="2"/>
        <v>0</v>
      </c>
      <c r="E99" s="101" t="s">
        <v>176</v>
      </c>
      <c r="F99" s="110"/>
      <c r="G99" s="110"/>
    </row>
    <row r="100" spans="1:7" s="89" customFormat="1" hidden="1" x14ac:dyDescent="0.25">
      <c r="A100" s="220"/>
      <c r="B100" s="223"/>
      <c r="C100" s="215"/>
      <c r="D100" s="70">
        <f t="shared" si="2"/>
        <v>0</v>
      </c>
      <c r="E100" s="101" t="s">
        <v>176</v>
      </c>
      <c r="F100" s="110"/>
      <c r="G100" s="110"/>
    </row>
    <row r="101" spans="1:7" s="89" customFormat="1" hidden="1" x14ac:dyDescent="0.25">
      <c r="A101" s="220"/>
      <c r="B101" s="223"/>
      <c r="C101" s="215"/>
      <c r="D101" s="70">
        <f t="shared" ref="D101:D132" si="3">ROUND(+B101*C101,2)</f>
        <v>0</v>
      </c>
      <c r="E101" s="101" t="s">
        <v>176</v>
      </c>
      <c r="F101" s="110"/>
      <c r="G101" s="110"/>
    </row>
    <row r="102" spans="1:7" s="89" customFormat="1" hidden="1" x14ac:dyDescent="0.25">
      <c r="A102" s="220"/>
      <c r="B102" s="223"/>
      <c r="C102" s="215"/>
      <c r="D102" s="70">
        <f t="shared" si="3"/>
        <v>0</v>
      </c>
      <c r="E102" s="101" t="s">
        <v>176</v>
      </c>
      <c r="F102" s="110"/>
      <c r="G102" s="110"/>
    </row>
    <row r="103" spans="1:7" s="89" customFormat="1" hidden="1" x14ac:dyDescent="0.25">
      <c r="A103" s="220"/>
      <c r="B103" s="223"/>
      <c r="C103" s="215"/>
      <c r="D103" s="70">
        <f t="shared" si="3"/>
        <v>0</v>
      </c>
      <c r="E103" s="101" t="s">
        <v>176</v>
      </c>
      <c r="F103" s="110"/>
      <c r="G103" s="110"/>
    </row>
    <row r="104" spans="1:7" s="89" customFormat="1" hidden="1" x14ac:dyDescent="0.25">
      <c r="A104" s="220"/>
      <c r="B104" s="223"/>
      <c r="C104" s="215"/>
      <c r="D104" s="70">
        <f t="shared" si="3"/>
        <v>0</v>
      </c>
      <c r="E104" s="101" t="s">
        <v>176</v>
      </c>
      <c r="F104" s="110"/>
      <c r="G104" s="110"/>
    </row>
    <row r="105" spans="1:7" s="89" customFormat="1" hidden="1" x14ac:dyDescent="0.25">
      <c r="A105" s="220"/>
      <c r="B105" s="223"/>
      <c r="C105" s="215"/>
      <c r="D105" s="70">
        <f t="shared" si="3"/>
        <v>0</v>
      </c>
      <c r="E105" s="101" t="s">
        <v>176</v>
      </c>
      <c r="F105" s="110"/>
      <c r="G105" s="110"/>
    </row>
    <row r="106" spans="1:7" s="89" customFormat="1" hidden="1" x14ac:dyDescent="0.25">
      <c r="A106" s="220"/>
      <c r="B106" s="223"/>
      <c r="C106" s="215"/>
      <c r="D106" s="70">
        <f t="shared" si="3"/>
        <v>0</v>
      </c>
      <c r="E106" s="101" t="s">
        <v>176</v>
      </c>
      <c r="F106" s="110"/>
      <c r="G106" s="110"/>
    </row>
    <row r="107" spans="1:7" s="89" customFormat="1" hidden="1" x14ac:dyDescent="0.25">
      <c r="A107" s="220"/>
      <c r="B107" s="223"/>
      <c r="C107" s="215"/>
      <c r="D107" s="70">
        <f t="shared" si="3"/>
        <v>0</v>
      </c>
      <c r="E107" s="101" t="s">
        <v>176</v>
      </c>
      <c r="F107" s="110"/>
      <c r="G107" s="110"/>
    </row>
    <row r="108" spans="1:7" s="89" customFormat="1" hidden="1" x14ac:dyDescent="0.25">
      <c r="A108" s="220"/>
      <c r="B108" s="223"/>
      <c r="C108" s="215"/>
      <c r="D108" s="70">
        <f t="shared" si="3"/>
        <v>0</v>
      </c>
      <c r="E108" s="101" t="s">
        <v>176</v>
      </c>
      <c r="F108" s="110"/>
      <c r="G108" s="110"/>
    </row>
    <row r="109" spans="1:7" s="89" customFormat="1" hidden="1" x14ac:dyDescent="0.25">
      <c r="A109" s="220"/>
      <c r="B109" s="223"/>
      <c r="C109" s="215"/>
      <c r="D109" s="70">
        <f t="shared" si="3"/>
        <v>0</v>
      </c>
      <c r="E109" s="101" t="s">
        <v>176</v>
      </c>
      <c r="F109" s="110"/>
      <c r="G109" s="110"/>
    </row>
    <row r="110" spans="1:7" s="89" customFormat="1" hidden="1" x14ac:dyDescent="0.25">
      <c r="A110" s="220"/>
      <c r="B110" s="223"/>
      <c r="C110" s="215"/>
      <c r="D110" s="70">
        <f t="shared" si="3"/>
        <v>0</v>
      </c>
      <c r="E110" s="101" t="s">
        <v>176</v>
      </c>
      <c r="F110" s="110"/>
      <c r="G110" s="110"/>
    </row>
    <row r="111" spans="1:7" s="89" customFormat="1" hidden="1" x14ac:dyDescent="0.25">
      <c r="A111" s="220"/>
      <c r="B111" s="223"/>
      <c r="C111" s="215"/>
      <c r="D111" s="70">
        <f t="shared" si="3"/>
        <v>0</v>
      </c>
      <c r="E111" s="101" t="s">
        <v>176</v>
      </c>
      <c r="F111" s="110"/>
      <c r="G111" s="110"/>
    </row>
    <row r="112" spans="1:7" s="89" customFormat="1" hidden="1" x14ac:dyDescent="0.25">
      <c r="A112" s="220"/>
      <c r="B112" s="223"/>
      <c r="C112" s="215"/>
      <c r="D112" s="70">
        <f t="shared" si="3"/>
        <v>0</v>
      </c>
      <c r="E112" s="101" t="s">
        <v>176</v>
      </c>
      <c r="F112" s="110"/>
      <c r="G112" s="110"/>
    </row>
    <row r="113" spans="1:7" s="89" customFormat="1" hidden="1" x14ac:dyDescent="0.25">
      <c r="A113" s="220"/>
      <c r="B113" s="223"/>
      <c r="C113" s="215"/>
      <c r="D113" s="70">
        <f t="shared" si="3"/>
        <v>0</v>
      </c>
      <c r="E113" s="101" t="s">
        <v>176</v>
      </c>
      <c r="F113" s="110"/>
      <c r="G113" s="110"/>
    </row>
    <row r="114" spans="1:7" s="89" customFormat="1" hidden="1" x14ac:dyDescent="0.25">
      <c r="A114" s="220"/>
      <c r="B114" s="223"/>
      <c r="C114" s="215"/>
      <c r="D114" s="70">
        <f t="shared" si="3"/>
        <v>0</v>
      </c>
      <c r="E114" s="101" t="s">
        <v>176</v>
      </c>
      <c r="F114" s="110"/>
      <c r="G114" s="110"/>
    </row>
    <row r="115" spans="1:7" s="89" customFormat="1" hidden="1" x14ac:dyDescent="0.25">
      <c r="A115" s="220"/>
      <c r="B115" s="223"/>
      <c r="C115" s="215"/>
      <c r="D115" s="70">
        <f t="shared" si="3"/>
        <v>0</v>
      </c>
      <c r="E115" s="101" t="s">
        <v>176</v>
      </c>
      <c r="F115" s="110"/>
      <c r="G115" s="110"/>
    </row>
    <row r="116" spans="1:7" s="89" customFormat="1" hidden="1" x14ac:dyDescent="0.25">
      <c r="A116" s="220"/>
      <c r="B116" s="223"/>
      <c r="C116" s="215"/>
      <c r="D116" s="70">
        <f t="shared" si="3"/>
        <v>0</v>
      </c>
      <c r="E116" s="101" t="s">
        <v>176</v>
      </c>
      <c r="F116" s="110"/>
      <c r="G116" s="110"/>
    </row>
    <row r="117" spans="1:7" s="89" customFormat="1" hidden="1" x14ac:dyDescent="0.25">
      <c r="A117" s="220"/>
      <c r="B117" s="223"/>
      <c r="C117" s="215"/>
      <c r="D117" s="70">
        <f t="shared" si="3"/>
        <v>0</v>
      </c>
      <c r="E117" s="101" t="s">
        <v>176</v>
      </c>
      <c r="F117" s="110"/>
      <c r="G117" s="110"/>
    </row>
    <row r="118" spans="1:7" s="89" customFormat="1" hidden="1" x14ac:dyDescent="0.25">
      <c r="A118" s="220"/>
      <c r="B118" s="223"/>
      <c r="C118" s="215"/>
      <c r="D118" s="70">
        <f t="shared" si="3"/>
        <v>0</v>
      </c>
      <c r="E118" s="101" t="s">
        <v>176</v>
      </c>
      <c r="F118" s="110"/>
      <c r="G118" s="110"/>
    </row>
    <row r="119" spans="1:7" s="89" customFormat="1" hidden="1" x14ac:dyDescent="0.25">
      <c r="A119" s="220"/>
      <c r="B119" s="223"/>
      <c r="C119" s="215"/>
      <c r="D119" s="70">
        <f t="shared" si="3"/>
        <v>0</v>
      </c>
      <c r="E119" s="101" t="s">
        <v>176</v>
      </c>
      <c r="F119" s="110"/>
      <c r="G119" s="110"/>
    </row>
    <row r="120" spans="1:7" s="89" customFormat="1" hidden="1" x14ac:dyDescent="0.25">
      <c r="A120" s="220"/>
      <c r="B120" s="223"/>
      <c r="C120" s="215"/>
      <c r="D120" s="70">
        <f t="shared" si="3"/>
        <v>0</v>
      </c>
      <c r="E120" s="101" t="s">
        <v>176</v>
      </c>
      <c r="F120" s="110"/>
      <c r="G120" s="110"/>
    </row>
    <row r="121" spans="1:7" s="89" customFormat="1" hidden="1" x14ac:dyDescent="0.25">
      <c r="A121" s="220"/>
      <c r="B121" s="223"/>
      <c r="C121" s="215"/>
      <c r="D121" s="70">
        <f t="shared" si="3"/>
        <v>0</v>
      </c>
      <c r="E121" s="101" t="s">
        <v>176</v>
      </c>
      <c r="F121" s="110"/>
      <c r="G121" s="110"/>
    </row>
    <row r="122" spans="1:7" s="89" customFormat="1" hidden="1" x14ac:dyDescent="0.25">
      <c r="A122" s="220"/>
      <c r="B122" s="223"/>
      <c r="C122" s="215"/>
      <c r="D122" s="70">
        <f t="shared" si="3"/>
        <v>0</v>
      </c>
      <c r="E122" s="101" t="s">
        <v>176</v>
      </c>
      <c r="F122" s="110"/>
      <c r="G122" s="110"/>
    </row>
    <row r="123" spans="1:7" s="89" customFormat="1" hidden="1" x14ac:dyDescent="0.25">
      <c r="A123" s="220"/>
      <c r="B123" s="223"/>
      <c r="C123" s="215"/>
      <c r="D123" s="70">
        <f t="shared" si="3"/>
        <v>0</v>
      </c>
      <c r="E123" s="101" t="s">
        <v>176</v>
      </c>
      <c r="F123" s="110"/>
      <c r="G123" s="110"/>
    </row>
    <row r="124" spans="1:7" s="89" customFormat="1" hidden="1" x14ac:dyDescent="0.25">
      <c r="A124" s="220"/>
      <c r="B124" s="223"/>
      <c r="C124" s="215"/>
      <c r="D124" s="70">
        <f t="shared" si="3"/>
        <v>0</v>
      </c>
      <c r="E124" s="101" t="s">
        <v>176</v>
      </c>
      <c r="F124" s="110"/>
      <c r="G124" s="110"/>
    </row>
    <row r="125" spans="1:7" s="89" customFormat="1" hidden="1" x14ac:dyDescent="0.25">
      <c r="A125" s="220"/>
      <c r="B125" s="223"/>
      <c r="C125" s="215"/>
      <c r="D125" s="70">
        <f t="shared" si="3"/>
        <v>0</v>
      </c>
      <c r="E125" s="101" t="s">
        <v>176</v>
      </c>
      <c r="F125" s="110"/>
      <c r="G125" s="110"/>
    </row>
    <row r="126" spans="1:7" s="89" customFormat="1" hidden="1" x14ac:dyDescent="0.25">
      <c r="A126" s="220"/>
      <c r="B126" s="223"/>
      <c r="C126" s="215"/>
      <c r="D126" s="70">
        <f t="shared" si="3"/>
        <v>0</v>
      </c>
      <c r="E126" s="101" t="s">
        <v>176</v>
      </c>
      <c r="F126" s="110"/>
      <c r="G126" s="110"/>
    </row>
    <row r="127" spans="1:7" s="89" customFormat="1" hidden="1" x14ac:dyDescent="0.25">
      <c r="A127" s="220"/>
      <c r="B127" s="223"/>
      <c r="C127" s="215"/>
      <c r="D127" s="70">
        <f t="shared" si="3"/>
        <v>0</v>
      </c>
      <c r="E127" s="101" t="s">
        <v>176</v>
      </c>
      <c r="F127" s="110"/>
      <c r="G127" s="110"/>
    </row>
    <row r="128" spans="1:7" s="89" customFormat="1" hidden="1" x14ac:dyDescent="0.25">
      <c r="A128" s="220"/>
      <c r="B128" s="223"/>
      <c r="C128" s="215"/>
      <c r="D128" s="70">
        <f t="shared" si="3"/>
        <v>0</v>
      </c>
      <c r="E128" s="101" t="s">
        <v>176</v>
      </c>
      <c r="F128" s="110"/>
      <c r="G128" s="110"/>
    </row>
    <row r="129" spans="1:7" s="89" customFormat="1" hidden="1" x14ac:dyDescent="0.25">
      <c r="A129" s="220"/>
      <c r="B129" s="223"/>
      <c r="C129" s="215"/>
      <c r="D129" s="70">
        <f t="shared" si="3"/>
        <v>0</v>
      </c>
      <c r="E129" s="101" t="s">
        <v>176</v>
      </c>
      <c r="F129" s="110"/>
      <c r="G129" s="110"/>
    </row>
    <row r="130" spans="1:7" s="89" customFormat="1" hidden="1" x14ac:dyDescent="0.25">
      <c r="A130" s="220"/>
      <c r="B130" s="223"/>
      <c r="C130" s="215"/>
      <c r="D130" s="70">
        <f t="shared" si="3"/>
        <v>0</v>
      </c>
      <c r="E130" s="101" t="s">
        <v>176</v>
      </c>
      <c r="F130" s="110"/>
      <c r="G130" s="110"/>
    </row>
    <row r="131" spans="1:7" s="89" customFormat="1" hidden="1" x14ac:dyDescent="0.25">
      <c r="A131" s="220"/>
      <c r="B131" s="223"/>
      <c r="C131" s="215"/>
      <c r="D131" s="70">
        <f t="shared" si="3"/>
        <v>0</v>
      </c>
      <c r="E131" s="101" t="s">
        <v>176</v>
      </c>
      <c r="F131" s="110"/>
      <c r="G131" s="110"/>
    </row>
    <row r="132" spans="1:7" s="89" customFormat="1" hidden="1" x14ac:dyDescent="0.25">
      <c r="A132" s="220"/>
      <c r="B132" s="223"/>
      <c r="C132" s="215"/>
      <c r="D132" s="70">
        <f t="shared" si="3"/>
        <v>0</v>
      </c>
      <c r="E132" s="101" t="s">
        <v>176</v>
      </c>
      <c r="F132" s="110"/>
      <c r="G132" s="110"/>
    </row>
    <row r="133" spans="1:7" s="89" customFormat="1" hidden="1" x14ac:dyDescent="0.25">
      <c r="A133" s="220"/>
      <c r="B133" s="223"/>
      <c r="C133" s="215"/>
      <c r="D133" s="70">
        <f t="shared" ref="D133:D134" si="4">ROUND(+B133*C133,2)</f>
        <v>0</v>
      </c>
      <c r="E133" s="101" t="s">
        <v>176</v>
      </c>
      <c r="F133" s="110"/>
      <c r="G133" s="110"/>
    </row>
    <row r="134" spans="1:7" s="89" customFormat="1" ht="15" customHeight="1" x14ac:dyDescent="0.25">
      <c r="A134" s="220"/>
      <c r="B134" s="223"/>
      <c r="C134" s="215"/>
      <c r="D134" s="242">
        <f t="shared" si="4"/>
        <v>0</v>
      </c>
      <c r="E134" s="101" t="s">
        <v>176</v>
      </c>
      <c r="F134" s="110"/>
      <c r="G134" s="110"/>
    </row>
    <row r="135" spans="1:7" s="89" customFormat="1" x14ac:dyDescent="0.25">
      <c r="A135" s="192"/>
      <c r="B135" s="171"/>
      <c r="C135" s="181" t="s">
        <v>192</v>
      </c>
      <c r="D135" s="256">
        <f>ROUND(SUBTOTAL(109,D5:D134),2)</f>
        <v>0</v>
      </c>
      <c r="E135" s="101" t="s">
        <v>176</v>
      </c>
      <c r="F135" s="78"/>
      <c r="G135" s="359" t="s">
        <v>193</v>
      </c>
    </row>
    <row r="136" spans="1:7" s="89" customFormat="1" x14ac:dyDescent="0.25">
      <c r="A136" s="192"/>
      <c r="B136" s="78"/>
      <c r="C136" s="83"/>
      <c r="D136" s="247"/>
      <c r="E136" s="101" t="s">
        <v>179</v>
      </c>
      <c r="F136" s="78"/>
      <c r="G136" s="78"/>
    </row>
    <row r="137" spans="1:7" s="89" customFormat="1" x14ac:dyDescent="0.25">
      <c r="A137" s="220"/>
      <c r="B137" s="223"/>
      <c r="C137" s="215"/>
      <c r="D137" s="70">
        <f t="shared" ref="D137:D168" si="5">ROUND(+B137*C137,2)</f>
        <v>0</v>
      </c>
      <c r="E137" s="101" t="s">
        <v>179</v>
      </c>
      <c r="F137" s="78"/>
      <c r="G137" s="78"/>
    </row>
    <row r="138" spans="1:7" s="89" customFormat="1" x14ac:dyDescent="0.25">
      <c r="A138" s="220"/>
      <c r="B138" s="223"/>
      <c r="C138" s="215"/>
      <c r="D138" s="70">
        <f t="shared" si="5"/>
        <v>0</v>
      </c>
      <c r="E138" s="101" t="s">
        <v>179</v>
      </c>
      <c r="F138" s="110"/>
      <c r="G138" s="110"/>
    </row>
    <row r="139" spans="1:7" s="89" customFormat="1" x14ac:dyDescent="0.25">
      <c r="A139" s="220"/>
      <c r="B139" s="223"/>
      <c r="C139" s="215"/>
      <c r="D139" s="70">
        <f t="shared" si="5"/>
        <v>0</v>
      </c>
      <c r="E139" s="101" t="s">
        <v>179</v>
      </c>
      <c r="F139" s="110"/>
      <c r="G139" s="110"/>
    </row>
    <row r="140" spans="1:7" s="89" customFormat="1" hidden="1" x14ac:dyDescent="0.25">
      <c r="A140" s="220"/>
      <c r="B140" s="223"/>
      <c r="C140" s="215"/>
      <c r="D140" s="70">
        <f t="shared" si="5"/>
        <v>0</v>
      </c>
      <c r="E140" s="101" t="s">
        <v>179</v>
      </c>
      <c r="F140" s="110"/>
      <c r="G140" s="110"/>
    </row>
    <row r="141" spans="1:7" s="89" customFormat="1" hidden="1" x14ac:dyDescent="0.25">
      <c r="A141" s="220"/>
      <c r="B141" s="223"/>
      <c r="C141" s="215"/>
      <c r="D141" s="70">
        <f t="shared" si="5"/>
        <v>0</v>
      </c>
      <c r="E141" s="101" t="s">
        <v>179</v>
      </c>
      <c r="F141" s="110"/>
      <c r="G141" s="110"/>
    </row>
    <row r="142" spans="1:7" s="89" customFormat="1" hidden="1" x14ac:dyDescent="0.25">
      <c r="A142" s="220"/>
      <c r="B142" s="223"/>
      <c r="C142" s="215"/>
      <c r="D142" s="70">
        <f t="shared" si="5"/>
        <v>0</v>
      </c>
      <c r="E142" s="101" t="s">
        <v>179</v>
      </c>
      <c r="F142" s="110"/>
      <c r="G142" s="110"/>
    </row>
    <row r="143" spans="1:7" s="89" customFormat="1" hidden="1" x14ac:dyDescent="0.25">
      <c r="A143" s="220"/>
      <c r="B143" s="223"/>
      <c r="C143" s="215"/>
      <c r="D143" s="70">
        <f t="shared" si="5"/>
        <v>0</v>
      </c>
      <c r="E143" s="101" t="s">
        <v>179</v>
      </c>
      <c r="F143" s="110"/>
      <c r="G143" s="110"/>
    </row>
    <row r="144" spans="1:7" s="89" customFormat="1" hidden="1" x14ac:dyDescent="0.25">
      <c r="A144" s="220"/>
      <c r="B144" s="223"/>
      <c r="C144" s="215"/>
      <c r="D144" s="70">
        <f t="shared" si="5"/>
        <v>0</v>
      </c>
      <c r="E144" s="101" t="s">
        <v>179</v>
      </c>
      <c r="F144" s="110"/>
      <c r="G144" s="110"/>
    </row>
    <row r="145" spans="1:7" s="89" customFormat="1" hidden="1" x14ac:dyDescent="0.25">
      <c r="A145" s="220"/>
      <c r="B145" s="223"/>
      <c r="C145" s="215"/>
      <c r="D145" s="70">
        <f t="shared" si="5"/>
        <v>0</v>
      </c>
      <c r="E145" s="101" t="s">
        <v>179</v>
      </c>
      <c r="F145" s="110"/>
      <c r="G145" s="110"/>
    </row>
    <row r="146" spans="1:7" s="89" customFormat="1" hidden="1" x14ac:dyDescent="0.25">
      <c r="A146" s="220"/>
      <c r="B146" s="223"/>
      <c r="C146" s="215"/>
      <c r="D146" s="70">
        <f t="shared" si="5"/>
        <v>0</v>
      </c>
      <c r="E146" s="101" t="s">
        <v>179</v>
      </c>
      <c r="F146" s="110"/>
      <c r="G146" s="110"/>
    </row>
    <row r="147" spans="1:7" s="89" customFormat="1" hidden="1" x14ac:dyDescent="0.25">
      <c r="A147" s="220"/>
      <c r="B147" s="223"/>
      <c r="C147" s="215"/>
      <c r="D147" s="70">
        <f t="shared" si="5"/>
        <v>0</v>
      </c>
      <c r="E147" s="101" t="s">
        <v>179</v>
      </c>
      <c r="F147" s="110"/>
      <c r="G147" s="110"/>
    </row>
    <row r="148" spans="1:7" s="89" customFormat="1" hidden="1" x14ac:dyDescent="0.25">
      <c r="A148" s="220"/>
      <c r="B148" s="223"/>
      <c r="C148" s="215"/>
      <c r="D148" s="70">
        <f t="shared" si="5"/>
        <v>0</v>
      </c>
      <c r="E148" s="101" t="s">
        <v>179</v>
      </c>
      <c r="F148" s="110"/>
      <c r="G148" s="110"/>
    </row>
    <row r="149" spans="1:7" s="89" customFormat="1" hidden="1" x14ac:dyDescent="0.25">
      <c r="A149" s="220"/>
      <c r="B149" s="223"/>
      <c r="C149" s="215"/>
      <c r="D149" s="70">
        <f t="shared" si="5"/>
        <v>0</v>
      </c>
      <c r="E149" s="101" t="s">
        <v>179</v>
      </c>
      <c r="F149" s="110"/>
      <c r="G149" s="110"/>
    </row>
    <row r="150" spans="1:7" s="89" customFormat="1" hidden="1" x14ac:dyDescent="0.25">
      <c r="A150" s="220"/>
      <c r="B150" s="223"/>
      <c r="C150" s="215"/>
      <c r="D150" s="70">
        <f t="shared" si="5"/>
        <v>0</v>
      </c>
      <c r="E150" s="101" t="s">
        <v>179</v>
      </c>
      <c r="F150" s="110"/>
      <c r="G150" s="110"/>
    </row>
    <row r="151" spans="1:7" s="89" customFormat="1" hidden="1" x14ac:dyDescent="0.25">
      <c r="A151" s="220"/>
      <c r="B151" s="223"/>
      <c r="C151" s="215"/>
      <c r="D151" s="70">
        <f t="shared" si="5"/>
        <v>0</v>
      </c>
      <c r="E151" s="101" t="s">
        <v>179</v>
      </c>
      <c r="F151" s="110"/>
      <c r="G151" s="110"/>
    </row>
    <row r="152" spans="1:7" s="89" customFormat="1" hidden="1" x14ac:dyDescent="0.25">
      <c r="A152" s="220"/>
      <c r="B152" s="223"/>
      <c r="C152" s="215"/>
      <c r="D152" s="70">
        <f t="shared" si="5"/>
        <v>0</v>
      </c>
      <c r="E152" s="101" t="s">
        <v>179</v>
      </c>
      <c r="F152" s="110"/>
      <c r="G152" s="110"/>
    </row>
    <row r="153" spans="1:7" s="89" customFormat="1" hidden="1" x14ac:dyDescent="0.25">
      <c r="A153" s="220"/>
      <c r="B153" s="223"/>
      <c r="C153" s="215"/>
      <c r="D153" s="70">
        <f t="shared" si="5"/>
        <v>0</v>
      </c>
      <c r="E153" s="101" t="s">
        <v>179</v>
      </c>
      <c r="F153" s="110"/>
      <c r="G153" s="110"/>
    </row>
    <row r="154" spans="1:7" s="89" customFormat="1" hidden="1" x14ac:dyDescent="0.25">
      <c r="A154" s="220"/>
      <c r="B154" s="223"/>
      <c r="C154" s="215"/>
      <c r="D154" s="70">
        <f t="shared" si="5"/>
        <v>0</v>
      </c>
      <c r="E154" s="101" t="s">
        <v>179</v>
      </c>
      <c r="F154" s="110"/>
      <c r="G154" s="110"/>
    </row>
    <row r="155" spans="1:7" s="89" customFormat="1" hidden="1" x14ac:dyDescent="0.25">
      <c r="A155" s="220"/>
      <c r="B155" s="223"/>
      <c r="C155" s="215"/>
      <c r="D155" s="70">
        <f t="shared" si="5"/>
        <v>0</v>
      </c>
      <c r="E155" s="101" t="s">
        <v>179</v>
      </c>
      <c r="F155" s="110"/>
      <c r="G155" s="110"/>
    </row>
    <row r="156" spans="1:7" s="89" customFormat="1" hidden="1" x14ac:dyDescent="0.25">
      <c r="A156" s="220"/>
      <c r="B156" s="223"/>
      <c r="C156" s="215"/>
      <c r="D156" s="70">
        <f t="shared" si="5"/>
        <v>0</v>
      </c>
      <c r="E156" s="101" t="s">
        <v>179</v>
      </c>
      <c r="F156" s="110"/>
      <c r="G156" s="110"/>
    </row>
    <row r="157" spans="1:7" s="89" customFormat="1" hidden="1" x14ac:dyDescent="0.25">
      <c r="A157" s="220"/>
      <c r="B157" s="223"/>
      <c r="C157" s="215"/>
      <c r="D157" s="70">
        <f t="shared" si="5"/>
        <v>0</v>
      </c>
      <c r="E157" s="101" t="s">
        <v>179</v>
      </c>
      <c r="F157" s="110"/>
      <c r="G157" s="110"/>
    </row>
    <row r="158" spans="1:7" s="89" customFormat="1" hidden="1" x14ac:dyDescent="0.25">
      <c r="A158" s="220"/>
      <c r="B158" s="223"/>
      <c r="C158" s="215"/>
      <c r="D158" s="70">
        <f t="shared" si="5"/>
        <v>0</v>
      </c>
      <c r="E158" s="101" t="s">
        <v>179</v>
      </c>
      <c r="F158" s="110"/>
      <c r="G158" s="110"/>
    </row>
    <row r="159" spans="1:7" s="89" customFormat="1" hidden="1" x14ac:dyDescent="0.25">
      <c r="A159" s="220"/>
      <c r="B159" s="223"/>
      <c r="C159" s="215"/>
      <c r="D159" s="70">
        <f t="shared" si="5"/>
        <v>0</v>
      </c>
      <c r="E159" s="101" t="s">
        <v>179</v>
      </c>
      <c r="F159" s="110"/>
      <c r="G159" s="110"/>
    </row>
    <row r="160" spans="1:7" s="89" customFormat="1" hidden="1" x14ac:dyDescent="0.25">
      <c r="A160" s="220"/>
      <c r="B160" s="223"/>
      <c r="C160" s="215"/>
      <c r="D160" s="70">
        <f t="shared" si="5"/>
        <v>0</v>
      </c>
      <c r="E160" s="101" t="s">
        <v>179</v>
      </c>
      <c r="F160" s="110"/>
      <c r="G160" s="110"/>
    </row>
    <row r="161" spans="1:7" s="89" customFormat="1" hidden="1" x14ac:dyDescent="0.25">
      <c r="A161" s="220"/>
      <c r="B161" s="223"/>
      <c r="C161" s="215"/>
      <c r="D161" s="70">
        <f t="shared" si="5"/>
        <v>0</v>
      </c>
      <c r="E161" s="101" t="s">
        <v>179</v>
      </c>
      <c r="F161" s="110"/>
      <c r="G161" s="110"/>
    </row>
    <row r="162" spans="1:7" s="89" customFormat="1" hidden="1" x14ac:dyDescent="0.25">
      <c r="A162" s="220"/>
      <c r="B162" s="223"/>
      <c r="C162" s="215"/>
      <c r="D162" s="70">
        <f t="shared" si="5"/>
        <v>0</v>
      </c>
      <c r="E162" s="101" t="s">
        <v>179</v>
      </c>
      <c r="F162" s="110"/>
      <c r="G162" s="110"/>
    </row>
    <row r="163" spans="1:7" s="89" customFormat="1" hidden="1" x14ac:dyDescent="0.25">
      <c r="A163" s="220"/>
      <c r="B163" s="223"/>
      <c r="C163" s="215"/>
      <c r="D163" s="70">
        <f t="shared" si="5"/>
        <v>0</v>
      </c>
      <c r="E163" s="101" t="s">
        <v>179</v>
      </c>
      <c r="F163" s="110"/>
      <c r="G163" s="110"/>
    </row>
    <row r="164" spans="1:7" s="89" customFormat="1" hidden="1" x14ac:dyDescent="0.25">
      <c r="A164" s="220"/>
      <c r="B164" s="223"/>
      <c r="C164" s="215"/>
      <c r="D164" s="70">
        <f t="shared" si="5"/>
        <v>0</v>
      </c>
      <c r="E164" s="101" t="s">
        <v>179</v>
      </c>
      <c r="F164" s="110"/>
      <c r="G164" s="110"/>
    </row>
    <row r="165" spans="1:7" s="89" customFormat="1" hidden="1" x14ac:dyDescent="0.25">
      <c r="A165" s="220"/>
      <c r="B165" s="223"/>
      <c r="C165" s="215"/>
      <c r="D165" s="70">
        <f t="shared" si="5"/>
        <v>0</v>
      </c>
      <c r="E165" s="101" t="s">
        <v>179</v>
      </c>
      <c r="F165" s="110"/>
      <c r="G165" s="110"/>
    </row>
    <row r="166" spans="1:7" s="89" customFormat="1" hidden="1" x14ac:dyDescent="0.25">
      <c r="A166" s="220"/>
      <c r="B166" s="223"/>
      <c r="C166" s="215"/>
      <c r="D166" s="70">
        <f t="shared" si="5"/>
        <v>0</v>
      </c>
      <c r="E166" s="101" t="s">
        <v>179</v>
      </c>
      <c r="F166" s="110"/>
      <c r="G166" s="110"/>
    </row>
    <row r="167" spans="1:7" s="89" customFormat="1" hidden="1" x14ac:dyDescent="0.25">
      <c r="A167" s="220"/>
      <c r="B167" s="223"/>
      <c r="C167" s="215"/>
      <c r="D167" s="70">
        <f t="shared" si="5"/>
        <v>0</v>
      </c>
      <c r="E167" s="101" t="s">
        <v>179</v>
      </c>
      <c r="F167" s="110"/>
      <c r="G167" s="110"/>
    </row>
    <row r="168" spans="1:7" s="89" customFormat="1" hidden="1" x14ac:dyDescent="0.25">
      <c r="A168" s="220"/>
      <c r="B168" s="223"/>
      <c r="C168" s="215"/>
      <c r="D168" s="70">
        <f t="shared" si="5"/>
        <v>0</v>
      </c>
      <c r="E168" s="101" t="s">
        <v>179</v>
      </c>
      <c r="F168" s="110"/>
      <c r="G168" s="110"/>
    </row>
    <row r="169" spans="1:7" s="89" customFormat="1" hidden="1" x14ac:dyDescent="0.25">
      <c r="A169" s="220"/>
      <c r="B169" s="223"/>
      <c r="C169" s="215"/>
      <c r="D169" s="70">
        <f t="shared" ref="D169:D200" si="6">ROUND(+B169*C169,2)</f>
        <v>0</v>
      </c>
      <c r="E169" s="101" t="s">
        <v>179</v>
      </c>
      <c r="F169" s="110"/>
      <c r="G169" s="110"/>
    </row>
    <row r="170" spans="1:7" s="89" customFormat="1" hidden="1" x14ac:dyDescent="0.25">
      <c r="A170" s="220"/>
      <c r="B170" s="223"/>
      <c r="C170" s="215"/>
      <c r="D170" s="70">
        <f t="shared" si="6"/>
        <v>0</v>
      </c>
      <c r="E170" s="101" t="s">
        <v>179</v>
      </c>
      <c r="F170" s="110"/>
      <c r="G170" s="110"/>
    </row>
    <row r="171" spans="1:7" s="89" customFormat="1" hidden="1" x14ac:dyDescent="0.25">
      <c r="A171" s="220"/>
      <c r="B171" s="223"/>
      <c r="C171" s="215"/>
      <c r="D171" s="70">
        <f t="shared" si="6"/>
        <v>0</v>
      </c>
      <c r="E171" s="101" t="s">
        <v>179</v>
      </c>
      <c r="F171" s="110"/>
      <c r="G171" s="110"/>
    </row>
    <row r="172" spans="1:7" s="89" customFormat="1" hidden="1" x14ac:dyDescent="0.25">
      <c r="A172" s="220"/>
      <c r="B172" s="223"/>
      <c r="C172" s="215"/>
      <c r="D172" s="70">
        <f t="shared" si="6"/>
        <v>0</v>
      </c>
      <c r="E172" s="101" t="s">
        <v>179</v>
      </c>
      <c r="F172" s="110"/>
      <c r="G172" s="110"/>
    </row>
    <row r="173" spans="1:7" s="89" customFormat="1" hidden="1" x14ac:dyDescent="0.25">
      <c r="A173" s="220"/>
      <c r="B173" s="223"/>
      <c r="C173" s="215"/>
      <c r="D173" s="70">
        <f t="shared" si="6"/>
        <v>0</v>
      </c>
      <c r="E173" s="101" t="s">
        <v>179</v>
      </c>
      <c r="F173" s="110"/>
      <c r="G173" s="110"/>
    </row>
    <row r="174" spans="1:7" s="89" customFormat="1" hidden="1" x14ac:dyDescent="0.25">
      <c r="A174" s="220"/>
      <c r="B174" s="223"/>
      <c r="C174" s="215"/>
      <c r="D174" s="70">
        <f t="shared" si="6"/>
        <v>0</v>
      </c>
      <c r="E174" s="101" t="s">
        <v>179</v>
      </c>
      <c r="F174" s="110"/>
      <c r="G174" s="110"/>
    </row>
    <row r="175" spans="1:7" s="89" customFormat="1" hidden="1" x14ac:dyDescent="0.25">
      <c r="A175" s="220"/>
      <c r="B175" s="223"/>
      <c r="C175" s="215"/>
      <c r="D175" s="70">
        <f t="shared" si="6"/>
        <v>0</v>
      </c>
      <c r="E175" s="101" t="s">
        <v>179</v>
      </c>
      <c r="F175" s="110"/>
      <c r="G175" s="110"/>
    </row>
    <row r="176" spans="1:7" s="89" customFormat="1" hidden="1" x14ac:dyDescent="0.25">
      <c r="A176" s="220"/>
      <c r="B176" s="223"/>
      <c r="C176" s="215"/>
      <c r="D176" s="70">
        <f t="shared" si="6"/>
        <v>0</v>
      </c>
      <c r="E176" s="101" t="s">
        <v>179</v>
      </c>
      <c r="F176" s="110"/>
      <c r="G176" s="110"/>
    </row>
    <row r="177" spans="1:7" s="89" customFormat="1" hidden="1" x14ac:dyDescent="0.25">
      <c r="A177" s="220"/>
      <c r="B177" s="223"/>
      <c r="C177" s="215"/>
      <c r="D177" s="70">
        <f t="shared" si="6"/>
        <v>0</v>
      </c>
      <c r="E177" s="101" t="s">
        <v>179</v>
      </c>
      <c r="F177" s="110"/>
      <c r="G177" s="110"/>
    </row>
    <row r="178" spans="1:7" s="89" customFormat="1" hidden="1" x14ac:dyDescent="0.25">
      <c r="A178" s="220"/>
      <c r="B178" s="223"/>
      <c r="C178" s="215"/>
      <c r="D178" s="70">
        <f t="shared" si="6"/>
        <v>0</v>
      </c>
      <c r="E178" s="101" t="s">
        <v>179</v>
      </c>
      <c r="F178" s="110"/>
      <c r="G178" s="110"/>
    </row>
    <row r="179" spans="1:7" s="89" customFormat="1" hidden="1" x14ac:dyDescent="0.25">
      <c r="A179" s="220"/>
      <c r="B179" s="223"/>
      <c r="C179" s="215"/>
      <c r="D179" s="70">
        <f t="shared" si="6"/>
        <v>0</v>
      </c>
      <c r="E179" s="101" t="s">
        <v>179</v>
      </c>
      <c r="F179" s="110"/>
      <c r="G179" s="110"/>
    </row>
    <row r="180" spans="1:7" s="89" customFormat="1" hidden="1" x14ac:dyDescent="0.25">
      <c r="A180" s="220"/>
      <c r="B180" s="223"/>
      <c r="C180" s="215"/>
      <c r="D180" s="70">
        <f t="shared" si="6"/>
        <v>0</v>
      </c>
      <c r="E180" s="101" t="s">
        <v>179</v>
      </c>
      <c r="F180" s="110"/>
      <c r="G180" s="110"/>
    </row>
    <row r="181" spans="1:7" s="89" customFormat="1" hidden="1" x14ac:dyDescent="0.25">
      <c r="A181" s="220"/>
      <c r="B181" s="223"/>
      <c r="C181" s="215"/>
      <c r="D181" s="70">
        <f t="shared" si="6"/>
        <v>0</v>
      </c>
      <c r="E181" s="101" t="s">
        <v>179</v>
      </c>
      <c r="F181" s="110"/>
      <c r="G181" s="110"/>
    </row>
    <row r="182" spans="1:7" s="89" customFormat="1" hidden="1" x14ac:dyDescent="0.25">
      <c r="A182" s="220"/>
      <c r="B182" s="223"/>
      <c r="C182" s="215"/>
      <c r="D182" s="70">
        <f t="shared" si="6"/>
        <v>0</v>
      </c>
      <c r="E182" s="101" t="s">
        <v>179</v>
      </c>
      <c r="F182" s="110"/>
      <c r="G182" s="110"/>
    </row>
    <row r="183" spans="1:7" s="89" customFormat="1" hidden="1" x14ac:dyDescent="0.25">
      <c r="A183" s="220"/>
      <c r="B183" s="223"/>
      <c r="C183" s="215"/>
      <c r="D183" s="70">
        <f t="shared" si="6"/>
        <v>0</v>
      </c>
      <c r="E183" s="101" t="s">
        <v>179</v>
      </c>
      <c r="F183" s="110"/>
      <c r="G183" s="110"/>
    </row>
    <row r="184" spans="1:7" s="89" customFormat="1" hidden="1" x14ac:dyDescent="0.25">
      <c r="A184" s="220"/>
      <c r="B184" s="223"/>
      <c r="C184" s="215"/>
      <c r="D184" s="70">
        <f t="shared" si="6"/>
        <v>0</v>
      </c>
      <c r="E184" s="101" t="s">
        <v>179</v>
      </c>
      <c r="F184" s="110"/>
      <c r="G184" s="110"/>
    </row>
    <row r="185" spans="1:7" s="89" customFormat="1" hidden="1" x14ac:dyDescent="0.25">
      <c r="A185" s="220"/>
      <c r="B185" s="223"/>
      <c r="C185" s="215"/>
      <c r="D185" s="70">
        <f t="shared" si="6"/>
        <v>0</v>
      </c>
      <c r="E185" s="101" t="s">
        <v>179</v>
      </c>
      <c r="F185" s="110"/>
      <c r="G185" s="110"/>
    </row>
    <row r="186" spans="1:7" s="89" customFormat="1" hidden="1" x14ac:dyDescent="0.25">
      <c r="A186" s="220"/>
      <c r="B186" s="223"/>
      <c r="C186" s="215"/>
      <c r="D186" s="70">
        <f t="shared" si="6"/>
        <v>0</v>
      </c>
      <c r="E186" s="101" t="s">
        <v>179</v>
      </c>
      <c r="F186" s="110"/>
      <c r="G186" s="110"/>
    </row>
    <row r="187" spans="1:7" s="89" customFormat="1" hidden="1" x14ac:dyDescent="0.25">
      <c r="A187" s="220"/>
      <c r="B187" s="223"/>
      <c r="C187" s="215"/>
      <c r="D187" s="70">
        <f t="shared" si="6"/>
        <v>0</v>
      </c>
      <c r="E187" s="101" t="s">
        <v>179</v>
      </c>
      <c r="F187" s="110"/>
      <c r="G187" s="110"/>
    </row>
    <row r="188" spans="1:7" s="89" customFormat="1" hidden="1" x14ac:dyDescent="0.25">
      <c r="A188" s="220"/>
      <c r="B188" s="223"/>
      <c r="C188" s="215"/>
      <c r="D188" s="70">
        <f t="shared" si="6"/>
        <v>0</v>
      </c>
      <c r="E188" s="101" t="s">
        <v>179</v>
      </c>
      <c r="F188" s="110"/>
      <c r="G188" s="110"/>
    </row>
    <row r="189" spans="1:7" s="89" customFormat="1" hidden="1" x14ac:dyDescent="0.25">
      <c r="A189" s="220"/>
      <c r="B189" s="223"/>
      <c r="C189" s="215"/>
      <c r="D189" s="70">
        <f t="shared" si="6"/>
        <v>0</v>
      </c>
      <c r="E189" s="101" t="s">
        <v>179</v>
      </c>
      <c r="F189" s="110"/>
      <c r="G189" s="110"/>
    </row>
    <row r="190" spans="1:7" s="89" customFormat="1" hidden="1" x14ac:dyDescent="0.25">
      <c r="A190" s="220"/>
      <c r="B190" s="223"/>
      <c r="C190" s="215"/>
      <c r="D190" s="70">
        <f t="shared" si="6"/>
        <v>0</v>
      </c>
      <c r="E190" s="101" t="s">
        <v>179</v>
      </c>
      <c r="F190" s="110"/>
      <c r="G190" s="110"/>
    </row>
    <row r="191" spans="1:7" s="89" customFormat="1" hidden="1" x14ac:dyDescent="0.25">
      <c r="A191" s="220"/>
      <c r="B191" s="223"/>
      <c r="C191" s="215"/>
      <c r="D191" s="70">
        <f t="shared" si="6"/>
        <v>0</v>
      </c>
      <c r="E191" s="101" t="s">
        <v>179</v>
      </c>
      <c r="F191" s="110"/>
      <c r="G191" s="110"/>
    </row>
    <row r="192" spans="1:7" s="89" customFormat="1" hidden="1" x14ac:dyDescent="0.25">
      <c r="A192" s="220"/>
      <c r="B192" s="223"/>
      <c r="C192" s="215"/>
      <c r="D192" s="70">
        <f t="shared" si="6"/>
        <v>0</v>
      </c>
      <c r="E192" s="101" t="s">
        <v>179</v>
      </c>
      <c r="F192" s="110"/>
      <c r="G192" s="110"/>
    </row>
    <row r="193" spans="1:7" s="89" customFormat="1" hidden="1" x14ac:dyDescent="0.25">
      <c r="A193" s="220"/>
      <c r="B193" s="223"/>
      <c r="C193" s="215"/>
      <c r="D193" s="70">
        <f t="shared" si="6"/>
        <v>0</v>
      </c>
      <c r="E193" s="101" t="s">
        <v>179</v>
      </c>
      <c r="F193" s="110"/>
      <c r="G193" s="110"/>
    </row>
    <row r="194" spans="1:7" s="89" customFormat="1" hidden="1" x14ac:dyDescent="0.25">
      <c r="A194" s="220"/>
      <c r="B194" s="223"/>
      <c r="C194" s="215"/>
      <c r="D194" s="70">
        <f t="shared" si="6"/>
        <v>0</v>
      </c>
      <c r="E194" s="101" t="s">
        <v>179</v>
      </c>
      <c r="F194" s="110"/>
      <c r="G194" s="110"/>
    </row>
    <row r="195" spans="1:7" s="89" customFormat="1" hidden="1" x14ac:dyDescent="0.25">
      <c r="A195" s="220"/>
      <c r="B195" s="223"/>
      <c r="C195" s="215"/>
      <c r="D195" s="70">
        <f t="shared" si="6"/>
        <v>0</v>
      </c>
      <c r="E195" s="101" t="s">
        <v>179</v>
      </c>
      <c r="F195" s="110"/>
      <c r="G195" s="110"/>
    </row>
    <row r="196" spans="1:7" s="89" customFormat="1" hidden="1" x14ac:dyDescent="0.25">
      <c r="A196" s="220"/>
      <c r="B196" s="223"/>
      <c r="C196" s="215"/>
      <c r="D196" s="70">
        <f t="shared" si="6"/>
        <v>0</v>
      </c>
      <c r="E196" s="101" t="s">
        <v>179</v>
      </c>
      <c r="F196" s="110"/>
      <c r="G196" s="110"/>
    </row>
    <row r="197" spans="1:7" s="89" customFormat="1" hidden="1" x14ac:dyDescent="0.25">
      <c r="A197" s="220"/>
      <c r="B197" s="223"/>
      <c r="C197" s="215"/>
      <c r="D197" s="70">
        <f t="shared" si="6"/>
        <v>0</v>
      </c>
      <c r="E197" s="101" t="s">
        <v>179</v>
      </c>
      <c r="F197" s="110"/>
      <c r="G197" s="110"/>
    </row>
    <row r="198" spans="1:7" s="89" customFormat="1" hidden="1" x14ac:dyDescent="0.25">
      <c r="A198" s="220"/>
      <c r="B198" s="223"/>
      <c r="C198" s="215"/>
      <c r="D198" s="70">
        <f t="shared" si="6"/>
        <v>0</v>
      </c>
      <c r="E198" s="101" t="s">
        <v>179</v>
      </c>
      <c r="F198" s="110"/>
      <c r="G198" s="110"/>
    </row>
    <row r="199" spans="1:7" s="89" customFormat="1" hidden="1" x14ac:dyDescent="0.25">
      <c r="A199" s="220"/>
      <c r="B199" s="223"/>
      <c r="C199" s="215"/>
      <c r="D199" s="70">
        <f t="shared" si="6"/>
        <v>0</v>
      </c>
      <c r="E199" s="101" t="s">
        <v>179</v>
      </c>
      <c r="F199" s="110"/>
      <c r="G199" s="110"/>
    </row>
    <row r="200" spans="1:7" s="89" customFormat="1" hidden="1" x14ac:dyDescent="0.25">
      <c r="A200" s="220"/>
      <c r="B200" s="223"/>
      <c r="C200" s="215"/>
      <c r="D200" s="70">
        <f t="shared" si="6"/>
        <v>0</v>
      </c>
      <c r="E200" s="101" t="s">
        <v>179</v>
      </c>
      <c r="F200" s="110"/>
      <c r="G200" s="110"/>
    </row>
    <row r="201" spans="1:7" s="89" customFormat="1" hidden="1" x14ac:dyDescent="0.25">
      <c r="A201" s="220"/>
      <c r="B201" s="223"/>
      <c r="C201" s="215"/>
      <c r="D201" s="70">
        <f t="shared" ref="D201:D232" si="7">ROUND(+B201*C201,2)</f>
        <v>0</v>
      </c>
      <c r="E201" s="101" t="s">
        <v>179</v>
      </c>
      <c r="F201" s="110"/>
      <c r="G201" s="110"/>
    </row>
    <row r="202" spans="1:7" s="89" customFormat="1" hidden="1" x14ac:dyDescent="0.25">
      <c r="A202" s="220"/>
      <c r="B202" s="223"/>
      <c r="C202" s="215"/>
      <c r="D202" s="70">
        <f t="shared" si="7"/>
        <v>0</v>
      </c>
      <c r="E202" s="101" t="s">
        <v>179</v>
      </c>
      <c r="F202" s="110"/>
      <c r="G202" s="110"/>
    </row>
    <row r="203" spans="1:7" s="89" customFormat="1" hidden="1" x14ac:dyDescent="0.25">
      <c r="A203" s="220"/>
      <c r="B203" s="223"/>
      <c r="C203" s="215"/>
      <c r="D203" s="70">
        <f t="shared" si="7"/>
        <v>0</v>
      </c>
      <c r="E203" s="101" t="s">
        <v>179</v>
      </c>
      <c r="F203" s="110"/>
      <c r="G203" s="110"/>
    </row>
    <row r="204" spans="1:7" s="89" customFormat="1" hidden="1" x14ac:dyDescent="0.25">
      <c r="A204" s="220"/>
      <c r="B204" s="223"/>
      <c r="C204" s="215"/>
      <c r="D204" s="70">
        <f t="shared" si="7"/>
        <v>0</v>
      </c>
      <c r="E204" s="101" t="s">
        <v>179</v>
      </c>
      <c r="F204" s="110"/>
      <c r="G204" s="110"/>
    </row>
    <row r="205" spans="1:7" s="89" customFormat="1" hidden="1" x14ac:dyDescent="0.25">
      <c r="A205" s="220"/>
      <c r="B205" s="223"/>
      <c r="C205" s="215"/>
      <c r="D205" s="70">
        <f t="shared" si="7"/>
        <v>0</v>
      </c>
      <c r="E205" s="101" t="s">
        <v>179</v>
      </c>
      <c r="F205" s="110"/>
      <c r="G205" s="110"/>
    </row>
    <row r="206" spans="1:7" s="89" customFormat="1" hidden="1" x14ac:dyDescent="0.25">
      <c r="A206" s="220"/>
      <c r="B206" s="223"/>
      <c r="C206" s="215"/>
      <c r="D206" s="70">
        <f t="shared" si="7"/>
        <v>0</v>
      </c>
      <c r="E206" s="101" t="s">
        <v>179</v>
      </c>
      <c r="F206" s="110"/>
      <c r="G206" s="110"/>
    </row>
    <row r="207" spans="1:7" s="89" customFormat="1" hidden="1" x14ac:dyDescent="0.25">
      <c r="A207" s="220"/>
      <c r="B207" s="223"/>
      <c r="C207" s="215"/>
      <c r="D207" s="70">
        <f t="shared" si="7"/>
        <v>0</v>
      </c>
      <c r="E207" s="101" t="s">
        <v>179</v>
      </c>
      <c r="F207" s="110"/>
      <c r="G207" s="110"/>
    </row>
    <row r="208" spans="1:7" s="89" customFormat="1" hidden="1" x14ac:dyDescent="0.25">
      <c r="A208" s="220"/>
      <c r="B208" s="223"/>
      <c r="C208" s="215"/>
      <c r="D208" s="70">
        <f t="shared" si="7"/>
        <v>0</v>
      </c>
      <c r="E208" s="101" t="s">
        <v>179</v>
      </c>
      <c r="F208" s="110"/>
      <c r="G208" s="110"/>
    </row>
    <row r="209" spans="1:7" s="89" customFormat="1" hidden="1" x14ac:dyDescent="0.25">
      <c r="A209" s="220"/>
      <c r="B209" s="223"/>
      <c r="C209" s="215"/>
      <c r="D209" s="70">
        <f t="shared" si="7"/>
        <v>0</v>
      </c>
      <c r="E209" s="101" t="s">
        <v>179</v>
      </c>
      <c r="F209" s="110"/>
      <c r="G209" s="110"/>
    </row>
    <row r="210" spans="1:7" s="89" customFormat="1" hidden="1" x14ac:dyDescent="0.25">
      <c r="A210" s="220"/>
      <c r="B210" s="223"/>
      <c r="C210" s="215"/>
      <c r="D210" s="70">
        <f t="shared" si="7"/>
        <v>0</v>
      </c>
      <c r="E210" s="101" t="s">
        <v>179</v>
      </c>
      <c r="F210" s="110"/>
      <c r="G210" s="110"/>
    </row>
    <row r="211" spans="1:7" s="89" customFormat="1" hidden="1" x14ac:dyDescent="0.25">
      <c r="A211" s="220"/>
      <c r="B211" s="223"/>
      <c r="C211" s="215"/>
      <c r="D211" s="70">
        <f t="shared" si="7"/>
        <v>0</v>
      </c>
      <c r="E211" s="101" t="s">
        <v>179</v>
      </c>
      <c r="F211" s="110"/>
      <c r="G211" s="110"/>
    </row>
    <row r="212" spans="1:7" s="89" customFormat="1" hidden="1" x14ac:dyDescent="0.25">
      <c r="A212" s="220"/>
      <c r="B212" s="223"/>
      <c r="C212" s="215"/>
      <c r="D212" s="70">
        <f t="shared" si="7"/>
        <v>0</v>
      </c>
      <c r="E212" s="101" t="s">
        <v>179</v>
      </c>
      <c r="F212" s="110"/>
      <c r="G212" s="110"/>
    </row>
    <row r="213" spans="1:7" s="89" customFormat="1" hidden="1" x14ac:dyDescent="0.25">
      <c r="A213" s="220"/>
      <c r="B213" s="223"/>
      <c r="C213" s="215"/>
      <c r="D213" s="70">
        <f t="shared" si="7"/>
        <v>0</v>
      </c>
      <c r="E213" s="101" t="s">
        <v>179</v>
      </c>
      <c r="F213" s="110"/>
      <c r="G213" s="110"/>
    </row>
    <row r="214" spans="1:7" s="89" customFormat="1" hidden="1" x14ac:dyDescent="0.25">
      <c r="A214" s="220"/>
      <c r="B214" s="223"/>
      <c r="C214" s="215"/>
      <c r="D214" s="70">
        <f t="shared" si="7"/>
        <v>0</v>
      </c>
      <c r="E214" s="101" t="s">
        <v>179</v>
      </c>
      <c r="F214" s="110"/>
      <c r="G214" s="110"/>
    </row>
    <row r="215" spans="1:7" s="89" customFormat="1" hidden="1" x14ac:dyDescent="0.25">
      <c r="A215" s="220"/>
      <c r="B215" s="223"/>
      <c r="C215" s="215"/>
      <c r="D215" s="70">
        <f t="shared" si="7"/>
        <v>0</v>
      </c>
      <c r="E215" s="101" t="s">
        <v>179</v>
      </c>
      <c r="F215" s="110"/>
      <c r="G215" s="110"/>
    </row>
    <row r="216" spans="1:7" s="89" customFormat="1" hidden="1" x14ac:dyDescent="0.25">
      <c r="A216" s="220"/>
      <c r="B216" s="223"/>
      <c r="C216" s="215"/>
      <c r="D216" s="70">
        <f t="shared" si="7"/>
        <v>0</v>
      </c>
      <c r="E216" s="101" t="s">
        <v>179</v>
      </c>
      <c r="F216" s="110"/>
      <c r="G216" s="110"/>
    </row>
    <row r="217" spans="1:7" s="89" customFormat="1" hidden="1" x14ac:dyDescent="0.25">
      <c r="A217" s="220"/>
      <c r="B217" s="223"/>
      <c r="C217" s="215"/>
      <c r="D217" s="70">
        <f t="shared" si="7"/>
        <v>0</v>
      </c>
      <c r="E217" s="101" t="s">
        <v>179</v>
      </c>
      <c r="F217" s="110"/>
      <c r="G217" s="110"/>
    </row>
    <row r="218" spans="1:7" s="89" customFormat="1" hidden="1" x14ac:dyDescent="0.25">
      <c r="A218" s="220"/>
      <c r="B218" s="223"/>
      <c r="C218" s="215"/>
      <c r="D218" s="70">
        <f t="shared" si="7"/>
        <v>0</v>
      </c>
      <c r="E218" s="101" t="s">
        <v>179</v>
      </c>
      <c r="F218" s="110"/>
      <c r="G218" s="110"/>
    </row>
    <row r="219" spans="1:7" s="89" customFormat="1" hidden="1" x14ac:dyDescent="0.25">
      <c r="A219" s="220"/>
      <c r="B219" s="223"/>
      <c r="C219" s="215"/>
      <c r="D219" s="70">
        <f t="shared" si="7"/>
        <v>0</v>
      </c>
      <c r="E219" s="101" t="s">
        <v>179</v>
      </c>
      <c r="F219" s="110"/>
      <c r="G219" s="110"/>
    </row>
    <row r="220" spans="1:7" s="89" customFormat="1" hidden="1" x14ac:dyDescent="0.25">
      <c r="A220" s="220"/>
      <c r="B220" s="223"/>
      <c r="C220" s="215"/>
      <c r="D220" s="70">
        <f t="shared" si="7"/>
        <v>0</v>
      </c>
      <c r="E220" s="101" t="s">
        <v>179</v>
      </c>
      <c r="F220" s="110"/>
      <c r="G220" s="110"/>
    </row>
    <row r="221" spans="1:7" s="89" customFormat="1" hidden="1" x14ac:dyDescent="0.25">
      <c r="A221" s="220"/>
      <c r="B221" s="223"/>
      <c r="C221" s="215"/>
      <c r="D221" s="70">
        <f t="shared" si="7"/>
        <v>0</v>
      </c>
      <c r="E221" s="101" t="s">
        <v>179</v>
      </c>
      <c r="F221" s="110"/>
      <c r="G221" s="110"/>
    </row>
    <row r="222" spans="1:7" s="89" customFormat="1" hidden="1" x14ac:dyDescent="0.25">
      <c r="A222" s="220"/>
      <c r="B222" s="223"/>
      <c r="C222" s="215"/>
      <c r="D222" s="70">
        <f t="shared" si="7"/>
        <v>0</v>
      </c>
      <c r="E222" s="101" t="s">
        <v>179</v>
      </c>
      <c r="F222" s="110"/>
      <c r="G222" s="110"/>
    </row>
    <row r="223" spans="1:7" s="89" customFormat="1" hidden="1" x14ac:dyDescent="0.25">
      <c r="A223" s="220"/>
      <c r="B223" s="223"/>
      <c r="C223" s="215"/>
      <c r="D223" s="70">
        <f t="shared" si="7"/>
        <v>0</v>
      </c>
      <c r="E223" s="101" t="s">
        <v>179</v>
      </c>
      <c r="F223" s="110"/>
      <c r="G223" s="110"/>
    </row>
    <row r="224" spans="1:7" s="89" customFormat="1" hidden="1" x14ac:dyDescent="0.25">
      <c r="A224" s="220"/>
      <c r="B224" s="223"/>
      <c r="C224" s="215"/>
      <c r="D224" s="70">
        <f t="shared" si="7"/>
        <v>0</v>
      </c>
      <c r="E224" s="101" t="s">
        <v>179</v>
      </c>
      <c r="F224" s="110"/>
      <c r="G224" s="110"/>
    </row>
    <row r="225" spans="1:7" s="89" customFormat="1" hidden="1" x14ac:dyDescent="0.25">
      <c r="A225" s="220"/>
      <c r="B225" s="223"/>
      <c r="C225" s="215"/>
      <c r="D225" s="70">
        <f t="shared" si="7"/>
        <v>0</v>
      </c>
      <c r="E225" s="101" t="s">
        <v>179</v>
      </c>
      <c r="F225" s="110"/>
      <c r="G225" s="110"/>
    </row>
    <row r="226" spans="1:7" s="89" customFormat="1" hidden="1" x14ac:dyDescent="0.25">
      <c r="A226" s="220"/>
      <c r="B226" s="223"/>
      <c r="C226" s="215"/>
      <c r="D226" s="70">
        <f t="shared" si="7"/>
        <v>0</v>
      </c>
      <c r="E226" s="101" t="s">
        <v>179</v>
      </c>
      <c r="F226" s="110"/>
      <c r="G226" s="110"/>
    </row>
    <row r="227" spans="1:7" s="89" customFormat="1" hidden="1" x14ac:dyDescent="0.25">
      <c r="A227" s="220"/>
      <c r="B227" s="223"/>
      <c r="C227" s="215"/>
      <c r="D227" s="70">
        <f t="shared" si="7"/>
        <v>0</v>
      </c>
      <c r="E227" s="101" t="s">
        <v>179</v>
      </c>
      <c r="F227" s="110"/>
      <c r="G227" s="110"/>
    </row>
    <row r="228" spans="1:7" s="89" customFormat="1" hidden="1" x14ac:dyDescent="0.25">
      <c r="A228" s="220"/>
      <c r="B228" s="223"/>
      <c r="C228" s="215"/>
      <c r="D228" s="70">
        <f t="shared" si="7"/>
        <v>0</v>
      </c>
      <c r="E228" s="101" t="s">
        <v>179</v>
      </c>
      <c r="F228" s="110"/>
      <c r="G228" s="110"/>
    </row>
    <row r="229" spans="1:7" s="89" customFormat="1" hidden="1" x14ac:dyDescent="0.25">
      <c r="A229" s="220"/>
      <c r="B229" s="223"/>
      <c r="C229" s="215"/>
      <c r="D229" s="70">
        <f t="shared" si="7"/>
        <v>0</v>
      </c>
      <c r="E229" s="101" t="s">
        <v>179</v>
      </c>
      <c r="F229" s="110"/>
      <c r="G229" s="110"/>
    </row>
    <row r="230" spans="1:7" s="89" customFormat="1" hidden="1" x14ac:dyDescent="0.25">
      <c r="A230" s="220"/>
      <c r="B230" s="223"/>
      <c r="C230" s="215"/>
      <c r="D230" s="70">
        <f t="shared" si="7"/>
        <v>0</v>
      </c>
      <c r="E230" s="101" t="s">
        <v>179</v>
      </c>
      <c r="F230" s="110"/>
      <c r="G230" s="110"/>
    </row>
    <row r="231" spans="1:7" s="89" customFormat="1" hidden="1" x14ac:dyDescent="0.25">
      <c r="A231" s="220"/>
      <c r="B231" s="223"/>
      <c r="C231" s="215"/>
      <c r="D231" s="70">
        <f t="shared" si="7"/>
        <v>0</v>
      </c>
      <c r="E231" s="101" t="s">
        <v>179</v>
      </c>
      <c r="F231" s="110"/>
      <c r="G231" s="110"/>
    </row>
    <row r="232" spans="1:7" s="89" customFormat="1" hidden="1" x14ac:dyDescent="0.25">
      <c r="A232" s="220"/>
      <c r="B232" s="223"/>
      <c r="C232" s="215"/>
      <c r="D232" s="70">
        <f t="shared" si="7"/>
        <v>0</v>
      </c>
      <c r="E232" s="101" t="s">
        <v>179</v>
      </c>
      <c r="F232" s="110"/>
      <c r="G232" s="110"/>
    </row>
    <row r="233" spans="1:7" s="89" customFormat="1" hidden="1" x14ac:dyDescent="0.25">
      <c r="A233" s="220"/>
      <c r="B233" s="223"/>
      <c r="C233" s="215"/>
      <c r="D233" s="70">
        <f t="shared" ref="D233:D264" si="8">ROUND(+B233*C233,2)</f>
        <v>0</v>
      </c>
      <c r="E233" s="101" t="s">
        <v>179</v>
      </c>
      <c r="F233" s="110"/>
      <c r="G233" s="110"/>
    </row>
    <row r="234" spans="1:7" s="89" customFormat="1" hidden="1" x14ac:dyDescent="0.25">
      <c r="A234" s="220"/>
      <c r="B234" s="223"/>
      <c r="C234" s="215"/>
      <c r="D234" s="70">
        <f t="shared" si="8"/>
        <v>0</v>
      </c>
      <c r="E234" s="101" t="s">
        <v>179</v>
      </c>
      <c r="F234" s="110"/>
      <c r="G234" s="110"/>
    </row>
    <row r="235" spans="1:7" s="89" customFormat="1" hidden="1" x14ac:dyDescent="0.25">
      <c r="A235" s="220"/>
      <c r="B235" s="223"/>
      <c r="C235" s="215"/>
      <c r="D235" s="70">
        <f t="shared" si="8"/>
        <v>0</v>
      </c>
      <c r="E235" s="101" t="s">
        <v>179</v>
      </c>
      <c r="F235" s="110"/>
      <c r="G235" s="110"/>
    </row>
    <row r="236" spans="1:7" s="89" customFormat="1" hidden="1" x14ac:dyDescent="0.25">
      <c r="A236" s="220"/>
      <c r="B236" s="223"/>
      <c r="C236" s="215"/>
      <c r="D236" s="70">
        <f t="shared" si="8"/>
        <v>0</v>
      </c>
      <c r="E236" s="101" t="s">
        <v>179</v>
      </c>
      <c r="F236" s="110"/>
      <c r="G236" s="110"/>
    </row>
    <row r="237" spans="1:7" s="89" customFormat="1" hidden="1" x14ac:dyDescent="0.25">
      <c r="A237" s="220"/>
      <c r="B237" s="223"/>
      <c r="C237" s="215"/>
      <c r="D237" s="70">
        <f t="shared" si="8"/>
        <v>0</v>
      </c>
      <c r="E237" s="101" t="s">
        <v>179</v>
      </c>
      <c r="F237" s="110"/>
      <c r="G237" s="110"/>
    </row>
    <row r="238" spans="1:7" s="89" customFormat="1" hidden="1" x14ac:dyDescent="0.25">
      <c r="A238" s="220"/>
      <c r="B238" s="223"/>
      <c r="C238" s="215"/>
      <c r="D238" s="70">
        <f t="shared" si="8"/>
        <v>0</v>
      </c>
      <c r="E238" s="101" t="s">
        <v>179</v>
      </c>
      <c r="F238" s="110"/>
      <c r="G238" s="110"/>
    </row>
    <row r="239" spans="1:7" s="89" customFormat="1" hidden="1" x14ac:dyDescent="0.25">
      <c r="A239" s="220"/>
      <c r="B239" s="223"/>
      <c r="C239" s="215"/>
      <c r="D239" s="70">
        <f t="shared" si="8"/>
        <v>0</v>
      </c>
      <c r="E239" s="101" t="s">
        <v>179</v>
      </c>
      <c r="F239" s="110"/>
      <c r="G239" s="110"/>
    </row>
    <row r="240" spans="1:7" s="89" customFormat="1" hidden="1" x14ac:dyDescent="0.25">
      <c r="A240" s="220"/>
      <c r="B240" s="223"/>
      <c r="C240" s="215"/>
      <c r="D240" s="70">
        <f t="shared" si="8"/>
        <v>0</v>
      </c>
      <c r="E240" s="101" t="s">
        <v>179</v>
      </c>
      <c r="F240" s="110"/>
      <c r="G240" s="110"/>
    </row>
    <row r="241" spans="1:7" s="89" customFormat="1" hidden="1" x14ac:dyDescent="0.25">
      <c r="A241" s="220"/>
      <c r="B241" s="223"/>
      <c r="C241" s="215"/>
      <c r="D241" s="70">
        <f t="shared" si="8"/>
        <v>0</v>
      </c>
      <c r="E241" s="101" t="s">
        <v>179</v>
      </c>
      <c r="F241" s="110"/>
      <c r="G241" s="110"/>
    </row>
    <row r="242" spans="1:7" s="89" customFormat="1" hidden="1" x14ac:dyDescent="0.25">
      <c r="A242" s="220"/>
      <c r="B242" s="223"/>
      <c r="C242" s="215"/>
      <c r="D242" s="70">
        <f t="shared" si="8"/>
        <v>0</v>
      </c>
      <c r="E242" s="101" t="s">
        <v>179</v>
      </c>
      <c r="F242" s="110"/>
      <c r="G242" s="110"/>
    </row>
    <row r="243" spans="1:7" s="89" customFormat="1" hidden="1" x14ac:dyDescent="0.25">
      <c r="A243" s="220"/>
      <c r="B243" s="223"/>
      <c r="C243" s="215"/>
      <c r="D243" s="70">
        <f t="shared" si="8"/>
        <v>0</v>
      </c>
      <c r="E243" s="101" t="s">
        <v>179</v>
      </c>
      <c r="F243" s="110"/>
      <c r="G243" s="110"/>
    </row>
    <row r="244" spans="1:7" s="89" customFormat="1" hidden="1" x14ac:dyDescent="0.25">
      <c r="A244" s="220"/>
      <c r="B244" s="223"/>
      <c r="C244" s="215"/>
      <c r="D244" s="70">
        <f t="shared" si="8"/>
        <v>0</v>
      </c>
      <c r="E244" s="101" t="s">
        <v>179</v>
      </c>
      <c r="F244" s="110"/>
      <c r="G244" s="110"/>
    </row>
    <row r="245" spans="1:7" s="89" customFormat="1" hidden="1" x14ac:dyDescent="0.25">
      <c r="A245" s="220"/>
      <c r="B245" s="223"/>
      <c r="C245" s="215"/>
      <c r="D245" s="70">
        <f t="shared" si="8"/>
        <v>0</v>
      </c>
      <c r="E245" s="101" t="s">
        <v>179</v>
      </c>
      <c r="F245" s="110"/>
      <c r="G245" s="110"/>
    </row>
    <row r="246" spans="1:7" s="89" customFormat="1" hidden="1" x14ac:dyDescent="0.25">
      <c r="A246" s="220"/>
      <c r="B246" s="223"/>
      <c r="C246" s="215"/>
      <c r="D246" s="70">
        <f t="shared" si="8"/>
        <v>0</v>
      </c>
      <c r="E246" s="101" t="s">
        <v>179</v>
      </c>
      <c r="F246" s="110"/>
      <c r="G246" s="110"/>
    </row>
    <row r="247" spans="1:7" s="89" customFormat="1" hidden="1" x14ac:dyDescent="0.25">
      <c r="A247" s="220"/>
      <c r="B247" s="223"/>
      <c r="C247" s="215"/>
      <c r="D247" s="70">
        <f t="shared" si="8"/>
        <v>0</v>
      </c>
      <c r="E247" s="101" t="s">
        <v>179</v>
      </c>
      <c r="F247" s="110"/>
      <c r="G247" s="110"/>
    </row>
    <row r="248" spans="1:7" s="89" customFormat="1" hidden="1" x14ac:dyDescent="0.25">
      <c r="A248" s="220"/>
      <c r="B248" s="223"/>
      <c r="C248" s="215"/>
      <c r="D248" s="70">
        <f t="shared" si="8"/>
        <v>0</v>
      </c>
      <c r="E248" s="101" t="s">
        <v>179</v>
      </c>
      <c r="F248" s="110"/>
      <c r="G248" s="110"/>
    </row>
    <row r="249" spans="1:7" s="89" customFormat="1" hidden="1" x14ac:dyDescent="0.25">
      <c r="A249" s="220"/>
      <c r="B249" s="223"/>
      <c r="C249" s="215"/>
      <c r="D249" s="70">
        <f t="shared" si="8"/>
        <v>0</v>
      </c>
      <c r="E249" s="101" t="s">
        <v>179</v>
      </c>
      <c r="F249" s="110"/>
      <c r="G249" s="110"/>
    </row>
    <row r="250" spans="1:7" s="89" customFormat="1" hidden="1" x14ac:dyDescent="0.25">
      <c r="A250" s="220"/>
      <c r="B250" s="223"/>
      <c r="C250" s="215"/>
      <c r="D250" s="70">
        <f t="shared" si="8"/>
        <v>0</v>
      </c>
      <c r="E250" s="101" t="s">
        <v>179</v>
      </c>
      <c r="F250" s="110"/>
      <c r="G250" s="110"/>
    </row>
    <row r="251" spans="1:7" s="89" customFormat="1" hidden="1" x14ac:dyDescent="0.25">
      <c r="A251" s="220"/>
      <c r="B251" s="223"/>
      <c r="C251" s="215"/>
      <c r="D251" s="70">
        <f t="shared" si="8"/>
        <v>0</v>
      </c>
      <c r="E251" s="101" t="s">
        <v>179</v>
      </c>
      <c r="F251" s="110"/>
      <c r="G251" s="110"/>
    </row>
    <row r="252" spans="1:7" s="89" customFormat="1" hidden="1" x14ac:dyDescent="0.25">
      <c r="A252" s="220"/>
      <c r="B252" s="223"/>
      <c r="C252" s="215"/>
      <c r="D252" s="70">
        <f t="shared" si="8"/>
        <v>0</v>
      </c>
      <c r="E252" s="101" t="s">
        <v>179</v>
      </c>
      <c r="F252" s="110"/>
      <c r="G252" s="110"/>
    </row>
    <row r="253" spans="1:7" s="89" customFormat="1" hidden="1" x14ac:dyDescent="0.25">
      <c r="A253" s="220"/>
      <c r="B253" s="223"/>
      <c r="C253" s="215"/>
      <c r="D253" s="70">
        <f t="shared" si="8"/>
        <v>0</v>
      </c>
      <c r="E253" s="101" t="s">
        <v>179</v>
      </c>
      <c r="F253" s="110"/>
      <c r="G253" s="110"/>
    </row>
    <row r="254" spans="1:7" s="89" customFormat="1" hidden="1" x14ac:dyDescent="0.25">
      <c r="A254" s="220"/>
      <c r="B254" s="223"/>
      <c r="C254" s="215"/>
      <c r="D254" s="70">
        <f t="shared" si="8"/>
        <v>0</v>
      </c>
      <c r="E254" s="101" t="s">
        <v>179</v>
      </c>
      <c r="F254" s="110"/>
      <c r="G254" s="110"/>
    </row>
    <row r="255" spans="1:7" s="89" customFormat="1" hidden="1" x14ac:dyDescent="0.25">
      <c r="A255" s="220"/>
      <c r="B255" s="223"/>
      <c r="C255" s="215"/>
      <c r="D255" s="70">
        <f t="shared" si="8"/>
        <v>0</v>
      </c>
      <c r="E255" s="101" t="s">
        <v>179</v>
      </c>
      <c r="F255" s="110"/>
      <c r="G255" s="110"/>
    </row>
    <row r="256" spans="1:7" s="89" customFormat="1" hidden="1" x14ac:dyDescent="0.25">
      <c r="A256" s="220"/>
      <c r="B256" s="223"/>
      <c r="C256" s="215"/>
      <c r="D256" s="70">
        <f t="shared" si="8"/>
        <v>0</v>
      </c>
      <c r="E256" s="101" t="s">
        <v>179</v>
      </c>
      <c r="F256" s="110"/>
      <c r="G256" s="110"/>
    </row>
    <row r="257" spans="1:15" s="89" customFormat="1" hidden="1" x14ac:dyDescent="0.25">
      <c r="A257" s="220"/>
      <c r="B257" s="223"/>
      <c r="C257" s="215"/>
      <c r="D257" s="70">
        <f t="shared" si="8"/>
        <v>0</v>
      </c>
      <c r="E257" s="101" t="s">
        <v>179</v>
      </c>
      <c r="F257" s="110"/>
      <c r="G257" s="110"/>
    </row>
    <row r="258" spans="1:15" s="89" customFormat="1" hidden="1" x14ac:dyDescent="0.25">
      <c r="A258" s="220"/>
      <c r="B258" s="223"/>
      <c r="C258" s="215"/>
      <c r="D258" s="70">
        <f t="shared" si="8"/>
        <v>0</v>
      </c>
      <c r="E258" s="101" t="s">
        <v>179</v>
      </c>
      <c r="F258" s="110"/>
      <c r="G258" s="110"/>
    </row>
    <row r="259" spans="1:15" s="89" customFormat="1" hidden="1" x14ac:dyDescent="0.25">
      <c r="A259" s="220"/>
      <c r="B259" s="223"/>
      <c r="C259" s="215"/>
      <c r="D259" s="70">
        <f t="shared" si="8"/>
        <v>0</v>
      </c>
      <c r="E259" s="101" t="s">
        <v>179</v>
      </c>
      <c r="F259" s="110"/>
      <c r="G259" s="110"/>
    </row>
    <row r="260" spans="1:15" s="89" customFormat="1" hidden="1" x14ac:dyDescent="0.25">
      <c r="A260" s="220"/>
      <c r="B260" s="223"/>
      <c r="C260" s="215"/>
      <c r="D260" s="70">
        <f t="shared" si="8"/>
        <v>0</v>
      </c>
      <c r="E260" s="101" t="s">
        <v>179</v>
      </c>
      <c r="F260" s="110"/>
      <c r="G260" s="110"/>
    </row>
    <row r="261" spans="1:15" s="89" customFormat="1" hidden="1" x14ac:dyDescent="0.25">
      <c r="A261" s="220"/>
      <c r="B261" s="223"/>
      <c r="C261" s="215"/>
      <c r="D261" s="70">
        <f t="shared" si="8"/>
        <v>0</v>
      </c>
      <c r="E261" s="101" t="s">
        <v>179</v>
      </c>
      <c r="F261" s="110"/>
      <c r="G261" s="110"/>
    </row>
    <row r="262" spans="1:15" s="89" customFormat="1" hidden="1" x14ac:dyDescent="0.25">
      <c r="A262" s="220"/>
      <c r="B262" s="223"/>
      <c r="C262" s="215"/>
      <c r="D262" s="70">
        <f t="shared" si="8"/>
        <v>0</v>
      </c>
      <c r="E262" s="101" t="s">
        <v>179</v>
      </c>
      <c r="F262" s="110"/>
      <c r="G262" s="110"/>
    </row>
    <row r="263" spans="1:15" s="89" customFormat="1" hidden="1" x14ac:dyDescent="0.25">
      <c r="A263" s="220"/>
      <c r="B263" s="223"/>
      <c r="C263" s="215"/>
      <c r="D263" s="70">
        <f t="shared" si="8"/>
        <v>0</v>
      </c>
      <c r="E263" s="101" t="s">
        <v>179</v>
      </c>
      <c r="F263" s="110"/>
      <c r="G263" s="110"/>
    </row>
    <row r="264" spans="1:15" s="89" customFormat="1" hidden="1" x14ac:dyDescent="0.25">
      <c r="A264" s="220"/>
      <c r="B264" s="223"/>
      <c r="C264" s="215"/>
      <c r="D264" s="70">
        <f t="shared" si="8"/>
        <v>0</v>
      </c>
      <c r="E264" s="101" t="s">
        <v>179</v>
      </c>
      <c r="F264" s="110"/>
      <c r="G264" s="110"/>
    </row>
    <row r="265" spans="1:15" s="89" customFormat="1" hidden="1" x14ac:dyDescent="0.25">
      <c r="A265" s="220"/>
      <c r="B265" s="223"/>
      <c r="C265" s="215"/>
      <c r="D265" s="70">
        <f t="shared" ref="D265:D266" si="9">ROUND(+B265*C265,2)</f>
        <v>0</v>
      </c>
      <c r="E265" s="101" t="s">
        <v>179</v>
      </c>
      <c r="F265" s="110"/>
      <c r="G265" s="110"/>
    </row>
    <row r="266" spans="1:15" s="89" customFormat="1" x14ac:dyDescent="0.25">
      <c r="A266" s="220"/>
      <c r="B266" s="223"/>
      <c r="C266" s="215"/>
      <c r="D266" s="242">
        <f t="shared" si="9"/>
        <v>0</v>
      </c>
      <c r="E266" s="101" t="s">
        <v>179</v>
      </c>
      <c r="F266" s="106"/>
      <c r="G266" s="104"/>
    </row>
    <row r="267" spans="1:15" s="89" customFormat="1" x14ac:dyDescent="0.25">
      <c r="A267" s="192"/>
      <c r="B267" s="170"/>
      <c r="C267" s="178" t="s">
        <v>194</v>
      </c>
      <c r="D267" s="256">
        <f>ROUND(SUBTOTAL(109,D136:D266),2)</f>
        <v>0</v>
      </c>
      <c r="E267" s="101" t="s">
        <v>179</v>
      </c>
      <c r="F267" s="106"/>
      <c r="G267" s="359" t="s">
        <v>193</v>
      </c>
    </row>
    <row r="268" spans="1:15" x14ac:dyDescent="0.25">
      <c r="D268" s="244"/>
      <c r="E268" s="101" t="s">
        <v>181</v>
      </c>
    </row>
    <row r="269" spans="1:15" x14ac:dyDescent="0.25">
      <c r="B269" s="533" t="s">
        <v>214</v>
      </c>
      <c r="C269" s="533"/>
      <c r="D269" s="70">
        <f>+D267+D135</f>
        <v>0</v>
      </c>
      <c r="E269" s="101" t="s">
        <v>181</v>
      </c>
      <c r="G269" s="124" t="s">
        <v>183</v>
      </c>
    </row>
    <row r="270" spans="1:15" s="89" customFormat="1" x14ac:dyDescent="0.25">
      <c r="C270" s="90"/>
      <c r="D270" s="93"/>
      <c r="E270" s="101" t="s">
        <v>181</v>
      </c>
    </row>
    <row r="271" spans="1:15" s="89" customFormat="1" x14ac:dyDescent="0.25">
      <c r="A271" s="201" t="s">
        <v>215</v>
      </c>
      <c r="B271" s="94"/>
      <c r="C271" s="94"/>
      <c r="D271" s="95"/>
      <c r="E271" s="101" t="s">
        <v>176</v>
      </c>
      <c r="F271" s="90"/>
      <c r="G271" s="125" t="s">
        <v>185</v>
      </c>
    </row>
    <row r="272" spans="1:15" s="89" customFormat="1" ht="45" customHeight="1" x14ac:dyDescent="0.25">
      <c r="A272" s="525"/>
      <c r="B272" s="526"/>
      <c r="C272" s="526"/>
      <c r="D272" s="527"/>
      <c r="E272" s="89" t="s">
        <v>176</v>
      </c>
      <c r="F272" s="90"/>
      <c r="G272" s="522" t="s">
        <v>186</v>
      </c>
      <c r="H272" s="522"/>
      <c r="I272" s="522"/>
      <c r="J272" s="522"/>
      <c r="K272" s="522"/>
      <c r="L272" s="522"/>
      <c r="M272" s="522"/>
      <c r="N272" s="522"/>
      <c r="O272" s="522"/>
    </row>
    <row r="273" spans="1:15" x14ac:dyDescent="0.25">
      <c r="E273" s="233" t="s">
        <v>179</v>
      </c>
    </row>
    <row r="274" spans="1:15" s="89" customFormat="1" x14ac:dyDescent="0.25">
      <c r="A274" s="201" t="s">
        <v>216</v>
      </c>
      <c r="B274" s="98"/>
      <c r="C274" s="98"/>
      <c r="D274" s="99"/>
      <c r="E274" s="89" t="s">
        <v>179</v>
      </c>
      <c r="G274" s="125" t="s">
        <v>185</v>
      </c>
    </row>
    <row r="275" spans="1:15" s="89" customFormat="1" ht="45" customHeight="1" x14ac:dyDescent="0.25">
      <c r="A275" s="525"/>
      <c r="B275" s="526"/>
      <c r="C275" s="526"/>
      <c r="D275" s="527"/>
      <c r="E275" s="89" t="s">
        <v>179</v>
      </c>
      <c r="G275" s="522" t="s">
        <v>186</v>
      </c>
      <c r="H275" s="522"/>
      <c r="I275" s="522"/>
      <c r="J275" s="522"/>
      <c r="K275" s="522"/>
      <c r="L275" s="522"/>
      <c r="M275" s="522"/>
      <c r="N275" s="522"/>
      <c r="O275" s="522"/>
    </row>
  </sheetData>
  <sheetProtection algorithmName="SHA-512" hashValue="qTued8eXBCnx3buzzKDoM+FkfcYFSehQrkCMJexPxwv9Tbyh+j6m5OIo04rr8ZJnEHXP+YCL8AHQbzkiK5mG6Q==" saltValue="/WQTkk0oOdx56tZA17QwMg==" spinCount="100000" sheet="1" formatCells="0" formatRows="0" sort="0" autoFilter="0"/>
  <autoFilter ref="E1:E275" xr:uid="{00000000-0001-0000-0A00-000000000000}"/>
  <mergeCells count="7">
    <mergeCell ref="G272:O272"/>
    <mergeCell ref="G275:O275"/>
    <mergeCell ref="A1:C1"/>
    <mergeCell ref="B269:C269"/>
    <mergeCell ref="A2:D2"/>
    <mergeCell ref="A272:D272"/>
    <mergeCell ref="A275:D275"/>
  </mergeCells>
  <phoneticPr fontId="55" type="noConversion"/>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id="{5ABD2447-0180-4130-8E13-E8A63963671A}">
            <xm:f>Categories!$A$5=FALSE</xm:f>
            <x14:dxf>
              <fill>
                <patternFill>
                  <bgColor theme="0" tint="-0.34998626667073579"/>
                </patternFill>
              </fill>
            </x14:dxf>
          </x14:cfRule>
          <xm:sqref>A1:D275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C945D1F7F59E4F8F72BEAC5001C7FC" ma:contentTypeVersion="14" ma:contentTypeDescription="Create a new document." ma:contentTypeScope="" ma:versionID="1c9046d29bc3b646b098d01c84441467">
  <xsd:schema xmlns:xsd="http://www.w3.org/2001/XMLSchema" xmlns:xs="http://www.w3.org/2001/XMLSchema" xmlns:p="http://schemas.microsoft.com/office/2006/metadata/properties" xmlns:ns2="b91ee594-d42a-42ab-9156-5d5ac0bd0937" xmlns:ns3="700bfd95-e9d5-4d5b-891b-ba9dcb42fa85" targetNamespace="http://schemas.microsoft.com/office/2006/metadata/properties" ma:root="true" ma:fieldsID="675374649f004ac3a5ac5892b2686bac" ns2:_="" ns3:_="">
    <xsd:import namespace="b91ee594-d42a-42ab-9156-5d5ac0bd0937"/>
    <xsd:import namespace="700bfd95-e9d5-4d5b-891b-ba9dcb42fa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1ee594-d42a-42ab-9156-5d5ac0bd0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Note" ma:index="21" nillable="true" ma:displayName="Note" ma:format="Dropdown" ma:internalName="No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0bfd95-e9d5-4d5b-891b-ba9dcb42fa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7f44326-2880-472d-9561-4929b206b506}" ma:internalName="TaxCatchAll" ma:showField="CatchAllData" ma:web="700bfd95-e9d5-4d5b-891b-ba9dcb42fa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1ee594-d42a-42ab-9156-5d5ac0bd0937">
      <Terms xmlns="http://schemas.microsoft.com/office/infopath/2007/PartnerControls"/>
    </lcf76f155ced4ddcb4097134ff3c332f>
    <TaxCatchAll xmlns="700bfd95-e9d5-4d5b-891b-ba9dcb42fa85" xsi:nil="true"/>
    <Note xmlns="b91ee594-d42a-42ab-9156-5d5ac0bd093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624822-DCEF-465C-BC6B-453E0508BB71}"/>
</file>

<file path=customXml/itemProps2.xml><?xml version="1.0" encoding="utf-8"?>
<ds:datastoreItem xmlns:ds="http://schemas.openxmlformats.org/officeDocument/2006/customXml" ds:itemID="{AC242514-909E-4DC5-84AE-470C32A0E196}">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e4974438-7ff5-4933-b784-af82d6e77bd1"/>
    <ds:schemaRef ds:uri="cdec868a-6f95-48ae-9b17-76f790b603d9"/>
    <ds:schemaRef ds:uri="http://www.w3.org/XML/1998/namespace"/>
  </ds:schemaRefs>
</ds:datastoreItem>
</file>

<file path=customXml/itemProps3.xml><?xml version="1.0" encoding="utf-8"?>
<ds:datastoreItem xmlns:ds="http://schemas.openxmlformats.org/officeDocument/2006/customXml" ds:itemID="{002D6F81-3194-477F-9AFF-3979CFFA16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63</vt:i4>
      </vt:variant>
    </vt:vector>
  </HeadingPairs>
  <TitlesOfParts>
    <vt:vector size="100" baseType="lpstr">
      <vt:lpstr>General Instructions</vt:lpstr>
      <vt:lpstr>Section A</vt:lpstr>
      <vt:lpstr>ICI</vt:lpstr>
      <vt:lpstr>Section B</vt:lpstr>
      <vt:lpstr>Certification </vt:lpstr>
      <vt:lpstr>Personnel</vt:lpstr>
      <vt:lpstr>Fringe Benefits</vt:lpstr>
      <vt:lpstr>Travel</vt:lpstr>
      <vt:lpstr>Equipment </vt:lpstr>
      <vt:lpstr>Supplies</vt:lpstr>
      <vt:lpstr>Contractual Services</vt:lpstr>
      <vt:lpstr>Consultant</vt:lpstr>
      <vt:lpstr>Construction </vt:lpstr>
      <vt:lpstr>Occupancy </vt:lpstr>
      <vt:lpstr>R &amp; D </vt:lpstr>
      <vt:lpstr>Telecommunications </vt:lpstr>
      <vt:lpstr>Training &amp; Education</vt:lpstr>
      <vt:lpstr>Direct Administrative </vt:lpstr>
      <vt:lpstr>Miscellaneous (other) Costs </vt:lpstr>
      <vt:lpstr>15A</vt:lpstr>
      <vt:lpstr>15B</vt:lpstr>
      <vt:lpstr>15C</vt:lpstr>
      <vt:lpstr>15D</vt:lpstr>
      <vt:lpstr>15E</vt:lpstr>
      <vt:lpstr>15F</vt:lpstr>
      <vt:lpstr>15G</vt:lpstr>
      <vt:lpstr>15H</vt:lpstr>
      <vt:lpstr>15I</vt:lpstr>
      <vt:lpstr>15J</vt:lpstr>
      <vt:lpstr>15K</vt:lpstr>
      <vt:lpstr>Indirect Costs</vt:lpstr>
      <vt:lpstr>MTDCCalculator</vt:lpstr>
      <vt:lpstr>MTDCSubawardListing</vt:lpstr>
      <vt:lpstr>MTDCRegulatoryInformation</vt:lpstr>
      <vt:lpstr>Narrative Summary </vt:lpstr>
      <vt:lpstr>Agency Approval</vt:lpstr>
      <vt:lpstr>Categories</vt:lpstr>
      <vt:lpstr>'15A'!Print_Area</vt:lpstr>
      <vt:lpstr>'15B'!Print_Area</vt:lpstr>
      <vt:lpstr>'15C'!Print_Area</vt:lpstr>
      <vt:lpstr>'15D'!Print_Area</vt:lpstr>
      <vt:lpstr>'15E'!Print_Area</vt:lpstr>
      <vt:lpstr>'15F'!Print_Area</vt:lpstr>
      <vt:lpstr>'15G'!Print_Area</vt:lpstr>
      <vt:lpstr>'15H'!Print_Area</vt:lpstr>
      <vt:lpstr>'15I'!Print_Area</vt:lpstr>
      <vt:lpstr>'15J'!Print_Area</vt:lpstr>
      <vt:lpstr>'15K'!Print_Area</vt:lpstr>
      <vt:lpstr>'Agency Approval'!Print_Area</vt:lpstr>
      <vt:lpstr>'Construction '!Print_Area</vt:lpstr>
      <vt:lpstr>Consultant!Print_Area</vt:lpstr>
      <vt:lpstr>'Contractual Services'!Print_Area</vt:lpstr>
      <vt:lpstr>'Direct Administrative '!Print_Area</vt:lpstr>
      <vt:lpstr>'Equipment '!Print_Area</vt:lpstr>
      <vt:lpstr>'Fringe Benefits'!Print_Area</vt:lpstr>
      <vt:lpstr>'General Instructions'!Print_Area</vt:lpstr>
      <vt:lpstr>ICI!Print_Area</vt:lpstr>
      <vt:lpstr>'Indirect Costs'!Print_Area</vt:lpstr>
      <vt:lpstr>'Miscellaneous (other) Costs '!Print_Area</vt:lpstr>
      <vt:lpstr>MTDCCalculator!Print_Area</vt:lpstr>
      <vt:lpstr>MTDCSubawardListing!Print_Area</vt:lpstr>
      <vt:lpstr>'Narrative Summary '!Print_Area</vt:lpstr>
      <vt:lpstr>'Occupancy '!Print_Area</vt:lpstr>
      <vt:lpstr>Personnel!Print_Area</vt:lpstr>
      <vt:lpstr>'R &amp; D '!Print_Area</vt:lpstr>
      <vt:lpstr>'Section A'!Print_Area</vt:lpstr>
      <vt:lpstr>'Section B'!Print_Area</vt:lpstr>
      <vt:lpstr>Supplies!Print_Area</vt:lpstr>
      <vt:lpstr>'Telecommunications '!Print_Area</vt:lpstr>
      <vt:lpstr>'Training &amp; Education'!Print_Area</vt:lpstr>
      <vt:lpstr>Travel!Print_Area</vt:lpstr>
      <vt:lpstr>'15A'!Print_Titles</vt:lpstr>
      <vt:lpstr>'15B'!Print_Titles</vt:lpstr>
      <vt:lpstr>'15C'!Print_Titles</vt:lpstr>
      <vt:lpstr>'15D'!Print_Titles</vt:lpstr>
      <vt:lpstr>'15E'!Print_Titles</vt:lpstr>
      <vt:lpstr>'15F'!Print_Titles</vt:lpstr>
      <vt:lpstr>'15G'!Print_Titles</vt:lpstr>
      <vt:lpstr>'15H'!Print_Titles</vt:lpstr>
      <vt:lpstr>'15I'!Print_Titles</vt:lpstr>
      <vt:lpstr>'15J'!Print_Titles</vt:lpstr>
      <vt:lpstr>'15K'!Print_Titles</vt:lpstr>
      <vt:lpstr>'Construction '!Print_Titles</vt:lpstr>
      <vt:lpstr>Consultant!Print_Titles</vt:lpstr>
      <vt:lpstr>'Contractual Services'!Print_Titles</vt:lpstr>
      <vt:lpstr>'Direct Administrative '!Print_Titles</vt:lpstr>
      <vt:lpstr>'Equipment '!Print_Titles</vt:lpstr>
      <vt:lpstr>'Fringe Benefits'!Print_Titles</vt:lpstr>
      <vt:lpstr>'Indirect Costs'!Print_Titles</vt:lpstr>
      <vt:lpstr>'Miscellaneous (other) Costs '!Print_Titles</vt:lpstr>
      <vt:lpstr>'Narrative Summary '!Print_Titles</vt:lpstr>
      <vt:lpstr>'Occupancy '!Print_Titles</vt:lpstr>
      <vt:lpstr>Personnel!Print_Titles</vt:lpstr>
      <vt:lpstr>'R &amp; D '!Print_Titles</vt:lpstr>
      <vt:lpstr>'Section A'!Print_Titles</vt:lpstr>
      <vt:lpstr>'Section B'!Print_Titles</vt:lpstr>
      <vt:lpstr>Supplies!Print_Titles</vt:lpstr>
      <vt:lpstr>'Telecommunications '!Print_Titles</vt:lpstr>
      <vt:lpstr>'Training &amp; Education'!Print_Titles</vt:lpstr>
      <vt:lpstr>Travel!Print_Titles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FY26 Uniform Budget Template - NON-Capital</dc:title>
  <dc:subject/>
  <dc:creator>Allen, Kenneth</dc:creator>
  <cp:keywords/>
  <dc:description/>
  <cp:lastModifiedBy>Rhodes, Emily</cp:lastModifiedBy>
  <cp:revision/>
  <dcterms:created xsi:type="dcterms:W3CDTF">2016-01-27T18:57:01Z</dcterms:created>
  <dcterms:modified xsi:type="dcterms:W3CDTF">2025-12-17T17:08:09Z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0x010100AAC945D1F7F59E4F8F72BEAC5001C7FC</vt:lpwstr>
  </property>
  <property fmtid="{D5CDD505-2E9C-101B-9397-08002B2CF9AE}" pid="3" name="MediaServiceImageTags">
    <vt:lpwstr/>
  </property>
</Properties>
</file>