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dparr\Desktop\Application Materials\"/>
    </mc:Choice>
  </mc:AlternateContent>
  <xr:revisionPtr revIDLastSave="0" documentId="13_ncr:1_{3D482EA6-55F9-41A2-8183-679FEAC172CA}" xr6:coauthVersionLast="47" xr6:coauthVersionMax="47" xr10:uidLastSave="{00000000-0000-0000-0000-000000000000}"/>
  <workbookProtection workbookAlgorithmName="SHA-512" workbookHashValue="SmxShTHU36mz4EIb7L4e3e3viwVEu9K2Df9UneqBzhQAVUqaz0LUOkxa77YZDWypn3ID0vVlYfejtVx3NaIA8g==" workbookSaltValue="GAKdih/EDrFo/GESj1b/Qg==" workbookSpinCount="100000" lockStructure="1"/>
  <bookViews>
    <workbookView xWindow="28905" yWindow="45" windowWidth="28620" windowHeight="15225" tabRatio="944"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DesignEngineering" sheetId="9" r:id="rId7"/>
    <sheet name="B-L Purchase" sheetId="10" r:id="rId8"/>
    <sheet name="WiringElectrical" sheetId="13" r:id="rId9"/>
    <sheet name="EML" sheetId="11" r:id="rId10"/>
    <sheet name="Equipment " sheetId="12" state="hidden" r:id="rId11"/>
    <sheet name="Paving" sheetId="15" r:id="rId12"/>
    <sheet name="ConstructionMgmt" sheetId="17" r:id="rId13"/>
    <sheet name="Mechanical" sheetId="14" r:id="rId14"/>
    <sheet name="Excavation" sheetId="20" r:id="rId15"/>
    <sheet name="Plumbing" sheetId="16" r:id="rId16"/>
    <sheet name="Construction" sheetId="18" state="hidden" r:id="rId17"/>
    <sheet name="OtherConstruct" sheetId="19" r:id="rId18"/>
    <sheet name="SiteWork" sheetId="21" state="hidden" r:id="rId19"/>
    <sheet name="Demolition" sheetId="22" state="hidden" r:id="rId20"/>
    <sheet name="Contingency" sheetId="34" r:id="rId21"/>
    <sheet name="GRANT EXCLUSIVE LINE ITEM " sheetId="23" state="hidden" r:id="rId22"/>
    <sheet name="Indirect Costs " sheetId="24" state="hidden"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7">'B-L Purchase'!$A$1:$C$21</definedName>
    <definedName name="_xlnm.Print_Area" localSheetId="16">Construction!$A$1:$C$18</definedName>
    <definedName name="_xlnm.Print_Area" localSheetId="12">ConstructionMgmt!$A$1:$C$20</definedName>
    <definedName name="_xlnm.Print_Area" localSheetId="20">Contingency!$A$1:$C$19</definedName>
    <definedName name="_xlnm.Print_Area" localSheetId="19">Demolition!$A$1:$C$21</definedName>
    <definedName name="_xlnm.Print_Area" localSheetId="6">DesignEngineering!$A$1:$C$22</definedName>
    <definedName name="_xlnm.Print_Area" localSheetId="9">EML!$A$1:$D$21</definedName>
    <definedName name="_xlnm.Print_Area" localSheetId="10">'Equipment '!$A$1:$D$19</definedName>
    <definedName name="_xlnm.Print_Area" localSheetId="14">Excavation!$A$1:$C$20</definedName>
    <definedName name="_xlnm.Print_Area" localSheetId="0">'General Instructions'!$A$1:$P$96</definedName>
    <definedName name="_xlnm.Print_Area" localSheetId="21">'GRANT EXCLUSIVE LINE ITEM '!$A$1:$F$21</definedName>
    <definedName name="_xlnm.Print_Area" localSheetId="2">ICI!$B$2:$Q$32</definedName>
    <definedName name="_xlnm.Print_Area" localSheetId="22">'Indirect Costs '!$A$1:$D$18</definedName>
    <definedName name="_xlnm.Print_Area" localSheetId="13">Mechanical!$A$1:$D$21</definedName>
    <definedName name="_xlnm.Print_Area" localSheetId="23">'Narrative Summary '!$A$1:$G$25</definedName>
    <definedName name="_xlnm.Print_Area" localSheetId="17">OtherConstruct!$A$1:$C$20</definedName>
    <definedName name="_xlnm.Print_Area" localSheetId="11">Paving!$A$1:$D$19</definedName>
    <definedName name="_xlnm.Print_Area" localSheetId="15">Plumbing!$A$1:$D$18</definedName>
    <definedName name="_xlnm.Print_Area" localSheetId="1">'Section A'!$A$1:$F$29</definedName>
    <definedName name="_xlnm.Print_Area" localSheetId="3">'Section B'!$A$1:$C$32</definedName>
    <definedName name="_xlnm.Print_Area" localSheetId="18">SiteWork!$A$1:$C$19</definedName>
    <definedName name="_xlnm.Print_Area" localSheetId="8">WiringElectrical!$A$1:$D$22</definedName>
    <definedName name="_xlnm.Print_Titles" localSheetId="11">Paving!$2:$2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3" i="5"/>
  <c r="B2" i="8"/>
  <c r="C8" i="17"/>
  <c r="C11" i="34" l="1"/>
  <c r="C7" i="34"/>
  <c r="C1" i="34"/>
  <c r="D9" i="16"/>
  <c r="D8" i="16"/>
  <c r="D5" i="16"/>
  <c r="D4" i="16"/>
  <c r="F18" i="25" l="1"/>
  <c r="C26" i="8"/>
  <c r="E18" i="25"/>
  <c r="E23" i="1"/>
  <c r="C13" i="34"/>
  <c r="D12" i="14"/>
  <c r="D11" i="14"/>
  <c r="D8" i="14"/>
  <c r="D7" i="14"/>
  <c r="D6" i="14"/>
  <c r="D5" i="14"/>
  <c r="D12" i="11"/>
  <c r="D11" i="11"/>
  <c r="D8" i="11"/>
  <c r="D7" i="11"/>
  <c r="D6" i="11"/>
  <c r="D5" i="11"/>
  <c r="G18" i="25" l="1"/>
  <c r="N1" i="31"/>
  <c r="C2" i="8" l="1"/>
  <c r="O1" i="33" l="1"/>
  <c r="F1" i="33"/>
  <c r="D8" i="24" l="1"/>
  <c r="F11" i="23"/>
  <c r="D12" i="13" l="1"/>
  <c r="D8" i="15" l="1"/>
  <c r="D9" i="12"/>
  <c r="D9" i="14" l="1"/>
  <c r="E16" i="1" s="1"/>
  <c r="E11" i="25" l="1"/>
  <c r="C10" i="18"/>
  <c r="C6" i="18"/>
  <c r="D10" i="16"/>
  <c r="D6" i="16"/>
  <c r="D13" i="14"/>
  <c r="C19" i="8" s="1"/>
  <c r="F14" i="25" l="1"/>
  <c r="C22" i="8"/>
  <c r="F13" i="25"/>
  <c r="C21" i="8"/>
  <c r="E14" i="25"/>
  <c r="E19" i="1"/>
  <c r="E13" i="25"/>
  <c r="E18" i="1"/>
  <c r="D15" i="14"/>
  <c r="F11" i="25"/>
  <c r="C12" i="18"/>
  <c r="D12" i="16"/>
  <c r="F1" i="23"/>
  <c r="C1" i="22"/>
  <c r="C1" i="20"/>
  <c r="C1" i="19"/>
  <c r="C1" i="18"/>
  <c r="D1" i="16"/>
  <c r="D1" i="15"/>
  <c r="D1" i="14"/>
  <c r="D1" i="12"/>
  <c r="D1" i="11"/>
  <c r="G1" i="25"/>
  <c r="G2" i="29"/>
  <c r="G3" i="29"/>
  <c r="D2" i="29"/>
  <c r="A3" i="29"/>
  <c r="B4" i="29"/>
  <c r="A2" i="29"/>
  <c r="D1" i="24"/>
  <c r="C1" i="21"/>
  <c r="C1" i="17"/>
  <c r="D1" i="13"/>
  <c r="C1" i="10"/>
  <c r="C1" i="9"/>
  <c r="G3" i="5"/>
  <c r="G2" i="5"/>
  <c r="D2" i="5"/>
  <c r="A3" i="5"/>
  <c r="A2" i="5"/>
  <c r="A2" i="8" l="1"/>
  <c r="C3" i="8"/>
  <c r="C1" i="8"/>
  <c r="G1" i="5" s="1"/>
  <c r="A1" i="8"/>
  <c r="B1" i="8"/>
  <c r="D4" i="15" l="1"/>
  <c r="D9" i="15" l="1"/>
  <c r="D10" i="15" s="1"/>
  <c r="F9" i="25" l="1"/>
  <c r="C17" i="8"/>
  <c r="F6" i="23"/>
  <c r="F7" i="23"/>
  <c r="F5" i="23"/>
  <c r="D8" i="13" l="1"/>
  <c r="D7" i="13"/>
  <c r="D6" i="13"/>
  <c r="D5" i="13"/>
  <c r="D4" i="13"/>
  <c r="D5" i="12"/>
  <c r="D4" i="24" l="1"/>
  <c r="D9" i="24" l="1"/>
  <c r="D5" i="24"/>
  <c r="D6" i="24" s="1"/>
  <c r="E27" i="1" s="1"/>
  <c r="F12" i="23"/>
  <c r="F8" i="23"/>
  <c r="F9" i="23" s="1"/>
  <c r="E24" i="1" s="1"/>
  <c r="C11" i="21"/>
  <c r="C7" i="21"/>
  <c r="C8" i="20"/>
  <c r="C12" i="20"/>
  <c r="C8" i="19"/>
  <c r="C12" i="19"/>
  <c r="C12" i="17"/>
  <c r="D5" i="15"/>
  <c r="D13" i="13"/>
  <c r="D14" i="13" s="1"/>
  <c r="D9" i="13"/>
  <c r="D10" i="12"/>
  <c r="D11" i="12" s="1"/>
  <c r="D6" i="12"/>
  <c r="D9" i="11"/>
  <c r="C13" i="10"/>
  <c r="C14" i="9"/>
  <c r="F16" i="25" l="1"/>
  <c r="C24" i="8"/>
  <c r="F12" i="25"/>
  <c r="C20" i="8"/>
  <c r="F15" i="25"/>
  <c r="C23" i="8"/>
  <c r="F10" i="25"/>
  <c r="C18" i="8"/>
  <c r="F6" i="25"/>
  <c r="C14" i="8"/>
  <c r="F8" i="25"/>
  <c r="C16" i="8"/>
  <c r="F5" i="25"/>
  <c r="C13" i="8"/>
  <c r="F4" i="25"/>
  <c r="C12" i="8"/>
  <c r="E16" i="25"/>
  <c r="E21" i="1"/>
  <c r="E12" i="25"/>
  <c r="E17" i="1"/>
  <c r="E15" i="25"/>
  <c r="E20" i="1"/>
  <c r="E7" i="25"/>
  <c r="E12" i="1"/>
  <c r="E20" i="25"/>
  <c r="E19" i="25"/>
  <c r="C14" i="20"/>
  <c r="C13" i="21"/>
  <c r="C14" i="19"/>
  <c r="C9" i="10"/>
  <c r="E10" i="1" s="1"/>
  <c r="C10" i="9"/>
  <c r="E9" i="1" s="1"/>
  <c r="D7" i="12"/>
  <c r="E13" i="1" s="1"/>
  <c r="D10" i="13"/>
  <c r="E11" i="1" s="1"/>
  <c r="D6" i="15"/>
  <c r="E14" i="1" s="1"/>
  <c r="E15" i="1"/>
  <c r="D10" i="24"/>
  <c r="F13" i="23"/>
  <c r="C13" i="22"/>
  <c r="D13" i="11"/>
  <c r="C15" i="8" s="1"/>
  <c r="C9" i="22"/>
  <c r="E22" i="1" s="1"/>
  <c r="E9" i="25" l="1"/>
  <c r="F20" i="25"/>
  <c r="C30" i="8"/>
  <c r="F19" i="25"/>
  <c r="C27" i="8"/>
  <c r="F17" i="25"/>
  <c r="C25" i="8"/>
  <c r="E17" i="25"/>
  <c r="C14" i="17"/>
  <c r="E10" i="25"/>
  <c r="D12" i="15"/>
  <c r="D16" i="13"/>
  <c r="E6" i="25"/>
  <c r="D13" i="12"/>
  <c r="E8" i="25"/>
  <c r="D15" i="11"/>
  <c r="F7" i="25"/>
  <c r="C15" i="10"/>
  <c r="E5" i="25"/>
  <c r="C16" i="9"/>
  <c r="E4" i="25"/>
  <c r="D12" i="24"/>
  <c r="F15" i="23"/>
  <c r="C15" i="22"/>
  <c r="C9" i="8"/>
  <c r="G5" i="25" l="1"/>
  <c r="G19" i="25"/>
  <c r="G20" i="25"/>
  <c r="G17" i="25"/>
  <c r="G13" i="25" l="1"/>
  <c r="G11" i="25"/>
  <c r="G4" i="25"/>
  <c r="G9" i="25"/>
  <c r="G16" i="25"/>
  <c r="G12" i="25"/>
  <c r="G15" i="25"/>
  <c r="G10" i="25"/>
  <c r="G6" i="25"/>
  <c r="G8" i="25"/>
  <c r="E26" i="1" l="1"/>
  <c r="E29" i="1" s="1"/>
  <c r="E6" i="1" s="1"/>
  <c r="C29" i="8"/>
  <c r="C32" i="8" s="1"/>
  <c r="F24" i="25"/>
  <c r="G14" i="25"/>
  <c r="I24" i="25" l="1"/>
  <c r="G7" i="25"/>
  <c r="G25" i="25" s="1"/>
  <c r="E23" i="25"/>
  <c r="I23" i="25" l="1"/>
  <c r="A10" i="29"/>
  <c r="I25" i="25"/>
</calcChain>
</file>

<file path=xl/sharedStrings.xml><?xml version="1.0" encoding="utf-8"?>
<sst xmlns="http://schemas.openxmlformats.org/spreadsheetml/2006/main" count="509" uniqueCount="248">
  <si>
    <t>4. Equipment</t>
  </si>
  <si>
    <t>Cost</t>
  </si>
  <si>
    <t>Item</t>
  </si>
  <si>
    <t>Budget Category</t>
  </si>
  <si>
    <t xml:space="preserve">     TOTAL PROJECT COSTS</t>
  </si>
  <si>
    <t>Institution/Organization</t>
  </si>
  <si>
    <t xml:space="preserve">Signature </t>
  </si>
  <si>
    <t xml:space="preserve">Name of Official </t>
  </si>
  <si>
    <t xml:space="preserve">Title </t>
  </si>
  <si>
    <t>Date of Execution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</si>
  <si>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</si>
  <si>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</si>
  <si>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</si>
  <si>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Rate: __________  %  Base:______________________</t>
  </si>
  <si>
    <t xml:space="preserve"> Revenues </t>
  </si>
  <si>
    <t xml:space="preserve">Length of time </t>
  </si>
  <si>
    <t xml:space="preserve">Cost </t>
  </si>
  <si>
    <t xml:space="preserve">NON-State Total </t>
  </si>
  <si>
    <t xml:space="preserve">State Total </t>
  </si>
  <si>
    <t xml:space="preserve">Cost Rate </t>
  </si>
  <si>
    <t xml:space="preserve">Basis </t>
  </si>
  <si>
    <t xml:space="preserve">Quantity </t>
  </si>
  <si>
    <t>Quantity</t>
  </si>
  <si>
    <t>Quantity/ Duration</t>
  </si>
  <si>
    <t xml:space="preserve">Description of Work </t>
  </si>
  <si>
    <t xml:space="preserve">Description </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</si>
  <si>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</si>
  <si>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</si>
  <si>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</si>
  <si>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</si>
  <si>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</si>
  <si>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</si>
  <si>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</si>
  <si>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</si>
  <si>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</si>
  <si>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 xml:space="preserve">     State Request</t>
  </si>
  <si>
    <r>
      <t xml:space="preserve">Indirect Cost Narrative (Non-State) </t>
    </r>
    <r>
      <rPr>
        <i/>
        <sz val="10"/>
        <color theme="1"/>
        <rFont val="Times New Roman"/>
        <family val="1"/>
      </rPr>
      <t xml:space="preserve">i.e. "Match" or "Other Funding" </t>
    </r>
  </si>
  <si>
    <t xml:space="preserve">Total Indirect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</si>
  <si>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</si>
  <si>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</si>
  <si>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</si>
  <si>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</si>
  <si>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</si>
  <si>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</si>
  <si>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</si>
  <si>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</si>
  <si>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</si>
  <si>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</si>
  <si>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</si>
  <si>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</si>
  <si>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</si>
  <si>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</si>
  <si>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</si>
  <si>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</si>
  <si>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</si>
  <si>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</si>
  <si>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</si>
  <si>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</si>
  <si>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STATE OF ILLINOIS FUNDS</t>
  </si>
  <si>
    <t xml:space="preserve">STATE OF ILLINOIS GRANT FUNDS </t>
  </si>
  <si>
    <t>BUDGET SUMMARY – STATE OF ILLINOIS FUNDS</t>
  </si>
  <si>
    <t xml:space="preserve">  </t>
  </si>
  <si>
    <t>NON-STATE OF ILLINOIS FUNDS</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</si>
  <si>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</si>
  <si>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</si>
  <si>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</si>
  <si>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</si>
  <si>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</si>
  <si>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</si>
  <si>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</si>
  <si>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</si>
  <si>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</si>
  <si>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</si>
  <si>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</si>
  <si>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</si>
  <si>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</si>
  <si>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</si>
  <si>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</si>
  <si>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</si>
  <si>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</si>
  <si>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</si>
  <si>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</si>
  <si>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</si>
  <si>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</si>
  <si>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</si>
  <si>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</si>
  <si>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</si>
  <si>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</si>
  <si>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</si>
  <si>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</si>
  <si>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</si>
  <si>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</si>
  <si>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</si>
  <si>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</si>
  <si>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</si>
  <si>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</si>
  <si>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</si>
  <si>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</si>
  <si>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</si>
  <si>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</si>
  <si>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</si>
  <si>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</si>
  <si>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</si>
  <si>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</si>
  <si>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</si>
  <si>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</si>
  <si>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</si>
  <si>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</si>
  <si>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</si>
  <si>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</si>
  <si>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</si>
  <si>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</si>
  <si>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</si>
  <si>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</si>
  <si>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</si>
  <si>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</si>
  <si>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</si>
  <si>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</si>
  <si>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(a). State of Illinois Grant Amount Requested</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</si>
  <si>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</si>
  <si>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</si>
  <si>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</si>
  <si>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</si>
  <si>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</si>
  <si>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</si>
  <si>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</si>
  <si>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</si>
  <si>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 xml:space="preserve">Budget Expenditure Categories               </t>
  </si>
  <si>
    <t>Fiscal Year:</t>
  </si>
  <si>
    <t xml:space="preserve">TOTAL REVENUE </t>
  </si>
  <si>
    <t>TOTAL EXPENDITURES</t>
  </si>
  <si>
    <r>
      <t xml:space="preserve">      B. </t>
    </r>
    <r>
      <rPr>
        <b/>
        <i/>
        <u/>
        <sz val="11"/>
        <color theme="1"/>
        <rFont val="Times New Roman"/>
        <family val="1"/>
      </rPr>
      <t xml:space="preserve">Grant Exclusive Line Item(s) </t>
    </r>
  </si>
  <si>
    <t>S E C T I O N   B   -- NON STATE OF ILLINOIS  FUNDS</t>
  </si>
  <si>
    <t>NON-STATE Funds Total</t>
  </si>
  <si>
    <t xml:space="preserve"> BUDGET SUMMARY NON-STATE OF ILLINOIS FUNDS </t>
  </si>
  <si>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</si>
  <si>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</si>
  <si>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</si>
  <si>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</si>
  <si>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</si>
  <si>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</si>
  <si>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</si>
  <si>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</si>
  <si>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</si>
  <si>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</si>
  <si>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</si>
  <si>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</si>
  <si>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</si>
  <si>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you should not need to type anything in below this row</t>
  </si>
  <si>
    <t>You should not need to write anything on this page</t>
  </si>
  <si>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</si>
  <si>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</si>
  <si>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</si>
  <si>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</si>
  <si>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</si>
  <si>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</si>
  <si>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</si>
  <si>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</si>
  <si>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</si>
  <si>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</si>
  <si>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</si>
  <si>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</si>
  <si>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</si>
  <si>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</si>
  <si>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</si>
  <si>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</si>
  <si>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</si>
  <si>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</si>
  <si>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GELI Cost</t>
  </si>
  <si>
    <t>Indirect Cost</t>
  </si>
  <si>
    <t>If you need to insert rows, insert them between existing rows that total up to the formula in column D</t>
  </si>
  <si>
    <t>If you need to insert rows, insert them between existing rows that total up to the formula in column C</t>
  </si>
  <si>
    <t>If you need to insert rows, insert them between existing rows that total up to the formula in column F</t>
  </si>
  <si>
    <t>1. Design/Engineering</t>
  </si>
  <si>
    <t>2. Building/Land Purchase</t>
  </si>
  <si>
    <t>10. Construction</t>
  </si>
  <si>
    <t>13. Site Work</t>
  </si>
  <si>
    <t>14. Demolition and Removal</t>
  </si>
  <si>
    <t>17. Total Direct Costs (lines 1-15)</t>
  </si>
  <si>
    <t>18.  Indirect Costs* (see below)</t>
  </si>
  <si>
    <r>
      <t xml:space="preserve">      B. </t>
    </r>
    <r>
      <rPr>
        <u/>
        <sz val="11"/>
        <color theme="1"/>
        <rFont val="Times New Roman"/>
        <family val="1"/>
      </rPr>
      <t xml:space="preserve">Grant Exclusive Line Item(s) </t>
    </r>
  </si>
  <si>
    <t>Rate %:</t>
  </si>
  <si>
    <t>Base:</t>
  </si>
  <si>
    <t xml:space="preserve">16. Grant Exclusive Line Item(s) </t>
  </si>
  <si>
    <t>Purpose</t>
  </si>
  <si>
    <t>Description of Work</t>
  </si>
  <si>
    <t>Item Cost</t>
  </si>
  <si>
    <t>Design/Engineering Total</t>
  </si>
  <si>
    <t xml:space="preserve">Narrative (State): </t>
  </si>
  <si>
    <r>
      <t xml:space="preserve">Narrative (Non-State) </t>
    </r>
    <r>
      <rPr>
        <i/>
        <sz val="10"/>
        <color theme="1"/>
        <rFont val="Times New Roman"/>
        <family val="1"/>
      </rPr>
      <t xml:space="preserve">i.e. "Match" or "Other Funding" </t>
    </r>
  </si>
  <si>
    <t>Total</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</si>
  <si>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All costs associated with equipment that is not associated with any other contracts related to the grant.</t>
    </r>
  </si>
  <si>
    <t>Cost per Item</t>
  </si>
  <si>
    <r>
      <rPr>
        <b/>
        <sz val="10"/>
        <rFont val="Times New Roman"/>
        <family val="1"/>
      </rPr>
      <t xml:space="preserve">10). </t>
    </r>
    <r>
      <rPr>
        <b/>
        <u/>
        <sz val="10"/>
        <rFont val="Times New Roman"/>
        <family val="1"/>
      </rPr>
      <t>Construction</t>
    </r>
    <r>
      <rPr>
        <sz val="10"/>
        <rFont val="Times New Roman"/>
        <family val="1"/>
      </rPr>
      <t xml:space="preserve">  </t>
    </r>
    <r>
      <rPr>
        <i/>
        <sz val="10"/>
        <rFont val="Times New Roman"/>
        <family val="1"/>
      </rPr>
      <t>--</t>
    </r>
    <r>
      <rPr>
        <sz val="10"/>
        <rFont val="Times New Roman"/>
        <family val="1"/>
      </rPr>
      <t xml:space="preserve"> </t>
    </r>
    <r>
      <rPr>
        <i/>
        <sz val="10"/>
        <rFont val="Times New Roman"/>
        <family val="1"/>
      </rPr>
      <t>All costs associated with physical construction and construction related services provided by the contractor(s) of the facility.</t>
    </r>
  </si>
  <si>
    <r>
      <rPr>
        <b/>
        <sz val="10"/>
        <color theme="1"/>
        <rFont val="Times New Roman"/>
        <family val="1"/>
      </rPr>
      <t>13).</t>
    </r>
    <r>
      <rPr>
        <b/>
        <u/>
        <sz val="10"/>
        <color theme="1"/>
        <rFont val="Times New Roman"/>
        <family val="1"/>
      </rPr>
      <t xml:space="preserve"> Site Work</t>
    </r>
    <r>
      <rPr>
        <b/>
        <sz val="10"/>
        <color theme="1"/>
        <rFont val="Times New Roman"/>
        <family val="1"/>
      </rPr>
      <t xml:space="preserve"> </t>
    </r>
    <r>
      <rPr>
        <sz val="10"/>
        <color theme="1"/>
        <rFont val="Times New Roman"/>
        <family val="1"/>
      </rPr>
      <t xml:space="preserve">- </t>
    </r>
    <r>
      <rPr>
        <i/>
        <sz val="10"/>
        <color theme="1"/>
        <rFont val="Times New Roman"/>
        <family val="1"/>
      </rPr>
      <t>All costs associated with work outside of the 5-foot building line, including grading, excavation, filtration systems, parking lots, sidewalks, utilities, etc.</t>
    </r>
  </si>
  <si>
    <r>
      <rPr>
        <b/>
        <sz val="10"/>
        <color theme="1"/>
        <rFont val="Times New Roman"/>
        <family val="1"/>
      </rPr>
      <t>14)</t>
    </r>
    <r>
      <rPr>
        <sz val="10"/>
        <color theme="1"/>
        <rFont val="Times New Roman"/>
        <family val="1"/>
      </rPr>
      <t xml:space="preserve">. </t>
    </r>
    <r>
      <rPr>
        <b/>
        <u/>
        <sz val="10"/>
        <color theme="1"/>
        <rFont val="Times New Roman"/>
        <family val="1"/>
      </rPr>
      <t>Demolition and Removal</t>
    </r>
    <r>
      <rPr>
        <sz val="10"/>
        <color theme="1"/>
        <rFont val="Times New Roman"/>
        <family val="1"/>
      </rPr>
      <t xml:space="preserve"> --All costs associated with removal of any structures required to accommodate new construction and approved as part of the grant.</t>
    </r>
  </si>
  <si>
    <r>
      <rPr>
        <b/>
        <sz val="10"/>
        <color theme="1"/>
        <rFont val="Times New Roman"/>
        <family val="1"/>
      </rPr>
      <t xml:space="preserve">16). </t>
    </r>
    <r>
      <rPr>
        <b/>
        <u/>
        <sz val="10"/>
        <color theme="1"/>
        <rFont val="Times New Roman"/>
        <family val="1"/>
      </rPr>
      <t>GRANT EXCLUSIVE LINE ITEM</t>
    </r>
    <r>
      <rPr>
        <sz val="10"/>
        <color theme="1"/>
        <rFont val="Times New Roman"/>
        <family val="1"/>
      </rPr>
      <t>:  Line item determine to be by programmatic of federal reporting purposes.  DCEO will be required to provide definition and instruction per each Grant Exclusive Line Item developed.</t>
    </r>
  </si>
  <si>
    <t xml:space="preserve">16. GRANT EXCLUSIVE LINE ITEM </t>
  </si>
  <si>
    <r>
      <t>Option (5):</t>
    </r>
    <r>
      <rPr>
        <sz val="9"/>
        <color theme="1"/>
        <rFont val="Times New Roman"/>
        <family val="1"/>
      </rPr>
      <t xml:space="preserve">  If you are not seeking or not allowed any Indirect.</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</si>
  <si>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18,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</si>
  <si>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 xml:space="preserve">All applicants must complete Section A and provide a break-down by the applicable budget categories shown in lines 1-18. </t>
    </r>
    <r>
      <rPr>
        <b/>
        <sz val="9"/>
        <color theme="1"/>
        <rFont val="Times New Roman"/>
        <family val="1"/>
      </rPr>
      <t>Please read all instructions before completing form.</t>
    </r>
  </si>
  <si>
    <t>All applicants must complete Section A and provide a break-down by the applicable budget categories shown in lines 1-18.</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</si>
  <si>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18, the applicant’s Business Office must select one of the options listed on the Indirect Cost Information page under Section-A Indirect Cost Information (1-5). </t>
    </r>
  </si>
  <si>
    <t>If the applicant is required to provide or volunteers to provide cost-sharing or matching funds or other non-State of Illinois resources to the project, these costs should be shown for each applicable budget category on lines 1‑18 of Section B.</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</si>
  <si>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19 of Section B. If a match percentage is required, the amount should be entered in this section.</t>
    </r>
  </si>
  <si>
    <t>3. Wiring/Electrical</t>
  </si>
  <si>
    <t>4. Equipment/Materials/Labor</t>
  </si>
  <si>
    <t>5. Paving/Concrete/Masonry</t>
  </si>
  <si>
    <t>6. Construction Management/Oversight</t>
  </si>
  <si>
    <t>7. Mechanical System</t>
  </si>
  <si>
    <t>8. Excavation/Site Prep/Demo</t>
  </si>
  <si>
    <t>9. Plumbing</t>
  </si>
  <si>
    <t>10. Other Construction Expenses</t>
  </si>
  <si>
    <t>11. Contingency</t>
  </si>
  <si>
    <t>13. Indirect Costs</t>
  </si>
  <si>
    <t>12. Total Direct Costs (lines 1-15)</t>
  </si>
  <si>
    <t>13.  Indirect Costs* (see below)</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</si>
  <si>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</si>
  <si>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</si>
  <si>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</si>
  <si>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</si>
  <si>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</si>
  <si>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</si>
  <si>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</si>
  <si>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r>
      <rPr>
        <b/>
        <sz val="10"/>
        <rFont val="Times New Roman"/>
        <family val="1"/>
      </rPr>
      <t xml:space="preserve">13).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</si>
  <si>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X</t>
  </si>
  <si>
    <t>12. Total Costs State Grant Funds</t>
  </si>
  <si>
    <t>Lines 1-11: For which matching funds or other contributions are provided, show the total contribution for each applicable budget category.</t>
  </si>
  <si>
    <t>Line 12: Show the total matching or other contribution.</t>
  </si>
  <si>
    <t>Row 6: Show the total budget request for which funding is requested.</t>
  </si>
  <si>
    <t xml:space="preserve">Provide a total requested State of Illinois Grant amount  in the Revenue portion of Section A. The amount entered in Line (a) will equal the total amount budgeted on Line 12 of Section A. </t>
  </si>
  <si>
    <r>
      <t>6. Construction Management/Oversight  (</t>
    </r>
    <r>
      <rPr>
        <i/>
        <sz val="10"/>
        <color theme="1"/>
        <rFont val="Times New Roman"/>
        <family val="1"/>
      </rPr>
      <t>limited to 10% - 15% of total State Grant funds in this budget</t>
    </r>
    <r>
      <rPr>
        <sz val="11"/>
        <color theme="1"/>
        <rFont val="Times New Roman"/>
        <family val="1"/>
      </rPr>
      <t>)</t>
    </r>
  </si>
  <si>
    <r>
      <t>1. Design/Engineering  (</t>
    </r>
    <r>
      <rPr>
        <i/>
        <sz val="10"/>
        <color theme="1"/>
        <rFont val="Times New Roman"/>
        <family val="1"/>
      </rPr>
      <t>usually limited to 10% - 15% of total State Grant funds in this budget</t>
    </r>
    <r>
      <rPr>
        <sz val="11"/>
        <color theme="1"/>
        <rFont val="Times New Roman"/>
        <family val="1"/>
      </rPr>
      <t>)</t>
    </r>
  </si>
  <si>
    <t>(b). -Non-cash</t>
  </si>
  <si>
    <t xml:space="preserve">(a). -Cash </t>
  </si>
  <si>
    <t xml:space="preserve">  (c). Other Funding &amp; Contributions </t>
  </si>
  <si>
    <r>
      <t xml:space="preserve">Grantee Match Requirement = </t>
    </r>
    <r>
      <rPr>
        <b/>
        <sz val="11"/>
        <color theme="1"/>
        <rFont val="Times New Roman"/>
        <family val="1"/>
      </rPr>
      <t>0</t>
    </r>
    <r>
      <rPr>
        <sz val="11"/>
        <color theme="1"/>
        <rFont val="Times New Roman"/>
        <family val="1"/>
      </rPr>
      <t xml:space="preserve"> %</t>
    </r>
  </si>
  <si>
    <t>12. Total Costs  NON-State Grant Funds</t>
  </si>
  <si>
    <r>
      <t>11. Contingency  (</t>
    </r>
    <r>
      <rPr>
        <i/>
        <sz val="10"/>
        <color theme="1"/>
        <rFont val="Times New Roman"/>
        <family val="1"/>
      </rPr>
      <t>limited to maximum 10% of total State Grant funds in this budget</t>
    </r>
    <r>
      <rPr>
        <sz val="11"/>
        <color theme="1"/>
        <rFont val="Times New Roman"/>
        <family val="1"/>
      </rPr>
      <t>)</t>
    </r>
  </si>
  <si>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</si>
  <si>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</si>
  <si>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</si>
  <si>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 xml:space="preserve">the net purchase price itself, closing costs charged to the buyer on the closing document, legal fees, etc.  Additionally, costs associated with Right-of-Way, appraisals, property/boundary surveys, legal fees, etc.  * </t>
    </r>
    <r>
      <rPr>
        <i/>
        <sz val="10"/>
        <rFont val="Times New Roman"/>
        <family val="1"/>
      </rPr>
      <t>Copies of appraisal documentation must be submitted to the Department as soon as available, and preferably prior the actual closing date.</t>
    </r>
  </si>
  <si>
    <t>DUNS #
and UEI #</t>
  </si>
  <si>
    <t>UNIFORM CAPITAL GRANT BUDGET TEMPLATE</t>
  </si>
  <si>
    <t xml:space="preserve">    STATE OF ILLINOIS                                            UNIFORM CAPITAL GRANT BUDGET TEMPLATE</t>
  </si>
  <si>
    <t xml:space="preserve">    STATE OF ILLINOIS                                          UNIFORM CAPITAL GRANT BUDGET TEMPLATE</t>
  </si>
  <si>
    <t xml:space="preserve">State of Illinois -- Uniform Capital Grant Budget Template -- General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</si>
</sst>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s>
  <fills count="11">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38">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44" fontId="1" fillId="0" borderId="0" applyFont="0" applyFill="0" applyBorder="0" applyAlignment="0" applyProtection="0"/>
    <xf numFmtId="0" fontId="1" fillId="3" borderId="0" applyNumberFormat="0" applyBorder="0" applyAlignment="0" applyProtection="0"/>
    <xf numFmtId="9" fontId="1" fillId="0" borderId="0" applyFont="0" applyFill="0" applyBorder="0" applyAlignment="0" applyProtection="0"/>
    <xf numFmtId="0" fontId="48" fillId="5" borderId="0" applyNumberFormat="0" applyBorder="0" applyAlignment="0" applyProtection="0"/>
    <xf numFmtId="0" fontId="50" fillId="7" borderId="0" applyNumberFormat="0" applyBorder="0" applyAlignment="0" applyProtection="0"/>
  </cellStyleXfs>
  <cellXfs count="57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3" fillId="0" borderId="0" xfId="0" applyFont="1" applyBorder="1" applyAlignment="1">
      <alignment vertical="top" wrapText="1"/>
    </xf>
    <xf numFmtId="0" fontId="2" fillId="0" borderId="17" xfId="0" applyFont="1" applyBorder="1" applyAlignment="1">
      <alignment horizontal="center"/>
    </xf>
    <xf numFmtId="42" fontId="22" fillId="0" borderId="0" xfId="0" applyNumberFormat="1" applyFont="1" applyBorder="1"/>
    <xf numFmtId="0" fontId="29" fillId="0" borderId="0" xfId="0" applyFont="1" applyBorder="1"/>
    <xf numFmtId="0" fontId="23" fillId="0" borderId="17" xfId="0" applyFont="1" applyBorder="1" applyAlignment="1">
      <alignment horizontal="center" vertical="center" wrapText="1"/>
    </xf>
    <xf numFmtId="0" fontId="0" fillId="0" borderId="0" xfId="0" applyBorder="1" applyAlignment="1">
      <alignment horizontal="left"/>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38" fillId="0" borderId="0" xfId="0" applyFont="1" applyAlignment="1">
      <alignment horizontal="left" vertical="center"/>
    </xf>
    <xf numFmtId="0" fontId="6" fillId="0" borderId="0" xfId="0" applyFont="1" applyBorder="1" applyAlignment="1">
      <alignment horizontal="left" vertical="center" indent="3"/>
    </xf>
    <xf numFmtId="0" fontId="31" fillId="0" borderId="0" xfId="0" applyFont="1" applyBorder="1" applyAlignment="1">
      <alignment horizontal="left"/>
    </xf>
    <xf numFmtId="0" fontId="0" fillId="0" borderId="0" xfId="0" applyFont="1"/>
    <xf numFmtId="0" fontId="41" fillId="0" borderId="0" xfId="0" applyFont="1" applyAlignment="1">
      <alignment horizontal="center" vertical="center"/>
    </xf>
    <xf numFmtId="0" fontId="41"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38" fillId="0" borderId="0" xfId="0" applyFont="1" applyBorder="1" applyAlignment="1">
      <alignment horizontal="left" vertical="center"/>
    </xf>
    <xf numFmtId="0" fontId="15" fillId="0" borderId="0" xfId="0" applyFont="1" applyBorder="1" applyAlignment="1">
      <alignment horizontal="left" vertical="center" indent="3"/>
    </xf>
    <xf numFmtId="0" fontId="40" fillId="0" borderId="0" xfId="0" applyFont="1" applyBorder="1" applyAlignment="1">
      <alignment horizontal="left" vertical="center"/>
    </xf>
    <xf numFmtId="0" fontId="3" fillId="2" borderId="0" xfId="0" applyFont="1" applyFill="1" applyBorder="1" applyAlignment="1">
      <alignment vertical="center" wrapText="1"/>
    </xf>
    <xf numFmtId="0" fontId="34" fillId="0" borderId="0" xfId="0" applyFont="1"/>
    <xf numFmtId="0" fontId="30" fillId="0" borderId="0" xfId="0" applyFont="1"/>
    <xf numFmtId="0" fontId="16" fillId="0" borderId="0" xfId="0" applyFont="1"/>
    <xf numFmtId="0" fontId="6" fillId="0" borderId="0" xfId="0" applyFont="1" applyBorder="1" applyAlignment="1">
      <alignment horizontal="left" vertical="center"/>
    </xf>
    <xf numFmtId="0" fontId="43" fillId="0" borderId="0" xfId="0" applyFont="1" applyBorder="1" applyAlignment="1">
      <alignment vertical="center" wrapText="1"/>
    </xf>
    <xf numFmtId="0" fontId="17" fillId="0" borderId="0" xfId="0" applyFont="1" applyBorder="1" applyAlignment="1">
      <alignment horizontal="left" vertical="center"/>
    </xf>
    <xf numFmtId="0" fontId="47" fillId="0" borderId="0" xfId="0" applyFont="1" applyBorder="1" applyAlignment="1">
      <alignment horizontal="left"/>
    </xf>
    <xf numFmtId="0" fontId="2" fillId="0" borderId="17" xfId="0" applyFont="1" applyBorder="1" applyAlignment="1">
      <alignment horizontal="center" vertical="center"/>
    </xf>
    <xf numFmtId="0" fontId="23" fillId="0" borderId="17" xfId="0" applyFont="1" applyBorder="1" applyAlignment="1">
      <alignment horizontal="center" vertical="center" wrapText="1"/>
    </xf>
    <xf numFmtId="0" fontId="0" fillId="0" borderId="0" xfId="0" applyBorder="1" applyAlignment="1">
      <alignment horizontal="left"/>
    </xf>
    <xf numFmtId="0" fontId="13" fillId="2" borderId="17" xfId="0" applyFont="1" applyFill="1" applyBorder="1" applyAlignment="1">
      <alignment horizontal="left" vertical="center" wrapText="1"/>
    </xf>
    <xf numFmtId="44" fontId="22" fillId="0" borderId="0" xfId="1" applyFont="1" applyBorder="1"/>
    <xf numFmtId="44" fontId="22" fillId="0" borderId="0" xfId="1" applyFont="1" applyBorder="1" applyProtection="1"/>
    <xf numFmtId="44" fontId="19" fillId="0" borderId="0" xfId="1" applyFont="1" applyBorder="1"/>
    <xf numFmtId="0" fontId="25" fillId="0" borderId="0" xfId="0" applyFont="1" applyBorder="1" applyAlignment="1" applyProtection="1">
      <protection locked="0"/>
    </xf>
    <xf numFmtId="0" fontId="2" fillId="0" borderId="0" xfId="0" applyFont="1" applyBorder="1" applyProtection="1">
      <protection locked="0"/>
    </xf>
    <xf numFmtId="0" fontId="21" fillId="0" borderId="0" xfId="0" applyFont="1" applyBorder="1" applyProtection="1">
      <protection locked="0"/>
    </xf>
    <xf numFmtId="44" fontId="22" fillId="0" borderId="0" xfId="1" applyFont="1" applyBorder="1" applyProtection="1">
      <protection locked="0"/>
    </xf>
    <xf numFmtId="0" fontId="0" fillId="0" borderId="0" xfId="0" applyBorder="1" applyProtection="1">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0" fillId="0" borderId="9" xfId="0" applyFont="1" applyBorder="1" applyAlignment="1" applyProtection="1">
      <alignment vertical="top"/>
      <protection locked="0"/>
    </xf>
    <xf numFmtId="0" fontId="30" fillId="0" borderId="10" xfId="0" applyFont="1" applyBorder="1" applyAlignment="1" applyProtection="1">
      <alignment vertical="top"/>
      <protection locked="0"/>
    </xf>
    <xf numFmtId="0" fontId="3" fillId="0" borderId="9"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5" fillId="0" borderId="0" xfId="0" applyFont="1" applyAlignment="1" applyProtection="1">
      <protection locked="0"/>
    </xf>
    <xf numFmtId="6" fontId="24" fillId="0" borderId="0" xfId="0" applyNumberFormat="1" applyFont="1" applyAlignment="1" applyProtection="1">
      <alignment horizontal="left"/>
      <protection locked="0"/>
    </xf>
    <xf numFmtId="0" fontId="25" fillId="0" borderId="0" xfId="0" applyFont="1" applyBorder="1" applyProtection="1">
      <protection locked="0"/>
    </xf>
    <xf numFmtId="6" fontId="25" fillId="0" borderId="0" xfId="0" applyNumberFormat="1" applyFont="1" applyAlignment="1" applyProtection="1">
      <alignment horizontal="left"/>
      <protection locked="0"/>
    </xf>
    <xf numFmtId="0" fontId="24" fillId="0" borderId="0" xfId="0" applyFont="1" applyBorder="1" applyProtection="1">
      <protection locked="0"/>
    </xf>
    <xf numFmtId="9" fontId="22" fillId="0" borderId="0" xfId="0" applyNumberFormat="1" applyFont="1" applyBorder="1" applyAlignment="1" applyProtection="1">
      <alignment horizontal="right"/>
      <protection locked="0"/>
    </xf>
    <xf numFmtId="8" fontId="25" fillId="0" borderId="0" xfId="0" applyNumberFormat="1" applyFont="1" applyBorder="1" applyAlignment="1" applyProtection="1">
      <alignment horizontal="left"/>
      <protection locked="0"/>
    </xf>
    <xf numFmtId="0" fontId="23" fillId="0" borderId="0" xfId="0" applyFont="1" applyBorder="1" applyAlignment="1" applyProtection="1">
      <alignment vertical="top" wrapText="1"/>
      <protection locked="0"/>
    </xf>
    <xf numFmtId="6" fontId="24" fillId="0" borderId="0" xfId="0" applyNumberFormat="1" applyFont="1" applyBorder="1" applyAlignment="1" applyProtection="1">
      <alignment horizontal="left"/>
      <protection locked="0"/>
    </xf>
    <xf numFmtId="42" fontId="0" fillId="0" borderId="10" xfId="0" applyNumberFormat="1" applyBorder="1" applyProtection="1">
      <protection locked="0"/>
    </xf>
    <xf numFmtId="164" fontId="24" fillId="0" borderId="0" xfId="1" applyNumberFormat="1" applyFont="1" applyBorder="1" applyAlignment="1" applyProtection="1">
      <alignment horizontal="left"/>
      <protection locked="0"/>
    </xf>
    <xf numFmtId="164" fontId="24"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14" xfId="1" applyFont="1" applyBorder="1" applyProtection="1">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0" fontId="12" fillId="0" borderId="6" xfId="0" applyFont="1" applyBorder="1"/>
    <xf numFmtId="0" fontId="21" fillId="0" borderId="0" xfId="0" applyFont="1"/>
    <xf numFmtId="6" fontId="24" fillId="0" borderId="0" xfId="0" applyNumberFormat="1" applyFont="1" applyAlignment="1">
      <alignment horizontal="left"/>
    </xf>
    <xf numFmtId="0" fontId="3" fillId="0" borderId="8" xfId="0" applyFont="1" applyBorder="1" applyAlignment="1" applyProtection="1">
      <alignment horizontal="left" vertical="top"/>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1" xfId="0" applyFont="1" applyBorder="1" applyProtection="1"/>
    <xf numFmtId="0" fontId="6" fillId="0" borderId="2" xfId="0" applyFont="1" applyBorder="1" applyProtection="1"/>
    <xf numFmtId="0" fontId="6" fillId="0" borderId="3" xfId="0" applyFont="1" applyBorder="1" applyProtection="1"/>
    <xf numFmtId="9" fontId="22" fillId="0" borderId="0" xfId="0" applyNumberFormat="1" applyFont="1" applyBorder="1" applyAlignment="1" applyProtection="1">
      <alignment horizontal="right"/>
      <protection locked="0"/>
    </xf>
    <xf numFmtId="0" fontId="24" fillId="0" borderId="0" xfId="0" applyFont="1" applyBorder="1" applyAlignment="1" applyProtection="1">
      <alignment horizontal="left" vertical="top" wrapText="1"/>
      <protection locked="0"/>
    </xf>
    <xf numFmtId="0" fontId="24" fillId="0" borderId="0" xfId="0" applyFont="1" applyBorder="1" applyAlignment="1" applyProtection="1">
      <alignment vertical="top"/>
      <protection locked="0"/>
    </xf>
    <xf numFmtId="0" fontId="24" fillId="0" borderId="0" xfId="0" applyFont="1" applyBorder="1" applyAlignment="1" applyProtection="1">
      <alignment horizontal="left" vertical="top"/>
      <protection locked="0"/>
    </xf>
    <xf numFmtId="43" fontId="2" fillId="0" borderId="0" xfId="0" applyNumberFormat="1" applyFont="1" applyBorder="1"/>
    <xf numFmtId="43" fontId="12" fillId="0" borderId="0" xfId="0" applyNumberFormat="1" applyFont="1" applyBorder="1"/>
    <xf numFmtId="44" fontId="31" fillId="0" borderId="0" xfId="1" applyFont="1" applyBorder="1" applyProtection="1">
      <protection locked="0"/>
    </xf>
    <xf numFmtId="9" fontId="22"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48" fillId="0" borderId="0" xfId="4" applyFill="1" applyBorder="1"/>
    <xf numFmtId="0" fontId="2" fillId="0" borderId="17" xfId="0" applyFont="1" applyBorder="1" applyAlignment="1">
      <alignment horizontal="center" vertical="center"/>
    </xf>
    <xf numFmtId="0" fontId="26" fillId="0" borderId="17" xfId="0" applyFont="1" applyBorder="1" applyAlignment="1">
      <alignment horizontal="center" vertical="center" wrapText="1"/>
    </xf>
    <xf numFmtId="0" fontId="23" fillId="0" borderId="17" xfId="0" applyFont="1" applyBorder="1" applyAlignment="1">
      <alignment horizontal="center" vertical="center" wrapText="1"/>
    </xf>
    <xf numFmtId="0" fontId="2" fillId="0" borderId="17" xfId="0" applyFont="1" applyBorder="1" applyAlignment="1">
      <alignment horizontal="center" vertical="center"/>
    </xf>
    <xf numFmtId="0" fontId="24" fillId="0" borderId="0" xfId="0" applyFont="1" applyBorder="1" applyAlignment="1" applyProtection="1">
      <alignment horizontal="left" vertical="top" wrapText="1"/>
      <protection locked="0"/>
    </xf>
    <xf numFmtId="0" fontId="23" fillId="0" borderId="17" xfId="0" applyFont="1" applyBorder="1" applyAlignment="1">
      <alignment horizontal="center" vertical="center" wrapText="1"/>
    </xf>
    <xf numFmtId="0" fontId="24" fillId="0" borderId="9"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6" fillId="0" borderId="17" xfId="0" applyFont="1" applyBorder="1" applyAlignment="1">
      <alignment horizontal="center" vertical="center" wrapText="1"/>
    </xf>
    <xf numFmtId="0" fontId="26" fillId="0" borderId="17" xfId="0" applyFont="1" applyBorder="1" applyAlignment="1">
      <alignment horizontal="center" vertical="top" wrapText="1"/>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0" fontId="23" fillId="0" borderId="17" xfId="0" applyFont="1" applyBorder="1" applyAlignment="1">
      <alignment horizontal="center" vertical="center" wrapText="1"/>
    </xf>
    <xf numFmtId="14" fontId="41" fillId="0" borderId="0" xfId="0" applyNumberFormat="1" applyFont="1"/>
    <xf numFmtId="10" fontId="12" fillId="3" borderId="17" xfId="3" applyNumberFormat="1" applyFont="1" applyFill="1" applyBorder="1" applyAlignment="1" applyProtection="1">
      <alignment vertical="center" wrapText="1"/>
      <protection locked="0"/>
    </xf>
    <xf numFmtId="44" fontId="12" fillId="3" borderId="17" xfId="1" applyFont="1" applyFill="1" applyBorder="1" applyAlignment="1" applyProtection="1">
      <alignment vertical="center" wrapText="1"/>
      <protection locked="0"/>
    </xf>
    <xf numFmtId="0" fontId="12" fillId="3" borderId="17" xfId="2" applyFont="1" applyBorder="1" applyAlignment="1" applyProtection="1">
      <alignment horizontal="right" vertical="center" wrapText="1"/>
    </xf>
    <xf numFmtId="0" fontId="29" fillId="0" borderId="0" xfId="0" applyFont="1" applyProtection="1"/>
    <xf numFmtId="0" fontId="0" fillId="0" borderId="0" xfId="0" applyProtection="1"/>
    <xf numFmtId="0" fontId="0" fillId="8" borderId="0" xfId="0" applyFill="1" applyBorder="1"/>
    <xf numFmtId="9" fontId="22" fillId="8" borderId="0" xfId="0" applyNumberFormat="1" applyFont="1" applyFill="1" applyBorder="1" applyAlignment="1" applyProtection="1">
      <alignment horizontal="right"/>
    </xf>
    <xf numFmtId="44" fontId="22" fillId="8" borderId="0" xfId="1" applyFont="1" applyFill="1" applyBorder="1" applyProtection="1"/>
    <xf numFmtId="0" fontId="17" fillId="8" borderId="0" xfId="0" applyFont="1" applyFill="1" applyBorder="1" applyAlignment="1" applyProtection="1">
      <alignment horizontal="right"/>
    </xf>
    <xf numFmtId="0" fontId="0" fillId="8" borderId="0" xfId="0" applyFill="1" applyBorder="1" applyProtection="1"/>
    <xf numFmtId="0" fontId="0" fillId="0" borderId="0" xfId="0" applyBorder="1" applyProtection="1"/>
    <xf numFmtId="0" fontId="23" fillId="0" borderId="0" xfId="0" applyFont="1" applyBorder="1" applyAlignment="1" applyProtection="1">
      <alignment vertical="top" wrapText="1"/>
    </xf>
    <xf numFmtId="0" fontId="23" fillId="8" borderId="0" xfId="0" applyFont="1" applyFill="1" applyBorder="1" applyAlignment="1" applyProtection="1">
      <alignment vertical="top" wrapText="1"/>
    </xf>
    <xf numFmtId="0" fontId="23" fillId="8" borderId="17" xfId="0" applyFont="1" applyFill="1" applyBorder="1" applyAlignment="1" applyProtection="1">
      <alignment horizontal="center" vertical="center" wrapText="1"/>
    </xf>
    <xf numFmtId="0" fontId="23" fillId="8" borderId="17" xfId="0" applyFont="1" applyFill="1" applyBorder="1" applyAlignment="1" applyProtection="1">
      <alignment horizontal="center" vertical="top" wrapText="1"/>
    </xf>
    <xf numFmtId="0" fontId="24" fillId="8" borderId="0" xfId="0" applyFont="1" applyFill="1" applyBorder="1" applyAlignment="1" applyProtection="1">
      <alignment horizontal="left" vertical="top" wrapText="1"/>
    </xf>
    <xf numFmtId="0" fontId="24" fillId="8" borderId="0" xfId="0" applyFont="1" applyFill="1" applyBorder="1" applyAlignment="1" applyProtection="1">
      <alignment horizontal="center" vertical="top" wrapText="1"/>
    </xf>
    <xf numFmtId="44" fontId="24" fillId="8" borderId="0" xfId="0" applyNumberFormat="1" applyFont="1" applyFill="1" applyBorder="1" applyProtection="1"/>
    <xf numFmtId="44" fontId="22" fillId="8" borderId="14" xfId="1" applyFont="1" applyFill="1" applyBorder="1" applyProtection="1"/>
    <xf numFmtId="9" fontId="22" fillId="8" borderId="0" xfId="0" applyNumberFormat="1" applyFont="1" applyFill="1" applyBorder="1" applyAlignment="1" applyProtection="1"/>
    <xf numFmtId="6" fontId="24" fillId="0" borderId="0" xfId="0" applyNumberFormat="1" applyFont="1" applyAlignment="1" applyProtection="1">
      <alignment horizontal="left"/>
    </xf>
    <xf numFmtId="0" fontId="2" fillId="8" borderId="0" xfId="0" applyFont="1" applyFill="1" applyBorder="1" applyProtection="1"/>
    <xf numFmtId="42" fontId="2" fillId="8" borderId="0" xfId="0" applyNumberFormat="1" applyFont="1" applyFill="1" applyBorder="1" applyProtection="1"/>
    <xf numFmtId="44" fontId="2" fillId="8" borderId="0" xfId="1" applyFont="1" applyFill="1" applyBorder="1" applyProtection="1"/>
    <xf numFmtId="0" fontId="24" fillId="0" borderId="0" xfId="0" applyFont="1" applyBorder="1" applyProtection="1"/>
    <xf numFmtId="0" fontId="25" fillId="0" borderId="0" xfId="0" applyFont="1" applyBorder="1" applyProtection="1"/>
    <xf numFmtId="0" fontId="17" fillId="8" borderId="0" xfId="0" applyFont="1" applyFill="1" applyBorder="1" applyAlignment="1" applyProtection="1"/>
    <xf numFmtId="44" fontId="19" fillId="8" borderId="0" xfId="1" applyFont="1" applyFill="1" applyBorder="1" applyProtection="1"/>
    <xf numFmtId="0" fontId="21" fillId="0" borderId="0" xfId="0" applyFont="1" applyProtection="1"/>
    <xf numFmtId="42" fontId="0" fillId="8" borderId="0" xfId="0" applyNumberFormat="1" applyFill="1" applyBorder="1" applyProtection="1"/>
    <xf numFmtId="44" fontId="0" fillId="8" borderId="0" xfId="1" applyFont="1" applyFill="1" applyBorder="1" applyProtection="1"/>
    <xf numFmtId="0" fontId="3" fillId="8" borderId="8" xfId="0" applyFont="1" applyFill="1" applyBorder="1" applyAlignment="1" applyProtection="1">
      <alignment vertical="top"/>
    </xf>
    <xf numFmtId="0" fontId="30" fillId="8" borderId="9" xfId="0" applyFont="1" applyFill="1" applyBorder="1" applyAlignment="1" applyProtection="1">
      <alignment vertical="top"/>
    </xf>
    <xf numFmtId="0" fontId="30" fillId="8" borderId="10" xfId="0" applyFont="1" applyFill="1" applyBorder="1" applyAlignment="1" applyProtection="1">
      <alignment vertical="top"/>
    </xf>
    <xf numFmtId="42" fontId="0" fillId="0" borderId="0" xfId="0" applyNumberFormat="1" applyBorder="1" applyProtection="1"/>
    <xf numFmtId="0" fontId="21" fillId="8" borderId="9" xfId="0" applyFont="1" applyFill="1" applyBorder="1" applyAlignment="1" applyProtection="1">
      <alignment vertical="top"/>
    </xf>
    <xf numFmtId="0" fontId="21" fillId="8" borderId="10" xfId="0" applyFont="1" applyFill="1" applyBorder="1" applyAlignment="1" applyProtection="1">
      <alignment vertical="top"/>
    </xf>
    <xf numFmtId="0" fontId="23" fillId="8" borderId="19" xfId="0" applyFont="1" applyFill="1" applyBorder="1" applyAlignment="1" applyProtection="1">
      <alignment horizontal="center" vertical="center" wrapText="1"/>
    </xf>
    <xf numFmtId="0" fontId="24" fillId="8" borderId="9" xfId="0" applyFont="1" applyFill="1" applyBorder="1" applyAlignment="1" applyProtection="1">
      <alignment horizontal="left" vertical="top" wrapText="1"/>
    </xf>
    <xf numFmtId="0" fontId="21" fillId="8" borderId="9" xfId="0" applyFont="1" applyFill="1" applyBorder="1" applyAlignment="1" applyProtection="1">
      <alignment horizontal="left" vertical="top" wrapText="1"/>
    </xf>
    <xf numFmtId="0" fontId="21" fillId="8" borderId="0" xfId="0" applyFont="1" applyFill="1" applyBorder="1" applyAlignment="1" applyProtection="1">
      <alignment horizontal="left" vertical="top" wrapText="1"/>
    </xf>
    <xf numFmtId="0" fontId="30" fillId="8" borderId="0" xfId="0" applyFont="1" applyFill="1" applyBorder="1" applyAlignment="1" applyProtection="1">
      <alignment horizontal="right"/>
    </xf>
    <xf numFmtId="0" fontId="2" fillId="8" borderId="0" xfId="0" applyFont="1" applyFill="1" applyBorder="1"/>
    <xf numFmtId="9" fontId="22" fillId="8" borderId="0" xfId="0" applyNumberFormat="1" applyFont="1" applyFill="1" applyBorder="1" applyAlignment="1" applyProtection="1">
      <alignment horizontal="right" wrapText="1"/>
    </xf>
    <xf numFmtId="44" fontId="25" fillId="8" borderId="0" xfId="1" applyFont="1" applyFill="1" applyBorder="1" applyProtection="1"/>
    <xf numFmtId="0" fontId="2" fillId="8" borderId="17" xfId="0" applyFont="1" applyFill="1" applyBorder="1" applyAlignment="1" applyProtection="1">
      <alignment horizontal="center" vertical="center"/>
    </xf>
    <xf numFmtId="0" fontId="2" fillId="8" borderId="17" xfId="0" applyFont="1" applyFill="1" applyBorder="1" applyAlignment="1" applyProtection="1">
      <alignment horizontal="center" vertical="center" wrapText="1"/>
    </xf>
    <xf numFmtId="0" fontId="24" fillId="8" borderId="0" xfId="0" applyFont="1" applyFill="1" applyBorder="1" applyAlignment="1" applyProtection="1">
      <alignment vertical="top"/>
    </xf>
    <xf numFmtId="0" fontId="24" fillId="8" borderId="0" xfId="0" applyFont="1" applyFill="1" applyBorder="1" applyAlignment="1" applyProtection="1">
      <alignment vertical="top" wrapText="1"/>
    </xf>
    <xf numFmtId="44" fontId="25" fillId="8" borderId="14" xfId="1" applyFont="1" applyFill="1" applyBorder="1" applyProtection="1"/>
    <xf numFmtId="0" fontId="2" fillId="8" borderId="0" xfId="0" applyFont="1" applyFill="1" applyBorder="1" applyAlignment="1" applyProtection="1">
      <alignment vertical="top"/>
    </xf>
    <xf numFmtId="0" fontId="2" fillId="8" borderId="0" xfId="0" applyFont="1" applyFill="1" applyBorder="1" applyAlignment="1" applyProtection="1">
      <alignment vertical="top" wrapText="1"/>
    </xf>
    <xf numFmtId="44" fontId="13" fillId="8" borderId="0" xfId="1" applyFont="1" applyFill="1" applyBorder="1" applyProtection="1"/>
    <xf numFmtId="0" fontId="21" fillId="8" borderId="0" xfId="0" applyFont="1" applyFill="1" applyBorder="1" applyAlignment="1" applyProtection="1">
      <alignment vertical="top"/>
    </xf>
    <xf numFmtId="0" fontId="21" fillId="8" borderId="0" xfId="0" applyFont="1" applyFill="1" applyBorder="1" applyAlignment="1" applyProtection="1">
      <alignment vertical="top" wrapText="1"/>
    </xf>
    <xf numFmtId="0" fontId="21" fillId="8" borderId="0" xfId="0" applyFont="1" applyFill="1" applyBorder="1" applyAlignment="1" applyProtection="1">
      <alignment wrapText="1"/>
    </xf>
    <xf numFmtId="0" fontId="21" fillId="8" borderId="0" xfId="0" applyFont="1" applyFill="1" applyBorder="1" applyProtection="1"/>
    <xf numFmtId="0" fontId="3" fillId="8" borderId="9" xfId="0" applyFont="1" applyFill="1" applyBorder="1" applyAlignment="1" applyProtection="1">
      <alignment vertical="top"/>
    </xf>
    <xf numFmtId="0" fontId="22" fillId="8" borderId="0" xfId="0" applyFont="1" applyFill="1" applyBorder="1" applyAlignment="1" applyProtection="1">
      <alignment horizontal="right"/>
    </xf>
    <xf numFmtId="0" fontId="21" fillId="8" borderId="0" xfId="0" applyFont="1" applyFill="1" applyBorder="1" applyAlignment="1" applyProtection="1">
      <alignment horizontal="center"/>
    </xf>
    <xf numFmtId="44" fontId="3" fillId="8" borderId="0" xfId="1" applyFont="1" applyFill="1" applyBorder="1" applyProtection="1"/>
    <xf numFmtId="0" fontId="0" fillId="0" borderId="0" xfId="0" applyFill="1" applyBorder="1" applyProtection="1"/>
    <xf numFmtId="0" fontId="22" fillId="8" borderId="0" xfId="0" applyFont="1" applyFill="1" applyBorder="1" applyAlignment="1" applyProtection="1">
      <alignment horizontal="center"/>
    </xf>
    <xf numFmtId="44" fontId="21" fillId="8" borderId="0" xfId="0" applyNumberFormat="1" applyFont="1" applyFill="1" applyBorder="1" applyProtection="1"/>
    <xf numFmtId="44" fontId="2" fillId="8" borderId="0" xfId="0" applyNumberFormat="1" applyFont="1" applyFill="1" applyBorder="1" applyProtection="1"/>
    <xf numFmtId="0" fontId="22" fillId="8" borderId="0" xfId="0" applyFont="1" applyFill="1" applyBorder="1" applyAlignment="1" applyProtection="1">
      <alignment horizontal="left" vertical="top" wrapText="1"/>
    </xf>
    <xf numFmtId="0" fontId="0" fillId="0" borderId="0" xfId="0" applyBorder="1" applyAlignment="1" applyProtection="1">
      <alignment horizontal="right"/>
    </xf>
    <xf numFmtId="0" fontId="25" fillId="8" borderId="0" xfId="0" applyFont="1" applyFill="1" applyBorder="1" applyAlignment="1" applyProtection="1">
      <alignment horizontal="left" vertical="top" wrapText="1"/>
    </xf>
    <xf numFmtId="10" fontId="2" fillId="8" borderId="0" xfId="0" applyNumberFormat="1" applyFont="1" applyFill="1" applyBorder="1" applyProtection="1"/>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9" xfId="0" applyFont="1" applyBorder="1" applyAlignment="1" applyProtection="1">
      <alignment horizontal="center" vertical="center"/>
    </xf>
    <xf numFmtId="0" fontId="29" fillId="0" borderId="0" xfId="0" applyFont="1" applyBorder="1" applyAlignment="1" applyProtection="1">
      <alignment wrapText="1"/>
    </xf>
    <xf numFmtId="0" fontId="49" fillId="0" borderId="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6" borderId="14" xfId="0" applyFont="1" applyFill="1" applyBorder="1" applyAlignment="1" applyProtection="1">
      <alignment vertical="center" wrapText="1"/>
    </xf>
    <xf numFmtId="0" fontId="13" fillId="0" borderId="17" xfId="0" applyFont="1" applyFill="1" applyBorder="1" applyAlignment="1" applyProtection="1">
      <alignment vertical="center" wrapText="1"/>
    </xf>
    <xf numFmtId="0" fontId="13" fillId="0" borderId="17" xfId="0" applyFont="1" applyFill="1" applyBorder="1" applyAlignment="1" applyProtection="1">
      <alignment horizontal="center" vertical="center" wrapText="1"/>
    </xf>
    <xf numFmtId="0" fontId="13" fillId="0" borderId="17" xfId="0" applyFont="1" applyFill="1" applyBorder="1" applyAlignment="1" applyProtection="1">
      <alignment horizontal="left" vertical="center"/>
    </xf>
    <xf numFmtId="0" fontId="13" fillId="0" borderId="18" xfId="0" applyFont="1" applyFill="1" applyBorder="1" applyAlignment="1" applyProtection="1">
      <alignment horizontal="center" vertical="center" wrapText="1"/>
    </xf>
    <xf numFmtId="0" fontId="27" fillId="0" borderId="18"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xf>
    <xf numFmtId="44" fontId="34" fillId="0" borderId="21" xfId="0" applyNumberFormat="1" applyFont="1" applyFill="1" applyBorder="1" applyProtection="1"/>
    <xf numFmtId="44" fontId="34" fillId="0" borderId="17" xfId="0" applyNumberFormat="1" applyFont="1" applyFill="1" applyBorder="1" applyProtection="1"/>
    <xf numFmtId="0" fontId="12" fillId="0" borderId="17" xfId="0" applyFont="1" applyFill="1" applyBorder="1" applyProtection="1"/>
    <xf numFmtId="0" fontId="34" fillId="0" borderId="17" xfId="0" applyFont="1" applyFill="1" applyBorder="1" applyAlignment="1" applyProtection="1">
      <alignment horizontal="center"/>
    </xf>
    <xf numFmtId="0" fontId="34" fillId="0" borderId="17" xfId="0" applyNumberFormat="1" applyFont="1" applyFill="1" applyBorder="1" applyProtection="1"/>
    <xf numFmtId="0" fontId="0" fillId="0" borderId="0" xfId="0" applyFill="1" applyBorder="1"/>
    <xf numFmtId="0" fontId="0" fillId="0" borderId="0" xfId="0" applyFill="1"/>
    <xf numFmtId="0" fontId="3" fillId="0" borderId="8" xfId="0" applyFont="1" applyFill="1" applyBorder="1" applyAlignment="1" applyProtection="1">
      <alignment vertical="top"/>
    </xf>
    <xf numFmtId="0" fontId="0" fillId="0" borderId="0" xfId="0" applyFill="1" applyBorder="1" applyProtection="1">
      <protection locked="0"/>
    </xf>
    <xf numFmtId="6" fontId="24" fillId="0" borderId="0" xfId="0" applyNumberFormat="1" applyFont="1" applyFill="1" applyAlignment="1">
      <alignment horizontal="left"/>
    </xf>
    <xf numFmtId="0" fontId="0" fillId="0" borderId="0" xfId="0" applyFill="1" applyProtection="1">
      <protection locked="0"/>
    </xf>
    <xf numFmtId="0" fontId="21" fillId="0" borderId="10"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0" fontId="24" fillId="0" borderId="0" xfId="0" applyFont="1" applyFill="1" applyBorder="1" applyProtection="1">
      <protection locked="0"/>
    </xf>
    <xf numFmtId="6" fontId="24" fillId="0" borderId="0" xfId="0" applyNumberFormat="1" applyFont="1" applyFill="1" applyAlignment="1" applyProtection="1">
      <alignment horizontal="left"/>
      <protection locked="0"/>
    </xf>
    <xf numFmtId="44" fontId="19" fillId="0" borderId="0" xfId="1" applyFont="1" applyFill="1" applyBorder="1"/>
    <xf numFmtId="0" fontId="21" fillId="0" borderId="9" xfId="0" applyFont="1" applyFill="1" applyBorder="1" applyAlignment="1" applyProtection="1">
      <alignment vertical="top"/>
      <protection locked="0"/>
    </xf>
    <xf numFmtId="0" fontId="2" fillId="0" borderId="0" xfId="0" applyFont="1" applyFill="1" applyBorder="1" applyProtection="1">
      <protection locked="0"/>
    </xf>
    <xf numFmtId="0" fontId="25" fillId="0" borderId="0" xfId="0" applyFont="1" applyFill="1" applyBorder="1" applyProtection="1">
      <protection locked="0"/>
    </xf>
    <xf numFmtId="0" fontId="25" fillId="0" borderId="0" xfId="0" applyFont="1" applyFill="1" applyBorder="1" applyAlignment="1" applyProtection="1">
      <protection locked="0"/>
    </xf>
    <xf numFmtId="0" fontId="24" fillId="0" borderId="0" xfId="0" applyFont="1" applyFill="1" applyBorder="1" applyAlignment="1" applyProtection="1">
      <alignment horizontal="left"/>
      <protection locked="0"/>
    </xf>
    <xf numFmtId="6" fontId="24" fillId="0" borderId="0" xfId="0" applyNumberFormat="1" applyFont="1" applyFill="1" applyBorder="1" applyAlignment="1" applyProtection="1">
      <alignment horizontal="left"/>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horizontal="left"/>
      <protection locked="0"/>
    </xf>
    <xf numFmtId="0" fontId="0" fillId="0" borderId="10" xfId="0" applyFill="1" applyBorder="1" applyProtection="1">
      <protection locked="0"/>
    </xf>
    <xf numFmtId="0" fontId="2" fillId="0" borderId="0" xfId="0" applyFont="1" applyFill="1" applyBorder="1"/>
    <xf numFmtId="0" fontId="21" fillId="0" borderId="0" xfId="0" applyFont="1" applyFill="1"/>
    <xf numFmtId="0" fontId="3" fillId="0" borderId="8" xfId="0" applyFont="1" applyFill="1" applyBorder="1" applyAlignment="1" applyProtection="1">
      <alignment vertical="top"/>
      <protection locked="0"/>
    </xf>
    <xf numFmtId="0" fontId="30" fillId="0" borderId="9" xfId="0" applyFont="1" applyFill="1" applyBorder="1" applyAlignment="1" applyProtection="1">
      <alignment vertical="top"/>
      <protection locked="0"/>
    </xf>
    <xf numFmtId="0" fontId="30" fillId="0" borderId="10" xfId="0" applyFont="1" applyFill="1" applyBorder="1" applyAlignment="1" applyProtection="1">
      <alignment vertical="top"/>
      <protection locked="0"/>
    </xf>
    <xf numFmtId="0" fontId="23" fillId="0" borderId="0" xfId="0" applyFont="1" applyFill="1" applyBorder="1" applyAlignment="1">
      <alignment vertical="top" wrapText="1"/>
    </xf>
    <xf numFmtId="0" fontId="25" fillId="0" borderId="19" xfId="0" applyFont="1" applyFill="1" applyBorder="1"/>
    <xf numFmtId="0" fontId="25" fillId="0" borderId="20" xfId="0" applyFont="1" applyFill="1" applyBorder="1"/>
    <xf numFmtId="0" fontId="22" fillId="0" borderId="20" xfId="0" applyFont="1" applyFill="1" applyBorder="1"/>
    <xf numFmtId="0" fontId="35" fillId="0" borderId="20" xfId="0" applyFont="1" applyFill="1" applyBorder="1" applyAlignment="1">
      <alignment horizontal="center"/>
    </xf>
    <xf numFmtId="0" fontId="17" fillId="0" borderId="20" xfId="0" applyFont="1" applyFill="1" applyBorder="1" applyAlignment="1">
      <alignment horizontal="center"/>
    </xf>
    <xf numFmtId="0" fontId="35" fillId="0" borderId="16" xfId="0" applyFont="1" applyFill="1" applyBorder="1" applyAlignment="1">
      <alignment horizontal="center"/>
    </xf>
    <xf numFmtId="0" fontId="25" fillId="0" borderId="0" xfId="0" applyFont="1" applyFill="1" applyBorder="1" applyAlignment="1"/>
    <xf numFmtId="0" fontId="24" fillId="0" borderId="0" xfId="0" applyFont="1" applyFill="1" applyBorder="1"/>
    <xf numFmtId="44" fontId="35" fillId="0" borderId="0" xfId="1" applyFont="1" applyFill="1" applyBorder="1" applyAlignment="1">
      <alignment horizontal="left"/>
    </xf>
    <xf numFmtId="44" fontId="17" fillId="0" borderId="0" xfId="1" applyFont="1" applyFill="1" applyBorder="1"/>
    <xf numFmtId="6" fontId="2" fillId="0" borderId="0" xfId="0" applyNumberFormat="1" applyFont="1" applyFill="1" applyBorder="1" applyAlignment="1">
      <alignment horizontal="left"/>
    </xf>
    <xf numFmtId="164" fontId="2" fillId="0" borderId="0" xfId="0" applyNumberFormat="1" applyFont="1" applyFill="1" applyBorder="1" applyAlignment="1">
      <alignment horizontal="left"/>
    </xf>
    <xf numFmtId="0" fontId="25" fillId="0" borderId="0" xfId="0" applyFont="1" applyFill="1" applyBorder="1"/>
    <xf numFmtId="44" fontId="35" fillId="0" borderId="14" xfId="1" applyFont="1" applyFill="1" applyBorder="1" applyAlignment="1">
      <alignment horizontal="left"/>
    </xf>
    <xf numFmtId="44" fontId="17" fillId="0" borderId="14" xfId="1" applyFont="1" applyFill="1" applyBorder="1"/>
    <xf numFmtId="0" fontId="2" fillId="0" borderId="0" xfId="0" applyFont="1" applyFill="1" applyBorder="1" applyAlignment="1">
      <alignment horizontal="left"/>
    </xf>
    <xf numFmtId="44" fontId="35" fillId="0" borderId="0" xfId="1" applyFont="1" applyFill="1" applyBorder="1"/>
    <xf numFmtId="3" fontId="2" fillId="0" borderId="0" xfId="0" applyNumberFormat="1" applyFont="1" applyFill="1" applyBorder="1" applyAlignment="1">
      <alignment horizontal="left"/>
    </xf>
    <xf numFmtId="0" fontId="12" fillId="0" borderId="20" xfId="0" applyFont="1" applyFill="1" applyBorder="1"/>
    <xf numFmtId="44" fontId="17" fillId="0" borderId="20" xfId="1" applyFont="1" applyFill="1" applyBorder="1"/>
    <xf numFmtId="44" fontId="17" fillId="0" borderId="16" xfId="1" applyFont="1" applyFill="1" applyBorder="1"/>
    <xf numFmtId="0" fontId="12" fillId="0" borderId="0" xfId="0" applyFont="1" applyFill="1" applyBorder="1"/>
    <xf numFmtId="0" fontId="0" fillId="0" borderId="0" xfId="0" applyAlignment="1">
      <alignment wrapText="1"/>
    </xf>
    <xf numFmtId="44" fontId="34" fillId="9" borderId="17" xfId="0" applyNumberFormat="1" applyFont="1" applyFill="1" applyBorder="1" applyAlignment="1" applyProtection="1">
      <alignment horizontal="center" vertical="center"/>
      <protection locked="0"/>
    </xf>
    <xf numFmtId="0" fontId="50" fillId="7" borderId="0" xfId="5" applyBorder="1" applyAlignment="1">
      <alignment vertical="center"/>
    </xf>
    <xf numFmtId="0" fontId="13" fillId="6" borderId="21" xfId="0" applyFont="1" applyFill="1" applyBorder="1" applyAlignment="1" applyProtection="1">
      <alignment horizontal="left" vertical="center" wrapText="1"/>
      <protection locked="0"/>
    </xf>
    <xf numFmtId="0" fontId="13" fillId="6" borderId="19" xfId="0" applyFont="1" applyFill="1" applyBorder="1" applyAlignment="1" applyProtection="1">
      <alignment horizontal="left" vertical="center" wrapText="1"/>
      <protection locked="0"/>
    </xf>
    <xf numFmtId="0" fontId="13" fillId="6" borderId="16" xfId="0"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xf>
    <xf numFmtId="0" fontId="0" fillId="0" borderId="0" xfId="0" applyAlignment="1" applyProtection="1">
      <alignment wrapText="1"/>
    </xf>
    <xf numFmtId="0" fontId="24" fillId="0" borderId="17" xfId="0" applyFont="1" applyBorder="1" applyAlignment="1" applyProtection="1">
      <alignment horizontal="left" wrapText="1"/>
      <protection locked="0"/>
    </xf>
    <xf numFmtId="44" fontId="22" fillId="0" borderId="17" xfId="1" applyFont="1" applyBorder="1" applyProtection="1">
      <protection locked="0"/>
    </xf>
    <xf numFmtId="0" fontId="24" fillId="0" borderId="17" xfId="0" applyFont="1" applyBorder="1" applyAlignment="1" applyProtection="1">
      <alignment horizontal="right" wrapText="1"/>
      <protection locked="0"/>
    </xf>
    <xf numFmtId="0" fontId="24" fillId="0" borderId="17" xfId="0" applyFont="1" applyFill="1" applyBorder="1" applyAlignment="1" applyProtection="1">
      <alignment horizontal="left" wrapText="1"/>
      <protection locked="0"/>
    </xf>
    <xf numFmtId="44" fontId="22" fillId="0" borderId="17" xfId="1" applyFont="1" applyFill="1" applyBorder="1" applyProtection="1">
      <protection locked="0"/>
    </xf>
    <xf numFmtId="0" fontId="25" fillId="0" borderId="17" xfId="0" applyFont="1" applyFill="1" applyBorder="1" applyAlignment="1" applyProtection="1">
      <alignment horizontal="left" wrapText="1"/>
    </xf>
    <xf numFmtId="0" fontId="24" fillId="0" borderId="17" xfId="0" applyFont="1" applyFill="1" applyBorder="1" applyAlignment="1" applyProtection="1">
      <alignment horizontal="right" wrapText="1"/>
    </xf>
    <xf numFmtId="0" fontId="0" fillId="0" borderId="17" xfId="0" applyFill="1" applyBorder="1"/>
    <xf numFmtId="0" fontId="0" fillId="0" borderId="17" xfId="0" applyBorder="1"/>
    <xf numFmtId="0" fontId="24" fillId="0" borderId="17" xfId="0" applyFont="1" applyFill="1" applyBorder="1" applyAlignment="1" applyProtection="1">
      <alignment horizontal="right" wrapText="1"/>
      <protection locked="0"/>
    </xf>
    <xf numFmtId="44" fontId="22" fillId="0" borderId="18" xfId="1" applyFont="1" applyBorder="1"/>
    <xf numFmtId="44" fontId="22" fillId="0" borderId="18" xfId="1" applyFont="1" applyFill="1" applyBorder="1" applyProtection="1"/>
    <xf numFmtId="44" fontId="22" fillId="0" borderId="18" xfId="1" applyFont="1" applyBorder="1" applyProtection="1"/>
    <xf numFmtId="44" fontId="22" fillId="0" borderId="37" xfId="1" applyFont="1" applyFill="1" applyBorder="1" applyProtection="1">
      <protection locked="0"/>
    </xf>
    <xf numFmtId="44" fontId="22" fillId="0" borderId="37" xfId="1" applyFont="1" applyBorder="1" applyProtection="1">
      <protection locked="0"/>
    </xf>
    <xf numFmtId="0" fontId="0" fillId="10" borderId="0" xfId="0" applyFill="1"/>
    <xf numFmtId="0" fontId="24" fillId="0" borderId="17" xfId="0" applyFont="1" applyBorder="1" applyAlignment="1" applyProtection="1">
      <alignment vertical="top"/>
      <protection locked="0"/>
    </xf>
    <xf numFmtId="0" fontId="24" fillId="0" borderId="17" xfId="0" applyFont="1" applyBorder="1" applyAlignment="1" applyProtection="1">
      <alignment vertical="top" wrapText="1"/>
      <protection locked="0"/>
    </xf>
    <xf numFmtId="44" fontId="25" fillId="0" borderId="17" xfId="1" applyFont="1" applyBorder="1" applyProtection="1">
      <protection locked="0"/>
    </xf>
    <xf numFmtId="9" fontId="22" fillId="0" borderId="17" xfId="0" applyNumberFormat="1" applyFont="1" applyBorder="1" applyAlignment="1" applyProtection="1">
      <alignment horizontal="right" wrapText="1"/>
    </xf>
    <xf numFmtId="0" fontId="0" fillId="10" borderId="17" xfId="0" applyFill="1" applyBorder="1"/>
    <xf numFmtId="0" fontId="21" fillId="0" borderId="17" xfId="0" applyFont="1" applyFill="1" applyBorder="1" applyAlignment="1" applyProtection="1">
      <alignment vertical="top"/>
      <protection locked="0"/>
    </xf>
    <xf numFmtId="0" fontId="21" fillId="0" borderId="17" xfId="0" applyFont="1" applyFill="1" applyBorder="1" applyAlignment="1" applyProtection="1">
      <alignment vertical="top" wrapText="1"/>
      <protection locked="0"/>
    </xf>
    <xf numFmtId="44" fontId="25" fillId="0" borderId="17" xfId="1" applyFont="1" applyFill="1" applyBorder="1" applyProtection="1">
      <protection locked="0"/>
    </xf>
    <xf numFmtId="0" fontId="21" fillId="0" borderId="17" xfId="0" applyFont="1" applyFill="1" applyBorder="1" applyAlignment="1" applyProtection="1">
      <alignment wrapText="1"/>
      <protection locked="0"/>
    </xf>
    <xf numFmtId="0" fontId="21" fillId="0" borderId="17" xfId="0" applyFont="1" applyFill="1" applyBorder="1" applyProtection="1"/>
    <xf numFmtId="0" fontId="17" fillId="0" borderId="17" xfId="0" applyFont="1" applyFill="1" applyBorder="1" applyAlignment="1" applyProtection="1">
      <alignment horizontal="right"/>
    </xf>
    <xf numFmtId="0" fontId="30" fillId="0" borderId="17" xfId="0" applyFont="1" applyFill="1" applyBorder="1" applyAlignment="1">
      <alignment horizontal="right"/>
    </xf>
    <xf numFmtId="0" fontId="21" fillId="0" borderId="17" xfId="0" applyFont="1" applyBorder="1" applyAlignment="1" applyProtection="1">
      <alignment horizontal="left" vertical="top" wrapText="1"/>
      <protection locked="0"/>
    </xf>
    <xf numFmtId="0" fontId="21" fillId="0" borderId="17" xfId="0" applyFont="1" applyBorder="1" applyAlignment="1" applyProtection="1">
      <alignment horizontal="center"/>
      <protection locked="0"/>
    </xf>
    <xf numFmtId="9" fontId="22" fillId="0" borderId="17" xfId="0" applyNumberFormat="1" applyFont="1" applyBorder="1" applyAlignment="1" applyProtection="1">
      <alignment horizontal="right"/>
    </xf>
    <xf numFmtId="0" fontId="21" fillId="0" borderId="17" xfId="0" applyFont="1" applyFill="1" applyBorder="1" applyAlignment="1" applyProtection="1">
      <alignment horizontal="left" vertical="top" wrapText="1"/>
      <protection locked="0"/>
    </xf>
    <xf numFmtId="0" fontId="21" fillId="0" borderId="17" xfId="0" applyFont="1" applyFill="1" applyBorder="1" applyAlignment="1" applyProtection="1">
      <alignment horizontal="center"/>
      <protection locked="0"/>
    </xf>
    <xf numFmtId="0" fontId="21" fillId="0" borderId="17" xfId="0" applyFont="1" applyFill="1" applyBorder="1" applyAlignment="1" applyProtection="1">
      <alignment horizontal="left" vertical="top" wrapText="1"/>
    </xf>
    <xf numFmtId="0" fontId="24" fillId="0" borderId="17" xfId="0" applyFont="1" applyBorder="1" applyAlignment="1" applyProtection="1">
      <alignment horizontal="left" vertical="top" wrapText="1"/>
      <protection locked="0"/>
    </xf>
    <xf numFmtId="0" fontId="21" fillId="0" borderId="17" xfId="0" applyNumberFormat="1" applyFont="1" applyBorder="1" applyAlignment="1" applyProtection="1">
      <alignment horizontal="center" vertical="center"/>
      <protection locked="0"/>
    </xf>
    <xf numFmtId="44" fontId="21" fillId="0" borderId="17" xfId="0" applyNumberFormat="1" applyFont="1" applyBorder="1" applyAlignment="1" applyProtection="1">
      <alignment vertical="center"/>
      <protection locked="0"/>
    </xf>
    <xf numFmtId="44" fontId="2" fillId="0" borderId="17" xfId="1" applyFont="1" applyBorder="1" applyProtection="1">
      <protection locked="0"/>
    </xf>
    <xf numFmtId="0" fontId="21" fillId="0" borderId="17" xfId="0" applyNumberFormat="1" applyFont="1" applyFill="1" applyBorder="1" applyAlignment="1" applyProtection="1">
      <alignment horizontal="center" vertical="center"/>
      <protection locked="0"/>
    </xf>
    <xf numFmtId="44" fontId="21" fillId="0" borderId="17" xfId="0" applyNumberFormat="1" applyFont="1" applyFill="1" applyBorder="1" applyAlignment="1" applyProtection="1">
      <alignment vertical="center"/>
      <protection locked="0"/>
    </xf>
    <xf numFmtId="44" fontId="21" fillId="0" borderId="17" xfId="1" applyFont="1" applyFill="1" applyBorder="1" applyProtection="1">
      <protection locked="0"/>
    </xf>
    <xf numFmtId="0" fontId="0" fillId="0" borderId="17" xfId="0" applyFill="1" applyBorder="1" applyAlignment="1" applyProtection="1">
      <alignment horizontal="left" vertical="top" wrapText="1"/>
    </xf>
    <xf numFmtId="0" fontId="30" fillId="0" borderId="17" xfId="0" applyFont="1" applyFill="1" applyBorder="1" applyAlignment="1" applyProtection="1">
      <alignment horizontal="right"/>
    </xf>
    <xf numFmtId="0" fontId="21" fillId="0" borderId="17" xfId="0" applyFont="1" applyBorder="1" applyAlignment="1" applyProtection="1">
      <alignment vertical="top" wrapText="1"/>
      <protection locked="0"/>
    </xf>
    <xf numFmtId="0" fontId="2" fillId="0" borderId="17" xfId="0" applyFont="1" applyBorder="1" applyProtection="1">
      <protection locked="0"/>
    </xf>
    <xf numFmtId="44" fontId="24" fillId="0" borderId="17" xfId="0" applyNumberFormat="1" applyFont="1" applyBorder="1" applyProtection="1">
      <protection locked="0"/>
    </xf>
    <xf numFmtId="44" fontId="21" fillId="0" borderId="17" xfId="1" applyFont="1" applyBorder="1" applyProtection="1">
      <protection locked="0"/>
    </xf>
    <xf numFmtId="9" fontId="22" fillId="0" borderId="17" xfId="0" applyNumberFormat="1" applyFont="1" applyBorder="1" applyAlignment="1" applyProtection="1">
      <protection locked="0"/>
    </xf>
    <xf numFmtId="0" fontId="2" fillId="0" borderId="17" xfId="0" applyFont="1" applyFill="1" applyBorder="1" applyProtection="1">
      <protection locked="0"/>
    </xf>
    <xf numFmtId="44" fontId="24" fillId="0" borderId="17" xfId="0" applyNumberFormat="1" applyFont="1" applyFill="1" applyBorder="1" applyProtection="1">
      <protection locked="0"/>
    </xf>
    <xf numFmtId="0" fontId="0" fillId="0" borderId="17" xfId="0" applyFill="1" applyBorder="1" applyAlignment="1" applyProtection="1">
      <alignment vertical="top" wrapText="1"/>
    </xf>
    <xf numFmtId="0" fontId="17" fillId="0" borderId="17" xfId="0" applyFont="1" applyFill="1" applyBorder="1" applyAlignment="1" applyProtection="1"/>
    <xf numFmtId="0" fontId="30" fillId="0" borderId="17" xfId="0" applyFont="1" applyBorder="1" applyAlignment="1">
      <alignment horizontal="right"/>
    </xf>
    <xf numFmtId="0" fontId="2" fillId="0" borderId="17" xfId="0" applyFont="1" applyFill="1" applyBorder="1" applyProtection="1"/>
    <xf numFmtId="0" fontId="30" fillId="0" borderId="17" xfId="0" applyFont="1" applyBorder="1" applyAlignment="1" applyProtection="1">
      <alignment horizontal="right"/>
    </xf>
    <xf numFmtId="0" fontId="21" fillId="0" borderId="17" xfId="0" applyNumberFormat="1" applyFont="1" applyBorder="1" applyAlignment="1" applyProtection="1">
      <alignment horizontal="center"/>
      <protection locked="0"/>
    </xf>
    <xf numFmtId="44" fontId="21" fillId="0" borderId="17" xfId="0" applyNumberFormat="1" applyFont="1" applyBorder="1" applyProtection="1">
      <protection locked="0"/>
    </xf>
    <xf numFmtId="9" fontId="22" fillId="0" borderId="17" xfId="0" applyNumberFormat="1" applyFont="1" applyBorder="1" applyAlignment="1" applyProtection="1">
      <alignment horizontal="right"/>
      <protection locked="0"/>
    </xf>
    <xf numFmtId="0" fontId="24" fillId="0" borderId="17" xfId="0" applyFont="1" applyFill="1" applyBorder="1" applyAlignment="1" applyProtection="1">
      <alignment horizontal="left" vertical="top" wrapText="1"/>
      <protection locked="0"/>
    </xf>
    <xf numFmtId="0" fontId="21" fillId="0" borderId="17" xfId="0" applyNumberFormat="1" applyFont="1" applyFill="1" applyBorder="1" applyAlignment="1" applyProtection="1">
      <alignment horizontal="center"/>
      <protection locked="0"/>
    </xf>
    <xf numFmtId="44" fontId="21" fillId="0" borderId="17" xfId="0" applyNumberFormat="1" applyFont="1" applyFill="1" applyBorder="1" applyProtection="1">
      <protection locked="0"/>
    </xf>
    <xf numFmtId="0" fontId="25" fillId="0" borderId="17" xfId="0" applyFont="1" applyFill="1" applyBorder="1" applyAlignment="1" applyProtection="1">
      <alignment horizontal="left" vertical="top" wrapText="1"/>
    </xf>
    <xf numFmtId="0" fontId="25" fillId="0" borderId="17" xfId="0" applyFont="1" applyBorder="1" applyAlignment="1" applyProtection="1">
      <alignment horizontal="left" vertical="top" wrapText="1"/>
      <protection locked="0"/>
    </xf>
    <xf numFmtId="0" fontId="21" fillId="0" borderId="17" xfId="0" applyFont="1" applyBorder="1" applyProtection="1">
      <protection locked="0"/>
    </xf>
    <xf numFmtId="0" fontId="30" fillId="0" borderId="17" xfId="0" applyFont="1" applyBorder="1" applyAlignment="1" applyProtection="1">
      <alignment horizontal="right"/>
      <protection locked="0"/>
    </xf>
    <xf numFmtId="0" fontId="21" fillId="0" borderId="17" xfId="0" applyFont="1" applyBorder="1" applyAlignment="1" applyProtection="1">
      <alignment horizontal="left" wrapText="1"/>
      <protection locked="0"/>
    </xf>
    <xf numFmtId="0" fontId="25" fillId="0" borderId="17" xfId="0" applyFont="1" applyBorder="1" applyAlignment="1" applyProtection="1">
      <alignment horizontal="right" wrapText="1"/>
      <protection locked="0"/>
    </xf>
    <xf numFmtId="0" fontId="21" fillId="0" borderId="17" xfId="0" applyFont="1" applyFill="1" applyBorder="1" applyAlignment="1" applyProtection="1">
      <alignment horizontal="left" wrapText="1"/>
      <protection locked="0"/>
    </xf>
    <xf numFmtId="0" fontId="0" fillId="0" borderId="17" xfId="0" applyFill="1" applyBorder="1" applyProtection="1"/>
    <xf numFmtId="42" fontId="0" fillId="0" borderId="17" xfId="0" applyNumberFormat="1" applyFill="1" applyBorder="1" applyProtection="1"/>
    <xf numFmtId="0" fontId="25" fillId="0" borderId="17" xfId="0" applyFont="1" applyFill="1" applyBorder="1" applyAlignment="1" applyProtection="1">
      <alignment horizontal="right"/>
    </xf>
    <xf numFmtId="0" fontId="25" fillId="0" borderId="17" xfId="0" applyFont="1" applyFill="1" applyBorder="1" applyAlignment="1" applyProtection="1">
      <alignment horizontal="right" wrapText="1"/>
      <protection locked="0"/>
    </xf>
    <xf numFmtId="0" fontId="2" fillId="0" borderId="17" xfId="0" applyFont="1" applyFill="1" applyBorder="1" applyAlignment="1" applyProtection="1">
      <alignment horizontal="center"/>
    </xf>
    <xf numFmtId="0" fontId="24" fillId="0" borderId="17" xfId="0" applyFont="1" applyBorder="1" applyAlignment="1" applyProtection="1">
      <protection locked="0"/>
    </xf>
    <xf numFmtId="0" fontId="22" fillId="0" borderId="17" xfId="0" applyFont="1" applyBorder="1" applyAlignment="1" applyProtection="1">
      <alignment horizontal="right"/>
    </xf>
    <xf numFmtId="0" fontId="21" fillId="0" borderId="17" xfId="0" applyFont="1" applyFill="1" applyBorder="1" applyAlignment="1" applyProtection="1">
      <protection locked="0"/>
    </xf>
    <xf numFmtId="0" fontId="21" fillId="0" borderId="17" xfId="0" applyFont="1" applyFill="1" applyBorder="1" applyAlignment="1" applyProtection="1">
      <alignment horizontal="left"/>
      <protection locked="0"/>
    </xf>
    <xf numFmtId="0" fontId="21" fillId="0" borderId="17" xfId="0" applyNumberFormat="1" applyFont="1" applyFill="1" applyBorder="1" applyAlignment="1" applyProtection="1">
      <alignment horizontal="left"/>
      <protection locked="0"/>
    </xf>
    <xf numFmtId="0" fontId="17" fillId="0" borderId="17" xfId="0" applyFont="1" applyBorder="1" applyAlignment="1">
      <alignment horizontal="right"/>
    </xf>
    <xf numFmtId="44" fontId="25" fillId="0" borderId="18" xfId="1" applyFont="1" applyBorder="1" applyProtection="1"/>
    <xf numFmtId="0" fontId="0" fillId="10" borderId="37" xfId="0" applyFill="1" applyBorder="1"/>
    <xf numFmtId="44" fontId="25" fillId="0" borderId="37" xfId="1" applyFont="1" applyBorder="1" applyProtection="1">
      <protection locked="0"/>
    </xf>
    <xf numFmtId="44" fontId="21" fillId="0" borderId="37" xfId="1" applyFont="1" applyFill="1" applyBorder="1" applyProtection="1">
      <protection locked="0"/>
    </xf>
    <xf numFmtId="44" fontId="21" fillId="0" borderId="37" xfId="1" applyFont="1" applyBorder="1" applyProtection="1">
      <protection locked="0"/>
    </xf>
    <xf numFmtId="44" fontId="22" fillId="0" borderId="18" xfId="1" applyFont="1" applyFill="1" applyBorder="1"/>
    <xf numFmtId="44" fontId="2" fillId="0" borderId="37" xfId="1" applyFont="1" applyBorder="1" applyProtection="1">
      <protection locked="0"/>
    </xf>
    <xf numFmtId="44" fontId="25" fillId="0" borderId="37" xfId="1" applyFont="1" applyFill="1" applyBorder="1" applyProtection="1">
      <protection locked="0"/>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3"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8" fillId="0" borderId="0" xfId="0" applyFont="1" applyBorder="1" applyAlignment="1">
      <alignment horizontal="left" vertical="center" wrapText="1" indent="2"/>
    </xf>
    <xf numFmtId="0" fontId="28" fillId="0" borderId="0" xfId="0" applyFont="1" applyBorder="1" applyAlignment="1">
      <alignment horizontal="center" vertical="center"/>
    </xf>
    <xf numFmtId="0" fontId="15" fillId="0" borderId="0" xfId="0" applyFont="1" applyBorder="1" applyAlignment="1">
      <alignment horizontal="left" vertical="center" wrapText="1"/>
    </xf>
    <xf numFmtId="0" fontId="38" fillId="0" borderId="0" xfId="0" applyFont="1" applyBorder="1" applyAlignment="1">
      <alignment horizontal="left" vertical="center" wrapText="1"/>
    </xf>
    <xf numFmtId="0" fontId="43" fillId="0" borderId="0" xfId="0" applyFont="1" applyBorder="1" applyAlignment="1">
      <alignment horizontal="center" vertical="top" wrapText="1"/>
    </xf>
    <xf numFmtId="0" fontId="12" fillId="0" borderId="19" xfId="0" applyFont="1" applyFill="1" applyBorder="1" applyAlignment="1">
      <alignment horizontal="left"/>
    </xf>
    <xf numFmtId="0" fontId="12" fillId="0" borderId="20" xfId="0" applyFont="1" applyFill="1" applyBorder="1" applyAlignment="1">
      <alignment horizontal="left"/>
    </xf>
    <xf numFmtId="0" fontId="12" fillId="0" borderId="16" xfId="0" applyFont="1" applyFill="1" applyBorder="1" applyAlignment="1">
      <alignment horizontal="left"/>
    </xf>
    <xf numFmtId="44" fontId="34" fillId="0" borderId="17" xfId="0" applyNumberFormat="1" applyFont="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36" fillId="0" borderId="17" xfId="0" applyFont="1" applyFill="1" applyBorder="1" applyAlignment="1" applyProtection="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2" borderId="27"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2" fillId="0" borderId="19" xfId="0" applyFont="1" applyBorder="1" applyAlignment="1">
      <alignment horizontal="left"/>
    </xf>
    <xf numFmtId="0" fontId="12" fillId="0" borderId="20" xfId="0" applyFont="1" applyBorder="1" applyAlignment="1">
      <alignment horizontal="left"/>
    </xf>
    <xf numFmtId="0" fontId="12" fillId="0" borderId="16" xfId="0" applyFont="1" applyBorder="1" applyAlignment="1">
      <alignment horizontal="left"/>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1" fillId="5" borderId="29" xfId="4" applyNumberFormat="1" applyFont="1" applyBorder="1" applyAlignment="1" applyProtection="1">
      <alignment horizontal="center"/>
      <protection locked="0"/>
    </xf>
    <xf numFmtId="44" fontId="51" fillId="5" borderId="31" xfId="4" applyNumberFormat="1" applyFont="1" applyBorder="1" applyAlignment="1" applyProtection="1">
      <alignment horizontal="center"/>
      <protection locked="0"/>
    </xf>
    <xf numFmtId="0" fontId="13" fillId="2" borderId="17" xfId="0" applyFont="1" applyFill="1" applyBorder="1" applyAlignment="1">
      <alignment horizontal="left" vertical="center" wrapText="1"/>
    </xf>
    <xf numFmtId="42" fontId="12" fillId="0" borderId="19" xfId="0" applyNumberFormat="1" applyFont="1" applyFill="1" applyBorder="1" applyAlignment="1" applyProtection="1">
      <alignment horizontal="center" vertical="center" wrapText="1"/>
    </xf>
    <xf numFmtId="42" fontId="12" fillId="0" borderId="16" xfId="0" applyNumberFormat="1" applyFont="1" applyFill="1" applyBorder="1" applyAlignment="1" applyProtection="1">
      <alignment horizontal="center" vertical="center" wrapText="1"/>
    </xf>
    <xf numFmtId="0" fontId="12" fillId="0" borderId="19" xfId="2" applyFont="1" applyFill="1" applyBorder="1" applyAlignment="1" applyProtection="1">
      <alignment horizontal="left" vertical="center" wrapText="1"/>
    </xf>
    <xf numFmtId="0" fontId="12" fillId="0" borderId="20" xfId="2" applyFont="1" applyFill="1" applyBorder="1" applyAlignment="1" applyProtection="1">
      <alignment horizontal="left" vertical="center" wrapText="1"/>
    </xf>
    <xf numFmtId="0" fontId="12" fillId="0" borderId="16" xfId="2" applyFont="1" applyFill="1" applyBorder="1" applyAlignment="1" applyProtection="1">
      <alignment horizontal="left" vertical="center" wrapText="1"/>
    </xf>
    <xf numFmtId="0" fontId="34" fillId="0" borderId="17" xfId="0" applyFont="1" applyBorder="1" applyAlignment="1">
      <alignment horizontal="center"/>
    </xf>
    <xf numFmtId="0" fontId="13" fillId="0" borderId="17" xfId="0" applyFont="1" applyFill="1" applyBorder="1" applyAlignment="1">
      <alignment horizontal="left"/>
    </xf>
    <xf numFmtId="44" fontId="34" fillId="4" borderId="19" xfId="0" applyNumberFormat="1" applyFont="1" applyFill="1" applyBorder="1" applyAlignment="1">
      <alignment horizontal="center"/>
    </xf>
    <xf numFmtId="44" fontId="34" fillId="4" borderId="16" xfId="0" applyNumberFormat="1" applyFont="1" applyFill="1" applyBorder="1" applyAlignment="1">
      <alignment horizontal="center"/>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6" borderId="14" xfId="0" applyFont="1" applyFill="1" applyBorder="1" applyAlignment="1" applyProtection="1">
      <alignment horizontal="left" vertical="center" wrapText="1"/>
    </xf>
    <xf numFmtId="0" fontId="2" fillId="6" borderId="14" xfId="0" applyFont="1" applyFill="1" applyBorder="1" applyAlignment="1" applyProtection="1">
      <alignment horizontal="left"/>
    </xf>
    <xf numFmtId="0" fontId="6" fillId="0" borderId="9" xfId="0" applyFont="1" applyBorder="1" applyAlignment="1" applyProtection="1">
      <alignment horizontal="left" vertical="center" wrapText="1"/>
    </xf>
    <xf numFmtId="0" fontId="6" fillId="6" borderId="20" xfId="0" applyFont="1" applyFill="1" applyBorder="1" applyAlignment="1" applyProtection="1">
      <alignment horizontal="left" vertical="center" wrapText="1"/>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2" fillId="0" borderId="14" xfId="0" applyFont="1" applyBorder="1" applyAlignment="1" applyProtection="1">
      <alignment horizontal="left" vertical="top" wrapText="1" indent="3"/>
    </xf>
    <xf numFmtId="0" fontId="42" fillId="0" borderId="15" xfId="0" applyFont="1" applyBorder="1" applyAlignment="1" applyProtection="1">
      <alignment horizontal="left" vertical="top" wrapText="1" indent="3"/>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6" fillId="0" borderId="0" xfId="0" applyFont="1" applyAlignment="1" applyProtection="1">
      <alignment horizontal="left"/>
    </xf>
    <xf numFmtId="0" fontId="6" fillId="0" borderId="0" xfId="0" applyFont="1" applyAlignment="1" applyProtection="1">
      <alignment horizontal="left" wrapText="1"/>
    </xf>
    <xf numFmtId="0" fontId="50" fillId="7" borderId="0" xfId="5" applyAlignment="1" applyProtection="1">
      <alignment horizontal="left" wrapText="1"/>
    </xf>
    <xf numFmtId="0" fontId="13" fillId="0" borderId="19"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2" fillId="0" borderId="19" xfId="0" applyFont="1" applyFill="1" applyBorder="1" applyAlignment="1" applyProtection="1">
      <alignment horizontal="left"/>
    </xf>
    <xf numFmtId="0" fontId="12" fillId="0" borderId="16" xfId="0" applyFont="1" applyFill="1" applyBorder="1" applyAlignment="1" applyProtection="1">
      <alignment horizontal="left"/>
    </xf>
    <xf numFmtId="0" fontId="36" fillId="0" borderId="19" xfId="0" applyFont="1" applyFill="1" applyBorder="1" applyAlignment="1" applyProtection="1">
      <alignment horizontal="center" vertical="center"/>
    </xf>
    <xf numFmtId="0" fontId="36" fillId="0" borderId="16" xfId="0" applyFont="1" applyFill="1" applyBorder="1" applyAlignment="1" applyProtection="1">
      <alignment horizontal="center" vertical="center"/>
    </xf>
    <xf numFmtId="0" fontId="13" fillId="0" borderId="22"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2" fillId="0" borderId="19" xfId="0" applyNumberFormat="1" applyFont="1" applyFill="1" applyBorder="1" applyAlignment="1" applyProtection="1">
      <alignment horizontal="left" wrapText="1" indent="1"/>
      <protection locked="0"/>
    </xf>
    <xf numFmtId="0" fontId="12" fillId="0" borderId="16" xfId="0" applyNumberFormat="1" applyFont="1" applyFill="1" applyBorder="1" applyAlignment="1" applyProtection="1">
      <alignment horizontal="left" wrapText="1" indent="1"/>
      <protection locked="0"/>
    </xf>
    <xf numFmtId="43" fontId="27" fillId="0" borderId="29" xfId="0" applyNumberFormat="1" applyFont="1" applyFill="1" applyBorder="1" applyAlignment="1" applyProtection="1">
      <alignment horizontal="left" vertical="center" wrapText="1"/>
    </xf>
    <xf numFmtId="43" fontId="27" fillId="0" borderId="31" xfId="0" applyNumberFormat="1" applyFont="1" applyFill="1" applyBorder="1" applyAlignment="1" applyProtection="1">
      <alignment horizontal="left" vertical="center" wrapText="1"/>
    </xf>
    <xf numFmtId="43" fontId="12" fillId="0" borderId="19" xfId="0" applyNumberFormat="1" applyFont="1" applyFill="1" applyBorder="1" applyAlignment="1" applyProtection="1">
      <alignment horizontal="left" wrapText="1" indent="2"/>
    </xf>
    <xf numFmtId="43" fontId="12" fillId="0" borderId="16" xfId="0" applyNumberFormat="1" applyFont="1" applyFill="1" applyBorder="1" applyAlignment="1" applyProtection="1">
      <alignment horizontal="left" wrapText="1" indent="2"/>
    </xf>
    <xf numFmtId="43" fontId="12" fillId="0" borderId="19" xfId="0" applyNumberFormat="1" applyFont="1" applyFill="1" applyBorder="1" applyAlignment="1" applyProtection="1">
      <alignment horizontal="left" wrapText="1" indent="1"/>
    </xf>
    <xf numFmtId="43" fontId="12" fillId="0" borderId="16" xfId="0" applyNumberFormat="1" applyFont="1" applyFill="1" applyBorder="1" applyAlignment="1" applyProtection="1">
      <alignment horizontal="left" wrapText="1" indent="1"/>
    </xf>
    <xf numFmtId="0" fontId="13" fillId="0" borderId="27"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7" fillId="6"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6"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6" fillId="0" borderId="13" xfId="0" applyFont="1" applyBorder="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26" fillId="0" borderId="15" xfId="0" applyFont="1" applyBorder="1" applyAlignment="1" applyProtection="1">
      <alignment horizontal="left" vertical="top" wrapText="1"/>
      <protection locked="0"/>
    </xf>
    <xf numFmtId="0" fontId="26" fillId="0" borderId="13" xfId="0" applyFont="1" applyFill="1" applyBorder="1" applyAlignment="1" applyProtection="1">
      <alignment horizontal="left" vertical="top" wrapText="1"/>
      <protection locked="0"/>
    </xf>
    <xf numFmtId="0" fontId="26" fillId="0" borderId="14" xfId="0" applyFont="1" applyFill="1" applyBorder="1" applyAlignment="1" applyProtection="1">
      <alignment horizontal="left" vertical="top" wrapText="1"/>
      <protection locked="0"/>
    </xf>
    <xf numFmtId="0" fontId="26" fillId="0" borderId="15" xfId="0" applyFont="1" applyFill="1" applyBorder="1" applyAlignment="1" applyProtection="1">
      <alignment horizontal="left" vertical="top" wrapText="1"/>
      <protection locked="0"/>
    </xf>
    <xf numFmtId="0" fontId="45" fillId="0" borderId="0" xfId="0" applyFont="1" applyBorder="1" applyAlignment="1">
      <alignment horizontal="center" vertical="center" wrapText="1"/>
    </xf>
    <xf numFmtId="0" fontId="2" fillId="0" borderId="0" xfId="0" applyFont="1" applyBorder="1" applyAlignment="1">
      <alignment horizontal="left" vertical="center" wrapText="1"/>
    </xf>
    <xf numFmtId="0" fontId="23" fillId="0" borderId="0" xfId="0" applyFont="1" applyBorder="1" applyAlignment="1">
      <alignment horizontal="left" vertical="center" wrapText="1"/>
    </xf>
    <xf numFmtId="0" fontId="2" fillId="0" borderId="13"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30" fillId="0" borderId="17" xfId="0" applyFont="1" applyBorder="1" applyAlignment="1">
      <alignment horizontal="right"/>
    </xf>
    <xf numFmtId="0" fontId="23" fillId="0" borderId="14" xfId="0" applyFont="1" applyBorder="1" applyAlignment="1">
      <alignment horizontal="left" vertical="center" wrapText="1"/>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4" fillId="0" borderId="0" xfId="0" applyFont="1" applyBorder="1" applyAlignment="1" applyProtection="1">
      <protection locked="0"/>
    </xf>
    <xf numFmtId="6" fontId="24" fillId="0" borderId="0" xfId="0" applyNumberFormat="1" applyFont="1" applyBorder="1" applyAlignment="1" applyProtection="1">
      <alignment horizontal="left"/>
      <protection locked="0"/>
    </xf>
    <xf numFmtId="0" fontId="24" fillId="0" borderId="0" xfId="0" applyFont="1" applyBorder="1" applyAlignment="1" applyProtection="1">
      <alignment horizontal="left"/>
      <protection locked="0"/>
    </xf>
    <xf numFmtId="0" fontId="25" fillId="0" borderId="0" xfId="0" applyFont="1" applyFill="1" applyBorder="1" applyAlignment="1" applyProtection="1">
      <protection locked="0"/>
    </xf>
    <xf numFmtId="0" fontId="24" fillId="0" borderId="0" xfId="0" applyFont="1" applyFill="1" applyBorder="1" applyAlignment="1" applyProtection="1">
      <alignment horizontal="left"/>
      <protection locked="0"/>
    </xf>
    <xf numFmtId="0" fontId="24" fillId="0" borderId="0" xfId="0" applyFont="1" applyFill="1" applyBorder="1" applyAlignment="1" applyProtection="1">
      <protection locked="0"/>
    </xf>
    <xf numFmtId="6" fontId="24" fillId="0" borderId="0" xfId="0" applyNumberFormat="1" applyFont="1" applyFill="1" applyBorder="1" applyAlignment="1" applyProtection="1">
      <alignment horizontal="left"/>
      <protection locked="0"/>
    </xf>
    <xf numFmtId="6" fontId="24" fillId="0" borderId="0" xfId="0" applyNumberFormat="1" applyFont="1" applyFill="1" applyBorder="1" applyAlignment="1" applyProtection="1">
      <alignment horizontal="left" wrapText="1"/>
      <protection locked="0"/>
    </xf>
    <xf numFmtId="0" fontId="45" fillId="8" borderId="0" xfId="0" applyFont="1" applyFill="1" applyBorder="1" applyAlignment="1" applyProtection="1">
      <alignment horizontal="center" vertical="center" wrapText="1"/>
    </xf>
    <xf numFmtId="0" fontId="30" fillId="8" borderId="0" xfId="0" applyFont="1" applyFill="1" applyBorder="1" applyAlignment="1" applyProtection="1">
      <alignment horizontal="right"/>
    </xf>
    <xf numFmtId="0" fontId="23" fillId="8" borderId="0" xfId="0" applyFont="1" applyFill="1" applyBorder="1" applyAlignment="1" applyProtection="1">
      <alignment horizontal="left" vertical="center" wrapText="1"/>
    </xf>
    <xf numFmtId="0" fontId="2" fillId="8" borderId="13" xfId="0" applyFont="1" applyFill="1" applyBorder="1" applyAlignment="1" applyProtection="1">
      <alignment horizontal="left" vertical="top" wrapText="1"/>
    </xf>
    <xf numFmtId="0" fontId="2" fillId="8" borderId="14" xfId="0" applyFont="1" applyFill="1" applyBorder="1" applyAlignment="1" applyProtection="1">
      <alignment horizontal="left" vertical="top" wrapText="1"/>
    </xf>
    <xf numFmtId="0" fontId="2" fillId="8" borderId="15" xfId="0" applyFont="1" applyFill="1" applyBorder="1" applyAlignment="1" applyProtection="1">
      <alignment horizontal="left" vertical="top" wrapText="1"/>
    </xf>
    <xf numFmtId="0" fontId="26" fillId="0" borderId="14" xfId="0" applyFont="1" applyBorder="1" applyAlignment="1">
      <alignment horizontal="left" vertical="center" wrapText="1"/>
    </xf>
    <xf numFmtId="0" fontId="21" fillId="0" borderId="13" xfId="0" applyFont="1" applyFill="1" applyBorder="1" applyAlignment="1" applyProtection="1">
      <alignment horizontal="left" vertical="top" wrapText="1"/>
      <protection locked="0"/>
    </xf>
    <xf numFmtId="0" fontId="21" fillId="0" borderId="14"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26" fillId="0" borderId="0" xfId="0" applyFont="1" applyBorder="1" applyAlignment="1">
      <alignment horizontal="left" vertical="center" wrapText="1"/>
    </xf>
    <xf numFmtId="0" fontId="26" fillId="0" borderId="0" xfId="0" applyFont="1" applyBorder="1" applyAlignment="1">
      <alignment horizontal="left" vertical="top" wrapText="1"/>
    </xf>
    <xf numFmtId="0" fontId="26" fillId="8" borderId="14" xfId="0" applyFont="1" applyFill="1" applyBorder="1" applyAlignment="1" applyProtection="1">
      <alignment horizontal="left" vertical="center" wrapText="1"/>
    </xf>
    <xf numFmtId="0" fontId="3" fillId="8" borderId="13" xfId="0" applyFont="1" applyFill="1" applyBorder="1" applyAlignment="1" applyProtection="1">
      <alignment horizontal="left" vertical="top" wrapText="1"/>
    </xf>
    <xf numFmtId="0" fontId="3" fillId="8" borderId="14" xfId="0" applyFont="1" applyFill="1" applyBorder="1" applyAlignment="1" applyProtection="1">
      <alignment horizontal="left" vertical="top" wrapText="1"/>
    </xf>
    <xf numFmtId="0" fontId="3" fillId="8" borderId="15" xfId="0" applyFont="1" applyFill="1" applyBorder="1" applyAlignment="1" applyProtection="1">
      <alignment horizontal="left" vertical="top" wrapText="1"/>
    </xf>
    <xf numFmtId="0" fontId="2" fillId="8" borderId="0" xfId="0" applyFont="1" applyFill="1" applyBorder="1" applyAlignment="1" applyProtection="1">
      <alignment horizontal="left" vertical="center" wrapText="1"/>
    </xf>
    <xf numFmtId="0" fontId="21" fillId="8" borderId="13" xfId="0" applyFont="1" applyFill="1" applyBorder="1" applyAlignment="1" applyProtection="1">
      <alignment horizontal="left" vertical="top" wrapText="1"/>
    </xf>
    <xf numFmtId="0" fontId="21" fillId="8" borderId="14" xfId="0" applyFont="1" applyFill="1" applyBorder="1" applyAlignment="1" applyProtection="1">
      <alignment horizontal="left" vertical="top" wrapText="1"/>
    </xf>
    <xf numFmtId="0" fontId="21" fillId="8" borderId="15" xfId="0" applyFont="1" applyFill="1" applyBorder="1" applyAlignment="1" applyProtection="1">
      <alignment horizontal="left" vertical="top" wrapText="1"/>
    </xf>
    <xf numFmtId="0" fontId="30" fillId="0" borderId="0" xfId="0" applyFont="1" applyBorder="1" applyAlignment="1">
      <alignment horizontal="right"/>
    </xf>
    <xf numFmtId="0" fontId="23" fillId="0" borderId="14" xfId="0" applyFont="1" applyFill="1" applyBorder="1" applyAlignment="1">
      <alignment horizontal="left" vertical="center" wrapText="1"/>
    </xf>
    <xf numFmtId="0" fontId="45" fillId="0" borderId="0" xfId="0" applyFont="1" applyFill="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xf numFmtId="0" fontId="13" fillId="2" borderId="17" xfId="0" applyFont="1" applyFill="1" applyBorder="1" applyAlignment="1">
      <alignment vertical="center" wrapText="1"/>
    </xf>
    <xf numFmtId="0" fontId="13" fillId="6" borderId="8" xfId="0" applyFont="1" applyFill="1" applyBorder="1" applyAlignment="1" applyProtection="1">
      <alignment horizontal="left" vertical="center" wrapText="1"/>
      <protection locked="0"/>
    </xf>
    <xf numFmtId="0" fontId="13" fillId="6" borderId="17" xfId="0" applyFont="1" applyFill="1" applyBorder="1" applyAlignment="1" applyProtection="1">
      <alignment horizontal="left" vertical="center" wrapText="1"/>
      <protection locked="0"/>
    </xf>
  </cellXfs>
  <cellStyles count="6">
    <cellStyle name="20% - Accent2" xfId="2" builtinId="34"/>
    <cellStyle name="Currency" xfId="1" builtinId="4"/>
    <cellStyle name="Good" xfId="5" builtinId="26"/>
    <cellStyle name="Neutral" xfId="4" builtinId="28"/>
    <cellStyle name="Normal" xfId="0" builtinId="0"/>
    <cellStyle name="Percent" xfId="3"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b="1">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7"/>
  <sheetViews>
    <sheetView tabSelected="1" zoomScaleNormal="100" workbookViewId="0">
      <selection activeCell="B10" sqref="B10:P10"/>
    </sheetView>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393" t="s">
        <v>247</v>
      </c>
      <c r="C1" s="393"/>
      <c r="D1" s="393"/>
      <c r="E1" s="393"/>
      <c r="F1" s="393"/>
      <c r="G1" s="393"/>
      <c r="H1" s="393"/>
      <c r="I1" s="393"/>
      <c r="J1" s="393"/>
      <c r="K1" s="393"/>
      <c r="L1" s="393"/>
      <c r="M1" s="393"/>
      <c r="N1" s="393">
        <f>+'Section A'!B2</f>
        <v>0</v>
      </c>
      <c r="O1" s="393"/>
      <c r="P1" s="393"/>
    </row>
    <row r="2" spans="2:16" ht="12.75" customHeight="1" x14ac:dyDescent="0.25">
      <c r="B2" s="34"/>
      <c r="C2" s="21"/>
      <c r="D2" s="21"/>
      <c r="E2" s="21"/>
      <c r="F2" s="21"/>
      <c r="G2" s="21"/>
      <c r="H2" s="21"/>
      <c r="I2" s="21"/>
      <c r="J2" s="21"/>
      <c r="K2" s="21"/>
      <c r="L2" s="21"/>
      <c r="M2" s="21"/>
      <c r="N2" s="21"/>
      <c r="O2" s="21"/>
      <c r="P2" s="21"/>
    </row>
    <row r="3" spans="2:16" ht="49.5" customHeight="1" x14ac:dyDescent="0.25">
      <c r="B3" s="387" t="s">
        <v>136</v>
      </c>
      <c r="C3" s="387"/>
      <c r="D3" s="387"/>
      <c r="E3" s="387"/>
      <c r="F3" s="387"/>
      <c r="G3" s="387"/>
      <c r="H3" s="387"/>
      <c r="I3" s="387"/>
      <c r="J3" s="387"/>
      <c r="K3" s="387"/>
      <c r="L3" s="387"/>
      <c r="M3" s="387"/>
      <c r="N3" s="387"/>
      <c r="O3" s="387"/>
      <c r="P3" s="387"/>
    </row>
    <row r="4" spans="2:16" ht="9" customHeight="1" x14ac:dyDescent="0.25">
      <c r="B4" s="35"/>
      <c r="C4" s="21"/>
      <c r="D4" s="21"/>
      <c r="E4" s="21"/>
      <c r="F4" s="21"/>
      <c r="G4" s="21"/>
      <c r="H4" s="21"/>
      <c r="I4" s="21"/>
      <c r="J4" s="21"/>
      <c r="K4" s="21"/>
      <c r="L4" s="21"/>
      <c r="M4" s="21"/>
      <c r="N4" s="21"/>
      <c r="O4" s="21"/>
      <c r="P4" s="21"/>
    </row>
    <row r="5" spans="2:16" ht="24.75" customHeight="1" x14ac:dyDescent="0.25">
      <c r="B5" s="388" t="s">
        <v>137</v>
      </c>
      <c r="C5" s="388"/>
      <c r="D5" s="388"/>
      <c r="E5" s="388"/>
      <c r="F5" s="388"/>
      <c r="G5" s="388"/>
      <c r="H5" s="388"/>
      <c r="I5" s="388"/>
      <c r="J5" s="388"/>
      <c r="K5" s="388"/>
      <c r="L5" s="388"/>
      <c r="M5" s="388"/>
      <c r="N5" s="388"/>
      <c r="O5" s="388"/>
      <c r="P5" s="388"/>
    </row>
    <row r="6" spans="2:16" ht="22.5" customHeight="1" x14ac:dyDescent="0.25">
      <c r="B6" s="389" t="s">
        <v>107</v>
      </c>
      <c r="C6" s="389"/>
      <c r="D6" s="389"/>
      <c r="E6" s="389"/>
      <c r="F6" s="389"/>
      <c r="G6" s="389"/>
      <c r="H6" s="389"/>
      <c r="I6" s="389"/>
      <c r="J6" s="389"/>
      <c r="K6" s="389"/>
      <c r="L6" s="389"/>
      <c r="M6" s="389"/>
      <c r="N6" s="389"/>
      <c r="O6" s="389"/>
      <c r="P6" s="389"/>
    </row>
    <row r="7" spans="2:16" x14ac:dyDescent="0.25">
      <c r="B7" s="390" t="s">
        <v>58</v>
      </c>
      <c r="C7" s="390"/>
      <c r="D7" s="390"/>
      <c r="E7" s="390"/>
      <c r="F7" s="390"/>
      <c r="G7" s="390"/>
      <c r="H7" s="390"/>
      <c r="I7" s="390"/>
      <c r="J7" s="390"/>
      <c r="K7" s="390"/>
      <c r="L7" s="390"/>
      <c r="M7" s="390"/>
      <c r="N7" s="390"/>
      <c r="O7" s="390"/>
      <c r="P7" s="390"/>
    </row>
    <row r="8" spans="2:16" ht="24.75" customHeight="1" x14ac:dyDescent="0.25">
      <c r="B8" s="387" t="s">
        <v>200</v>
      </c>
      <c r="C8" s="387"/>
      <c r="D8" s="387"/>
      <c r="E8" s="387"/>
      <c r="F8" s="387"/>
      <c r="G8" s="387"/>
      <c r="H8" s="387"/>
      <c r="I8" s="387"/>
      <c r="J8" s="387"/>
      <c r="K8" s="387"/>
      <c r="L8" s="387"/>
      <c r="M8" s="387"/>
      <c r="N8" s="387"/>
      <c r="O8" s="387"/>
      <c r="P8" s="387"/>
    </row>
    <row r="9" spans="2:16" x14ac:dyDescent="0.25">
      <c r="B9" s="391" t="s">
        <v>59</v>
      </c>
      <c r="C9" s="391"/>
      <c r="D9" s="391"/>
      <c r="E9" s="391"/>
      <c r="F9" s="391"/>
      <c r="G9" s="391"/>
      <c r="H9" s="391"/>
      <c r="I9" s="391"/>
      <c r="J9" s="391"/>
      <c r="K9" s="391"/>
      <c r="L9" s="391"/>
      <c r="M9" s="391"/>
      <c r="N9" s="391"/>
      <c r="O9" s="391"/>
      <c r="P9" s="391"/>
    </row>
    <row r="10" spans="2:16" ht="21.75" customHeight="1" x14ac:dyDescent="0.25">
      <c r="B10" s="387" t="s">
        <v>230</v>
      </c>
      <c r="C10" s="387"/>
      <c r="D10" s="387"/>
      <c r="E10" s="387"/>
      <c r="F10" s="387"/>
      <c r="G10" s="387"/>
      <c r="H10" s="387"/>
      <c r="I10" s="387"/>
      <c r="J10" s="387"/>
      <c r="K10" s="387"/>
      <c r="L10" s="387"/>
      <c r="M10" s="387"/>
      <c r="N10" s="387"/>
      <c r="O10" s="387"/>
      <c r="P10" s="387"/>
    </row>
    <row r="11" spans="2:16" x14ac:dyDescent="0.25">
      <c r="B11" s="391" t="s">
        <v>60</v>
      </c>
      <c r="C11" s="391"/>
      <c r="D11" s="391"/>
      <c r="E11" s="391"/>
      <c r="F11" s="391"/>
      <c r="G11" s="391"/>
      <c r="H11" s="391"/>
      <c r="I11" s="391"/>
      <c r="J11" s="391"/>
      <c r="K11" s="391"/>
      <c r="L11" s="391"/>
      <c r="M11" s="391"/>
      <c r="N11" s="391"/>
      <c r="O11" s="391"/>
      <c r="P11" s="391"/>
    </row>
    <row r="12" spans="2:16" x14ac:dyDescent="0.25">
      <c r="B12" s="36" t="s">
        <v>201</v>
      </c>
      <c r="C12" s="21"/>
      <c r="D12" s="21"/>
      <c r="E12" s="21"/>
      <c r="F12" s="21"/>
      <c r="G12" s="21"/>
      <c r="H12" s="21"/>
      <c r="I12" s="21"/>
      <c r="J12" s="21"/>
      <c r="K12" s="21"/>
      <c r="L12" s="21"/>
      <c r="M12" s="21"/>
      <c r="N12" s="21"/>
      <c r="O12" s="21"/>
      <c r="P12" s="21"/>
    </row>
    <row r="13" spans="2:16" ht="10.5" customHeight="1" x14ac:dyDescent="0.25">
      <c r="B13" s="36"/>
      <c r="C13" s="21"/>
      <c r="D13" s="21"/>
      <c r="E13" s="21"/>
      <c r="F13" s="21"/>
      <c r="G13" s="21"/>
      <c r="H13" s="21"/>
      <c r="I13" s="21"/>
      <c r="J13" s="21"/>
      <c r="K13" s="21"/>
      <c r="L13" s="21"/>
      <c r="M13" s="21"/>
      <c r="N13" s="21"/>
      <c r="O13" s="21"/>
      <c r="P13" s="21"/>
    </row>
    <row r="14" spans="2:16" x14ac:dyDescent="0.25">
      <c r="B14" s="36" t="s">
        <v>229</v>
      </c>
      <c r="C14" s="21"/>
      <c r="D14" s="21"/>
      <c r="E14" s="21"/>
      <c r="F14" s="21"/>
      <c r="G14" s="21"/>
      <c r="H14" s="21"/>
      <c r="I14" s="21"/>
      <c r="J14" s="21"/>
      <c r="K14" s="21"/>
      <c r="L14" s="21"/>
      <c r="M14" s="21"/>
      <c r="N14" s="21"/>
      <c r="O14" s="21"/>
      <c r="P14" s="21"/>
    </row>
    <row r="15" spans="2:16" ht="10.5" customHeight="1" x14ac:dyDescent="0.25">
      <c r="B15" s="45"/>
      <c r="C15" s="21"/>
      <c r="D15" s="21"/>
      <c r="E15" s="21"/>
      <c r="F15" s="21"/>
      <c r="G15" s="21"/>
      <c r="H15" s="21"/>
      <c r="I15" s="21"/>
      <c r="J15" s="21"/>
      <c r="K15" s="21"/>
      <c r="L15" s="21"/>
      <c r="M15" s="21"/>
      <c r="N15" s="21"/>
      <c r="O15" s="21"/>
      <c r="P15" s="21"/>
    </row>
    <row r="16" spans="2:16" x14ac:dyDescent="0.25">
      <c r="B16" s="47" t="s">
        <v>135</v>
      </c>
      <c r="C16" s="48"/>
      <c r="D16" s="48"/>
      <c r="E16" s="48"/>
      <c r="F16" s="48"/>
      <c r="G16" s="48"/>
      <c r="H16" s="48"/>
      <c r="I16" s="48"/>
      <c r="J16" s="48"/>
      <c r="K16" s="21"/>
      <c r="L16" s="21"/>
      <c r="M16" s="21"/>
      <c r="N16" s="21"/>
      <c r="O16" s="21"/>
      <c r="P16" s="21"/>
    </row>
    <row r="17" spans="2:16" ht="12.75" customHeight="1" x14ac:dyDescent="0.25">
      <c r="B17" s="36"/>
      <c r="C17" s="21"/>
      <c r="D17" s="21"/>
      <c r="E17" s="21"/>
      <c r="F17" s="21"/>
      <c r="G17" s="21"/>
      <c r="H17" s="21"/>
      <c r="I17" s="21"/>
      <c r="J17" s="21"/>
      <c r="K17" s="21"/>
      <c r="L17" s="21"/>
      <c r="M17" s="21"/>
      <c r="N17" s="21"/>
      <c r="O17" s="21"/>
      <c r="P17" s="21"/>
    </row>
    <row r="18" spans="2:16" ht="27" customHeight="1" x14ac:dyDescent="0.25">
      <c r="B18" s="388" t="s">
        <v>202</v>
      </c>
      <c r="C18" s="388"/>
      <c r="D18" s="388"/>
      <c r="E18" s="388"/>
      <c r="F18" s="388"/>
      <c r="G18" s="388"/>
      <c r="H18" s="388"/>
      <c r="I18" s="388"/>
      <c r="J18" s="388"/>
      <c r="K18" s="388"/>
      <c r="L18" s="388"/>
      <c r="M18" s="388"/>
      <c r="N18" s="388"/>
      <c r="O18" s="388"/>
      <c r="P18" s="388"/>
    </row>
    <row r="19" spans="2:16" ht="11.25" customHeight="1" x14ac:dyDescent="0.25">
      <c r="B19" s="36"/>
      <c r="C19" s="21"/>
      <c r="D19" s="21"/>
      <c r="E19" s="21"/>
      <c r="F19" s="21"/>
      <c r="G19" s="21"/>
      <c r="H19" s="21"/>
      <c r="I19" s="21"/>
      <c r="J19" s="21"/>
      <c r="K19" s="21"/>
      <c r="L19" s="21"/>
      <c r="M19" s="21"/>
      <c r="N19" s="21"/>
      <c r="O19" s="21"/>
      <c r="P19" s="21"/>
    </row>
    <row r="20" spans="2:16" ht="41.25" customHeight="1" x14ac:dyDescent="0.25">
      <c r="B20" s="392" t="s">
        <v>83</v>
      </c>
      <c r="C20" s="392"/>
      <c r="D20" s="392"/>
      <c r="E20" s="392"/>
      <c r="F20" s="392"/>
      <c r="G20" s="392"/>
      <c r="H20" s="392"/>
      <c r="I20" s="392"/>
      <c r="J20" s="392"/>
      <c r="K20" s="392"/>
      <c r="L20" s="392"/>
      <c r="M20" s="392"/>
      <c r="N20" s="392"/>
      <c r="O20" s="392"/>
      <c r="P20" s="392"/>
    </row>
    <row r="21" spans="2:16" x14ac:dyDescent="0.25">
      <c r="B21" s="36" t="s">
        <v>61</v>
      </c>
      <c r="C21" s="21"/>
      <c r="D21" s="21"/>
      <c r="E21" s="21"/>
      <c r="F21" s="21"/>
      <c r="G21" s="21"/>
      <c r="H21" s="21"/>
      <c r="I21" s="21"/>
      <c r="J21" s="21"/>
      <c r="K21" s="21"/>
      <c r="L21" s="21"/>
      <c r="M21" s="21"/>
      <c r="N21" s="21"/>
      <c r="O21" s="21"/>
      <c r="P21" s="21"/>
    </row>
    <row r="22" spans="2:16" ht="22.5" customHeight="1" x14ac:dyDescent="0.25">
      <c r="B22" s="388" t="s">
        <v>95</v>
      </c>
      <c r="C22" s="388"/>
      <c r="D22" s="388"/>
      <c r="E22" s="388"/>
      <c r="F22" s="388"/>
      <c r="G22" s="388"/>
      <c r="H22" s="388"/>
      <c r="I22" s="388"/>
      <c r="J22" s="388"/>
      <c r="K22" s="388"/>
      <c r="L22" s="388"/>
      <c r="M22" s="388"/>
      <c r="N22" s="388"/>
      <c r="O22" s="388"/>
      <c r="P22" s="22"/>
    </row>
    <row r="23" spans="2:16" ht="13.5" customHeight="1" x14ac:dyDescent="0.25">
      <c r="B23" s="32"/>
      <c r="C23" s="28"/>
      <c r="D23" s="28"/>
      <c r="E23" s="28"/>
      <c r="F23" s="28"/>
      <c r="G23" s="28"/>
      <c r="H23" s="28"/>
      <c r="I23" s="28"/>
      <c r="J23" s="28"/>
      <c r="K23" s="28"/>
      <c r="L23" s="28"/>
      <c r="M23" s="28"/>
      <c r="N23" s="28"/>
      <c r="O23" s="28"/>
      <c r="P23" s="28"/>
    </row>
    <row r="24" spans="2:16" x14ac:dyDescent="0.25">
      <c r="B24" s="33" t="s">
        <v>96</v>
      </c>
      <c r="C24" s="28"/>
      <c r="D24" s="28"/>
      <c r="E24" s="28"/>
      <c r="F24" s="28"/>
      <c r="G24" s="28"/>
      <c r="H24" s="28"/>
      <c r="I24" s="28"/>
      <c r="J24" s="28"/>
      <c r="K24" s="28"/>
      <c r="L24" s="28"/>
      <c r="M24" s="28"/>
      <c r="N24" s="28"/>
      <c r="O24" s="28"/>
      <c r="P24" s="28"/>
    </row>
    <row r="25" spans="2:16" ht="6" customHeight="1" x14ac:dyDescent="0.25">
      <c r="B25" s="32"/>
      <c r="C25" s="28"/>
      <c r="D25" s="28"/>
      <c r="E25" s="28"/>
      <c r="F25" s="28"/>
      <c r="G25" s="28"/>
      <c r="H25" s="28"/>
      <c r="I25" s="28"/>
      <c r="J25" s="28"/>
      <c r="K25" s="28"/>
      <c r="L25" s="28"/>
      <c r="M25" s="28"/>
      <c r="N25" s="28"/>
      <c r="O25" s="28"/>
      <c r="P25" s="28"/>
    </row>
    <row r="26" spans="2:16" x14ac:dyDescent="0.25">
      <c r="B26" s="33" t="s">
        <v>97</v>
      </c>
      <c r="C26" s="28"/>
      <c r="D26" s="28"/>
      <c r="E26" s="28"/>
      <c r="F26" s="28"/>
      <c r="G26" s="28"/>
      <c r="H26" s="28"/>
      <c r="I26" s="28"/>
      <c r="J26" s="28"/>
      <c r="K26" s="28"/>
      <c r="L26" s="28"/>
      <c r="M26" s="28"/>
      <c r="N26" s="28"/>
      <c r="O26" s="28"/>
      <c r="P26" s="28"/>
    </row>
    <row r="27" spans="2:16" ht="9.75" customHeight="1" x14ac:dyDescent="0.25">
      <c r="B27" s="32"/>
      <c r="C27" s="28"/>
      <c r="D27" s="28"/>
      <c r="E27" s="28"/>
      <c r="F27" s="28"/>
      <c r="G27" s="28"/>
      <c r="H27" s="28"/>
      <c r="I27" s="28"/>
      <c r="J27" s="28"/>
      <c r="K27" s="28"/>
      <c r="L27" s="28"/>
      <c r="M27" s="28"/>
      <c r="N27" s="28"/>
      <c r="O27" s="28"/>
      <c r="P27" s="28"/>
    </row>
    <row r="28" spans="2:16" x14ac:dyDescent="0.25">
      <c r="B28" s="33" t="s">
        <v>116</v>
      </c>
      <c r="C28" s="28"/>
      <c r="D28" s="28"/>
      <c r="E28" s="28"/>
      <c r="F28" s="28"/>
      <c r="G28" s="28"/>
      <c r="H28" s="28"/>
      <c r="I28" s="28"/>
      <c r="J28" s="28"/>
      <c r="K28" s="28"/>
      <c r="L28" s="28"/>
      <c r="M28" s="28"/>
      <c r="N28" s="28"/>
      <c r="O28" s="28"/>
      <c r="P28" s="28"/>
    </row>
    <row r="29" spans="2:16" x14ac:dyDescent="0.25">
      <c r="B29" s="27"/>
      <c r="C29" s="21"/>
      <c r="D29" s="21"/>
      <c r="E29" s="21"/>
      <c r="F29" s="21"/>
      <c r="G29" s="21"/>
      <c r="H29" s="21"/>
      <c r="I29" s="21"/>
      <c r="J29" s="21"/>
      <c r="K29" s="21"/>
      <c r="L29" s="21"/>
      <c r="M29" s="21"/>
      <c r="N29" s="21"/>
      <c r="O29" s="21"/>
      <c r="P29" s="21"/>
    </row>
    <row r="30" spans="2:16" ht="50.25" customHeight="1" x14ac:dyDescent="0.25">
      <c r="B30" s="392" t="s">
        <v>84</v>
      </c>
      <c r="C30" s="392"/>
      <c r="D30" s="392"/>
      <c r="E30" s="392"/>
      <c r="F30" s="392"/>
      <c r="G30" s="392"/>
      <c r="H30" s="392"/>
      <c r="I30" s="392"/>
      <c r="J30" s="392"/>
      <c r="K30" s="392"/>
      <c r="L30" s="392"/>
      <c r="M30" s="392"/>
      <c r="N30" s="392"/>
      <c r="O30" s="392"/>
      <c r="P30" s="392"/>
    </row>
    <row r="31" spans="2:16" x14ac:dyDescent="0.25">
      <c r="B31" s="391" t="s">
        <v>93</v>
      </c>
      <c r="C31" s="391"/>
      <c r="D31" s="391"/>
      <c r="E31" s="391"/>
      <c r="F31" s="391"/>
      <c r="G31" s="391"/>
      <c r="H31" s="391"/>
      <c r="I31" s="391"/>
      <c r="J31" s="391"/>
      <c r="K31" s="391"/>
      <c r="L31" s="391"/>
      <c r="M31" s="391"/>
      <c r="N31" s="391"/>
      <c r="O31" s="391"/>
      <c r="P31" s="391"/>
    </row>
    <row r="32" spans="2:16" ht="53.25" customHeight="1" x14ac:dyDescent="0.25">
      <c r="B32" s="392" t="s">
        <v>85</v>
      </c>
      <c r="C32" s="392"/>
      <c r="D32" s="392"/>
      <c r="E32" s="392"/>
      <c r="F32" s="392"/>
      <c r="G32" s="392"/>
      <c r="H32" s="392"/>
      <c r="I32" s="392"/>
      <c r="J32" s="392"/>
      <c r="K32" s="392"/>
      <c r="L32" s="392"/>
      <c r="M32" s="392"/>
      <c r="N32" s="392"/>
      <c r="O32" s="392"/>
      <c r="P32" s="392"/>
    </row>
    <row r="33" spans="2:16" x14ac:dyDescent="0.25">
      <c r="B33" s="37"/>
      <c r="C33" s="21"/>
      <c r="D33" s="21"/>
      <c r="E33" s="21"/>
      <c r="F33" s="21"/>
      <c r="G33" s="21"/>
      <c r="H33" s="21"/>
      <c r="I33" s="21"/>
      <c r="J33" s="21"/>
      <c r="K33" s="21"/>
      <c r="L33" s="21"/>
      <c r="M33" s="21"/>
      <c r="N33" s="21"/>
      <c r="O33" s="21"/>
      <c r="P33" s="21"/>
    </row>
    <row r="34" spans="2:16" ht="53.25" customHeight="1" x14ac:dyDescent="0.25">
      <c r="B34" s="392" t="s">
        <v>86</v>
      </c>
      <c r="C34" s="392"/>
      <c r="D34" s="392"/>
      <c r="E34" s="392"/>
      <c r="F34" s="392"/>
      <c r="G34" s="392"/>
      <c r="H34" s="392"/>
      <c r="I34" s="392"/>
      <c r="J34" s="392"/>
      <c r="K34" s="392"/>
      <c r="L34" s="392"/>
      <c r="M34" s="392"/>
      <c r="N34" s="392"/>
      <c r="O34" s="392"/>
      <c r="P34" s="392"/>
    </row>
    <row r="35" spans="2:16" x14ac:dyDescent="0.25">
      <c r="B35" s="36"/>
      <c r="C35" s="21"/>
      <c r="D35" s="21"/>
      <c r="E35" s="21"/>
      <c r="F35" s="21"/>
      <c r="G35" s="21"/>
      <c r="H35" s="21"/>
      <c r="I35" s="21"/>
      <c r="J35" s="21"/>
      <c r="K35" s="21"/>
      <c r="L35" s="21"/>
      <c r="M35" s="21"/>
      <c r="N35" s="21"/>
      <c r="O35" s="21"/>
      <c r="P35" s="21"/>
    </row>
    <row r="36" spans="2:16" ht="41.25" customHeight="1" x14ac:dyDescent="0.25">
      <c r="B36" s="392" t="s">
        <v>87</v>
      </c>
      <c r="C36" s="392"/>
      <c r="D36" s="392"/>
      <c r="E36" s="392"/>
      <c r="F36" s="392"/>
      <c r="G36" s="392"/>
      <c r="H36" s="392"/>
      <c r="I36" s="392"/>
      <c r="J36" s="392"/>
      <c r="K36" s="392"/>
      <c r="L36" s="392"/>
      <c r="M36" s="392"/>
      <c r="N36" s="392"/>
      <c r="O36" s="392"/>
      <c r="P36" s="392"/>
    </row>
    <row r="37" spans="2:16" x14ac:dyDescent="0.25">
      <c r="B37" s="45"/>
      <c r="C37" s="51"/>
      <c r="D37" s="51"/>
      <c r="E37" s="51"/>
      <c r="F37" s="51"/>
      <c r="G37" s="51"/>
      <c r="H37" s="51"/>
      <c r="I37" s="51"/>
      <c r="J37" s="51"/>
      <c r="K37" s="51"/>
      <c r="L37" s="51"/>
      <c r="M37" s="51"/>
      <c r="N37" s="51"/>
      <c r="O37" s="51"/>
      <c r="P37" s="51"/>
    </row>
    <row r="38" spans="2:16" ht="41.25" customHeight="1" x14ac:dyDescent="0.25">
      <c r="B38" s="392" t="s">
        <v>198</v>
      </c>
      <c r="C38" s="392"/>
      <c r="D38" s="392"/>
      <c r="E38" s="392"/>
      <c r="F38" s="392"/>
      <c r="G38" s="392"/>
      <c r="H38" s="392"/>
      <c r="I38" s="392"/>
      <c r="J38" s="392"/>
      <c r="K38" s="392"/>
      <c r="L38" s="392"/>
      <c r="M38" s="392"/>
      <c r="N38" s="392"/>
      <c r="O38" s="392"/>
      <c r="P38" s="392"/>
    </row>
    <row r="39" spans="2:16" ht="6" customHeight="1" x14ac:dyDescent="0.25">
      <c r="B39" s="36"/>
      <c r="C39" s="21"/>
      <c r="D39" s="21"/>
      <c r="E39" s="21"/>
      <c r="F39" s="21"/>
      <c r="G39" s="21"/>
      <c r="H39" s="21"/>
      <c r="I39" s="21"/>
      <c r="J39" s="21"/>
      <c r="K39" s="21"/>
      <c r="L39" s="21"/>
      <c r="M39" s="21"/>
      <c r="N39" s="21"/>
      <c r="O39" s="21"/>
      <c r="P39" s="21"/>
    </row>
    <row r="40" spans="2:16" ht="24.75" customHeight="1" x14ac:dyDescent="0.25">
      <c r="B40" s="396" t="s">
        <v>108</v>
      </c>
      <c r="C40" s="396"/>
      <c r="D40" s="396"/>
      <c r="E40" s="396"/>
      <c r="F40" s="396"/>
      <c r="G40" s="396"/>
      <c r="H40" s="396"/>
      <c r="I40" s="396"/>
      <c r="J40" s="396"/>
      <c r="K40" s="396"/>
      <c r="L40" s="396"/>
      <c r="M40" s="396"/>
      <c r="N40" s="396"/>
      <c r="O40" s="396"/>
      <c r="P40" s="396"/>
    </row>
    <row r="41" spans="2:16" x14ac:dyDescent="0.25">
      <c r="B41" s="390" t="s">
        <v>62</v>
      </c>
      <c r="C41" s="390"/>
      <c r="D41" s="390"/>
      <c r="E41" s="390"/>
      <c r="F41" s="390"/>
      <c r="G41" s="390"/>
      <c r="H41" s="390"/>
      <c r="I41" s="390"/>
      <c r="J41" s="390"/>
      <c r="K41" s="390"/>
      <c r="L41" s="390"/>
      <c r="M41" s="390"/>
      <c r="N41" s="390"/>
      <c r="O41" s="390"/>
      <c r="P41" s="390"/>
    </row>
    <row r="42" spans="2:16" ht="10.5" customHeight="1" x14ac:dyDescent="0.25">
      <c r="B42" s="36"/>
      <c r="C42" s="21"/>
      <c r="D42" s="21"/>
      <c r="E42" s="21"/>
      <c r="F42" s="21"/>
      <c r="G42" s="21"/>
      <c r="H42" s="21"/>
      <c r="I42" s="21"/>
      <c r="J42" s="21"/>
      <c r="K42" s="21"/>
      <c r="L42" s="21"/>
      <c r="M42" s="21"/>
      <c r="N42" s="21"/>
      <c r="O42" s="21"/>
      <c r="P42" s="21"/>
    </row>
    <row r="43" spans="2:16" ht="38.25" customHeight="1" x14ac:dyDescent="0.25">
      <c r="B43" s="395" t="s">
        <v>204</v>
      </c>
      <c r="C43" s="395"/>
      <c r="D43" s="395"/>
      <c r="E43" s="395"/>
      <c r="F43" s="395"/>
      <c r="G43" s="395"/>
      <c r="H43" s="395"/>
      <c r="I43" s="395"/>
      <c r="J43" s="395"/>
      <c r="K43" s="395"/>
      <c r="L43" s="395"/>
      <c r="M43" s="395"/>
      <c r="N43" s="395"/>
      <c r="O43" s="395"/>
      <c r="P43" s="395"/>
    </row>
    <row r="44" spans="2:16" x14ac:dyDescent="0.25">
      <c r="B44" s="36"/>
      <c r="C44" s="21"/>
      <c r="D44" s="21"/>
      <c r="E44" s="21"/>
      <c r="F44" s="21"/>
      <c r="G44" s="21"/>
      <c r="H44" s="21"/>
      <c r="I44" s="21"/>
      <c r="J44" s="21"/>
      <c r="K44" s="21"/>
      <c r="L44" s="21"/>
      <c r="M44" s="21"/>
      <c r="N44" s="21"/>
      <c r="O44" s="21"/>
      <c r="P44" s="21"/>
    </row>
    <row r="45" spans="2:16" ht="15" customHeight="1" x14ac:dyDescent="0.25">
      <c r="B45" s="391" t="s">
        <v>88</v>
      </c>
      <c r="C45" s="391"/>
      <c r="D45" s="391"/>
      <c r="E45" s="391"/>
      <c r="F45" s="391"/>
      <c r="G45" s="391"/>
      <c r="H45" s="391"/>
      <c r="I45" s="391"/>
      <c r="J45" s="391"/>
      <c r="K45" s="391"/>
      <c r="L45" s="391"/>
      <c r="M45" s="391"/>
      <c r="N45" s="391"/>
      <c r="O45" s="391"/>
      <c r="P45" s="391"/>
    </row>
    <row r="46" spans="2:16" ht="26.25" customHeight="1" x14ac:dyDescent="0.25">
      <c r="B46" s="387" t="s">
        <v>203</v>
      </c>
      <c r="C46" s="387"/>
      <c r="D46" s="387"/>
      <c r="E46" s="387"/>
      <c r="F46" s="387"/>
      <c r="G46" s="387"/>
      <c r="H46" s="387"/>
      <c r="I46" s="387"/>
      <c r="J46" s="387"/>
      <c r="K46" s="387"/>
      <c r="L46" s="387"/>
      <c r="M46" s="387"/>
      <c r="N46" s="387"/>
      <c r="O46" s="387"/>
      <c r="P46" s="387"/>
    </row>
    <row r="47" spans="2:16" x14ac:dyDescent="0.25">
      <c r="B47" s="36"/>
      <c r="C47" s="21"/>
      <c r="D47" s="21"/>
      <c r="E47" s="21"/>
      <c r="F47" s="21"/>
      <c r="G47" s="21"/>
      <c r="H47" s="21"/>
      <c r="I47" s="21"/>
      <c r="J47" s="21"/>
      <c r="K47" s="21"/>
      <c r="L47" s="21"/>
      <c r="M47" s="21"/>
      <c r="N47" s="21"/>
      <c r="O47" s="21"/>
      <c r="P47" s="21"/>
    </row>
    <row r="48" spans="2:16" ht="24.75" customHeight="1" x14ac:dyDescent="0.25">
      <c r="B48" s="387" t="s">
        <v>227</v>
      </c>
      <c r="C48" s="387"/>
      <c r="D48" s="387"/>
      <c r="E48" s="387"/>
      <c r="F48" s="387"/>
      <c r="G48" s="387"/>
      <c r="H48" s="387"/>
      <c r="I48" s="387"/>
      <c r="J48" s="387"/>
      <c r="K48" s="387"/>
      <c r="L48" s="387"/>
      <c r="M48" s="387"/>
      <c r="N48" s="387"/>
      <c r="O48" s="387"/>
      <c r="P48" s="387"/>
    </row>
    <row r="49" spans="2:16" x14ac:dyDescent="0.25">
      <c r="B49" s="36" t="s">
        <v>228</v>
      </c>
      <c r="C49" s="21"/>
      <c r="D49" s="21"/>
      <c r="E49" s="21"/>
      <c r="F49" s="21"/>
      <c r="G49" s="21"/>
      <c r="H49" s="21"/>
      <c r="I49" s="21"/>
      <c r="J49" s="21"/>
      <c r="K49" s="21"/>
      <c r="L49" s="21"/>
      <c r="M49" s="21"/>
      <c r="N49" s="21"/>
      <c r="O49" s="21"/>
      <c r="P49" s="21"/>
    </row>
    <row r="50" spans="2:16" x14ac:dyDescent="0.25">
      <c r="B50" s="36"/>
      <c r="C50" s="21"/>
      <c r="D50" s="21"/>
      <c r="E50" s="21"/>
      <c r="F50" s="21"/>
      <c r="G50" s="21"/>
      <c r="H50" s="21"/>
      <c r="I50" s="21"/>
      <c r="J50" s="21"/>
      <c r="K50" s="21"/>
      <c r="L50" s="21"/>
      <c r="M50" s="21"/>
      <c r="N50" s="21"/>
      <c r="O50" s="21"/>
      <c r="P50" s="21"/>
    </row>
    <row r="51" spans="2:16" x14ac:dyDescent="0.25">
      <c r="B51" s="47" t="s">
        <v>115</v>
      </c>
      <c r="C51" s="21"/>
      <c r="D51" s="21"/>
      <c r="E51" s="21"/>
      <c r="F51" s="21"/>
      <c r="G51" s="21"/>
      <c r="H51" s="21"/>
      <c r="I51" s="21"/>
      <c r="J51" s="21"/>
      <c r="K51" s="21"/>
      <c r="L51" s="21"/>
      <c r="M51" s="21"/>
      <c r="N51" s="21"/>
      <c r="O51" s="21"/>
      <c r="P51" s="21"/>
    </row>
    <row r="52" spans="2:16" ht="84" customHeight="1" x14ac:dyDescent="0.25">
      <c r="B52" s="47"/>
      <c r="C52" s="51"/>
      <c r="D52" s="51"/>
      <c r="E52" s="51"/>
      <c r="F52" s="51"/>
      <c r="G52" s="51"/>
      <c r="H52" s="51"/>
      <c r="I52" s="51"/>
      <c r="J52" s="51"/>
      <c r="K52" s="51"/>
      <c r="L52" s="51"/>
      <c r="M52" s="51"/>
      <c r="N52" s="51"/>
      <c r="O52" s="51"/>
      <c r="P52" s="51"/>
    </row>
    <row r="53" spans="2:16" ht="84" customHeight="1" x14ac:dyDescent="0.25">
      <c r="B53" s="47"/>
      <c r="C53" s="21"/>
      <c r="D53" s="21"/>
      <c r="E53" s="21"/>
      <c r="F53" s="21"/>
      <c r="G53" s="21"/>
      <c r="H53" s="21"/>
      <c r="I53" s="21"/>
      <c r="J53" s="21"/>
      <c r="K53" s="21"/>
      <c r="L53" s="21"/>
      <c r="M53" s="21"/>
      <c r="N53" s="21"/>
      <c r="O53" s="21"/>
      <c r="P53" s="21"/>
    </row>
    <row r="54" spans="2:16" ht="35.25" customHeight="1" x14ac:dyDescent="0.25">
      <c r="B54" s="389" t="s">
        <v>109</v>
      </c>
      <c r="C54" s="389"/>
      <c r="D54" s="389"/>
      <c r="E54" s="389"/>
      <c r="F54" s="389"/>
      <c r="G54" s="389"/>
      <c r="H54" s="389"/>
      <c r="I54" s="389"/>
      <c r="J54" s="389"/>
      <c r="K54" s="389"/>
      <c r="L54" s="389"/>
      <c r="M54" s="389"/>
      <c r="N54" s="389"/>
      <c r="O54" s="389"/>
      <c r="P54" s="389"/>
    </row>
    <row r="55" spans="2:16" x14ac:dyDescent="0.25">
      <c r="B55" s="390" t="s">
        <v>80</v>
      </c>
      <c r="C55" s="390"/>
      <c r="D55" s="390"/>
      <c r="E55" s="390"/>
      <c r="F55" s="390"/>
      <c r="G55" s="390"/>
      <c r="H55" s="390"/>
      <c r="I55" s="390"/>
      <c r="J55" s="390"/>
      <c r="K55" s="390"/>
      <c r="L55" s="390"/>
      <c r="M55" s="390"/>
      <c r="N55" s="390"/>
      <c r="O55" s="390"/>
      <c r="P55" s="390"/>
    </row>
    <row r="56" spans="2:16" x14ac:dyDescent="0.25">
      <c r="B56" s="390" t="s">
        <v>94</v>
      </c>
      <c r="C56" s="390"/>
      <c r="D56" s="390"/>
      <c r="E56" s="390"/>
      <c r="F56" s="390"/>
      <c r="G56" s="390"/>
      <c r="H56" s="390"/>
      <c r="I56" s="390"/>
      <c r="J56" s="390"/>
      <c r="K56" s="390"/>
      <c r="L56" s="390"/>
      <c r="M56" s="390"/>
      <c r="N56" s="390"/>
      <c r="O56" s="390"/>
      <c r="P56" s="390"/>
    </row>
    <row r="57" spans="2:16" x14ac:dyDescent="0.25">
      <c r="B57" s="38"/>
      <c r="C57" s="21"/>
      <c r="D57" s="21"/>
      <c r="E57" s="21"/>
      <c r="F57" s="21"/>
      <c r="G57" s="21"/>
      <c r="H57" s="21"/>
      <c r="I57" s="21"/>
      <c r="J57" s="21"/>
      <c r="K57" s="21"/>
      <c r="L57" s="21"/>
      <c r="M57" s="21"/>
      <c r="N57" s="21"/>
      <c r="O57" s="21"/>
      <c r="P57" s="21"/>
    </row>
    <row r="58" spans="2:16" x14ac:dyDescent="0.25">
      <c r="B58" s="36"/>
      <c r="C58" s="21"/>
      <c r="D58" s="21"/>
      <c r="E58" s="21"/>
      <c r="F58" s="21"/>
      <c r="G58" s="21"/>
      <c r="H58" s="21"/>
      <c r="I58" s="21"/>
      <c r="J58" s="21"/>
      <c r="K58" s="21"/>
      <c r="L58" s="21"/>
      <c r="M58" s="21"/>
      <c r="N58" s="21"/>
      <c r="O58" s="21"/>
      <c r="P58" s="21"/>
    </row>
    <row r="59" spans="2:16" ht="39.75" customHeight="1" x14ac:dyDescent="0.25">
      <c r="B59" s="387" t="s">
        <v>117</v>
      </c>
      <c r="C59" s="387"/>
      <c r="D59" s="387"/>
      <c r="E59" s="387"/>
      <c r="F59" s="387"/>
      <c r="G59" s="387"/>
      <c r="H59" s="387"/>
      <c r="I59" s="387"/>
      <c r="J59" s="387"/>
      <c r="K59" s="387"/>
      <c r="L59" s="387"/>
      <c r="M59" s="387"/>
      <c r="N59" s="387"/>
      <c r="O59" s="387"/>
      <c r="P59" s="387"/>
    </row>
    <row r="60" spans="2:16" x14ac:dyDescent="0.25">
      <c r="B60" s="36"/>
      <c r="C60" s="21"/>
      <c r="D60" s="21"/>
      <c r="E60" s="21"/>
      <c r="F60" s="21"/>
      <c r="G60" s="21"/>
      <c r="H60" s="21"/>
      <c r="I60" s="21"/>
      <c r="J60" s="21"/>
      <c r="K60" s="21"/>
      <c r="L60" s="21"/>
      <c r="M60" s="21"/>
      <c r="N60" s="21"/>
      <c r="O60" s="21"/>
      <c r="P60" s="21"/>
    </row>
    <row r="61" spans="2:16" x14ac:dyDescent="0.25">
      <c r="B61" s="35" t="s">
        <v>89</v>
      </c>
      <c r="C61" s="21"/>
      <c r="D61" s="21"/>
      <c r="E61" s="21"/>
      <c r="F61" s="21"/>
      <c r="G61" s="21"/>
      <c r="H61" s="21"/>
      <c r="I61" s="21"/>
      <c r="J61" s="21"/>
      <c r="K61" s="21"/>
      <c r="L61" s="21"/>
      <c r="M61" s="21"/>
      <c r="N61" s="21"/>
      <c r="O61" s="21"/>
      <c r="P61" s="21"/>
    </row>
    <row r="62" spans="2:16" x14ac:dyDescent="0.25">
      <c r="B62" s="35"/>
      <c r="C62" s="21"/>
      <c r="D62" s="21"/>
      <c r="E62" s="21"/>
      <c r="F62" s="21"/>
      <c r="G62" s="21"/>
      <c r="H62" s="21"/>
      <c r="I62" s="21"/>
      <c r="J62" s="21"/>
      <c r="K62" s="21"/>
      <c r="L62" s="21"/>
      <c r="M62" s="21"/>
      <c r="N62" s="21"/>
      <c r="O62" s="21"/>
      <c r="P62" s="21"/>
    </row>
    <row r="63" spans="2:16" ht="24" customHeight="1" x14ac:dyDescent="0.25">
      <c r="B63" s="394" t="s">
        <v>90</v>
      </c>
      <c r="C63" s="394"/>
      <c r="D63" s="394"/>
      <c r="E63" s="394"/>
      <c r="F63" s="394"/>
      <c r="G63" s="394"/>
      <c r="H63" s="394"/>
      <c r="I63" s="394"/>
      <c r="J63" s="394"/>
      <c r="K63" s="394"/>
      <c r="L63" s="394"/>
      <c r="M63" s="394"/>
      <c r="N63" s="394"/>
      <c r="O63" s="394"/>
      <c r="P63" s="394"/>
    </row>
    <row r="64" spans="2:16" ht="10.5" customHeight="1" x14ac:dyDescent="0.25">
      <c r="B64" s="35"/>
      <c r="C64" s="21"/>
      <c r="D64" s="21"/>
      <c r="E64" s="21"/>
      <c r="F64" s="21"/>
      <c r="G64" s="21"/>
      <c r="H64" s="21"/>
      <c r="I64" s="21"/>
      <c r="J64" s="21"/>
      <c r="K64" s="21"/>
      <c r="L64" s="21"/>
      <c r="M64" s="21"/>
      <c r="N64" s="21"/>
      <c r="O64" s="21"/>
      <c r="P64" s="21"/>
    </row>
    <row r="65" spans="2:16" x14ac:dyDescent="0.25">
      <c r="B65" s="39" t="s">
        <v>63</v>
      </c>
      <c r="C65" s="21"/>
      <c r="D65" s="21"/>
      <c r="E65" s="21"/>
      <c r="F65" s="21"/>
      <c r="G65" s="21"/>
      <c r="H65" s="21"/>
      <c r="I65" s="21"/>
      <c r="J65" s="21"/>
      <c r="K65" s="21"/>
      <c r="L65" s="21"/>
      <c r="M65" s="21"/>
      <c r="N65" s="21"/>
      <c r="O65" s="21"/>
      <c r="P65" s="21"/>
    </row>
    <row r="66" spans="2:16" x14ac:dyDescent="0.25">
      <c r="B66" s="39" t="s">
        <v>64</v>
      </c>
      <c r="C66" s="21"/>
      <c r="D66" s="21"/>
      <c r="E66" s="21"/>
      <c r="F66" s="21"/>
      <c r="G66" s="21"/>
      <c r="H66" s="21"/>
      <c r="I66" s="21"/>
      <c r="J66" s="21"/>
      <c r="K66" s="21"/>
      <c r="L66" s="21"/>
      <c r="M66" s="21"/>
      <c r="N66" s="21"/>
      <c r="O66" s="21"/>
      <c r="P66" s="21"/>
    </row>
    <row r="67" spans="2:16" x14ac:dyDescent="0.25">
      <c r="B67" s="39" t="s">
        <v>81</v>
      </c>
      <c r="C67" s="21"/>
      <c r="D67" s="21"/>
      <c r="E67" s="21"/>
      <c r="F67" s="21"/>
      <c r="G67" s="21"/>
      <c r="H67" s="21"/>
      <c r="I67" s="21"/>
      <c r="J67" s="21"/>
      <c r="K67" s="21"/>
      <c r="L67" s="21"/>
      <c r="M67" s="21"/>
      <c r="N67" s="21"/>
      <c r="O67" s="21"/>
      <c r="P67" s="21"/>
    </row>
    <row r="68" spans="2:16" x14ac:dyDescent="0.25">
      <c r="B68" s="35"/>
      <c r="C68" s="21"/>
      <c r="D68" s="21"/>
      <c r="E68" s="21"/>
      <c r="F68" s="21"/>
      <c r="G68" s="21"/>
      <c r="H68" s="21"/>
      <c r="I68" s="21"/>
      <c r="J68" s="21"/>
      <c r="K68" s="21"/>
      <c r="L68" s="21"/>
      <c r="M68" s="21"/>
      <c r="N68" s="21"/>
      <c r="O68" s="21"/>
      <c r="P68" s="21"/>
    </row>
    <row r="69" spans="2:16" x14ac:dyDescent="0.25">
      <c r="B69" s="35" t="s">
        <v>65</v>
      </c>
      <c r="C69" s="21"/>
      <c r="D69" s="21"/>
      <c r="E69" s="21"/>
      <c r="F69" s="21"/>
      <c r="G69" s="21"/>
      <c r="H69" s="21"/>
      <c r="I69" s="21"/>
      <c r="J69" s="21"/>
      <c r="K69" s="21"/>
      <c r="L69" s="21"/>
      <c r="M69" s="21"/>
      <c r="N69" s="21"/>
      <c r="O69" s="21"/>
      <c r="P69" s="21"/>
    </row>
    <row r="70" spans="2:16" x14ac:dyDescent="0.25">
      <c r="B70" s="40"/>
      <c r="C70" s="21"/>
      <c r="D70" s="21"/>
      <c r="E70" s="21"/>
      <c r="F70" s="21"/>
      <c r="G70" s="21"/>
      <c r="H70" s="21"/>
      <c r="I70" s="21"/>
      <c r="J70" s="21"/>
      <c r="K70" s="21"/>
      <c r="L70" s="21"/>
      <c r="M70" s="21"/>
      <c r="N70" s="21"/>
      <c r="O70" s="21"/>
      <c r="P70" s="21"/>
    </row>
    <row r="71" spans="2:16" x14ac:dyDescent="0.25">
      <c r="B71" s="36" t="s">
        <v>91</v>
      </c>
      <c r="C71" s="21"/>
      <c r="D71" s="21"/>
      <c r="E71" s="21"/>
      <c r="F71" s="21"/>
      <c r="G71" s="21"/>
      <c r="H71" s="21"/>
      <c r="I71" s="21"/>
      <c r="J71" s="21"/>
      <c r="K71" s="21"/>
      <c r="L71" s="21"/>
      <c r="M71" s="21"/>
      <c r="N71" s="21"/>
      <c r="O71" s="21"/>
      <c r="P71" s="21"/>
    </row>
    <row r="72" spans="2:16" x14ac:dyDescent="0.25">
      <c r="B72" s="36"/>
      <c r="C72" s="21"/>
      <c r="D72" s="21"/>
      <c r="E72" s="21"/>
      <c r="F72" s="21"/>
      <c r="G72" s="21"/>
      <c r="H72" s="21"/>
      <c r="I72" s="21"/>
      <c r="J72" s="21"/>
      <c r="K72" s="21"/>
      <c r="L72" s="21"/>
      <c r="M72" s="21"/>
      <c r="N72" s="21"/>
      <c r="O72" s="21"/>
      <c r="P72" s="21"/>
    </row>
    <row r="73" spans="2:16" ht="53.25" customHeight="1" x14ac:dyDescent="0.25">
      <c r="B73" s="387" t="s">
        <v>199</v>
      </c>
      <c r="C73" s="387"/>
      <c r="D73" s="387"/>
      <c r="E73" s="387"/>
      <c r="F73" s="387"/>
      <c r="G73" s="387"/>
      <c r="H73" s="387"/>
      <c r="I73" s="387"/>
      <c r="J73" s="387"/>
      <c r="K73" s="387"/>
      <c r="L73" s="387"/>
      <c r="M73" s="387"/>
      <c r="N73" s="387"/>
      <c r="O73" s="387"/>
      <c r="P73" s="387"/>
    </row>
    <row r="74" spans="2:16" x14ac:dyDescent="0.25">
      <c r="B74" s="36"/>
      <c r="C74" s="21"/>
      <c r="D74" s="21"/>
      <c r="E74" s="21"/>
      <c r="F74" s="21"/>
      <c r="G74" s="21"/>
      <c r="H74" s="21"/>
      <c r="I74" s="21"/>
      <c r="J74" s="21"/>
      <c r="K74" s="21"/>
      <c r="L74" s="21"/>
      <c r="M74" s="21"/>
      <c r="N74" s="21"/>
      <c r="O74" s="21"/>
      <c r="P74" s="21"/>
    </row>
    <row r="75" spans="2:16" x14ac:dyDescent="0.25">
      <c r="B75" s="36" t="s">
        <v>92</v>
      </c>
      <c r="C75" s="21"/>
      <c r="D75" s="21"/>
      <c r="E75" s="21"/>
      <c r="F75" s="21"/>
      <c r="G75" s="21"/>
      <c r="H75" s="21"/>
      <c r="I75" s="21"/>
      <c r="J75" s="21"/>
      <c r="K75" s="21"/>
      <c r="L75" s="21"/>
      <c r="M75" s="21"/>
      <c r="N75" s="21"/>
      <c r="O75" s="21"/>
      <c r="P75" s="21"/>
    </row>
    <row r="76" spans="2:16" ht="15.75" customHeight="1" x14ac:dyDescent="0.25">
      <c r="B76" s="36"/>
      <c r="C76" s="21"/>
      <c r="D76" s="21"/>
      <c r="E76" s="21"/>
      <c r="F76" s="21"/>
      <c r="G76" s="21"/>
      <c r="H76" s="21"/>
      <c r="I76" s="21"/>
      <c r="J76" s="21"/>
      <c r="K76" s="21"/>
      <c r="L76" s="21"/>
      <c r="M76" s="21"/>
      <c r="N76" s="21"/>
      <c r="O76" s="21"/>
      <c r="P76" s="21"/>
    </row>
    <row r="77" spans="2:16" ht="159" customHeight="1" x14ac:dyDescent="0.25">
      <c r="B77" s="36"/>
      <c r="C77" s="21"/>
      <c r="D77" s="21"/>
      <c r="E77" s="21"/>
      <c r="F77" s="21"/>
      <c r="G77" s="21"/>
      <c r="H77" s="21"/>
      <c r="I77" s="21"/>
      <c r="J77" s="21"/>
      <c r="K77" s="21"/>
      <c r="L77" s="21"/>
      <c r="M77" s="21"/>
      <c r="N77" s="21"/>
      <c r="O77" s="21"/>
      <c r="P77" s="21"/>
    </row>
    <row r="78" spans="2:16" ht="23.25" customHeight="1" x14ac:dyDescent="0.25">
      <c r="B78" s="36" t="s">
        <v>67</v>
      </c>
      <c r="C78" s="21"/>
      <c r="D78" s="21"/>
      <c r="E78" s="21"/>
      <c r="F78" s="21"/>
      <c r="G78" s="21"/>
      <c r="H78" s="21"/>
      <c r="I78" s="21"/>
      <c r="J78" s="21"/>
      <c r="K78" s="21"/>
      <c r="L78" s="21"/>
      <c r="M78" s="21"/>
      <c r="N78" s="21"/>
      <c r="O78" s="21"/>
      <c r="P78" s="21"/>
    </row>
    <row r="79" spans="2:16" ht="41.25" customHeight="1" x14ac:dyDescent="0.25">
      <c r="B79" s="387" t="s">
        <v>66</v>
      </c>
      <c r="C79" s="387"/>
      <c r="D79" s="387"/>
      <c r="E79" s="387"/>
      <c r="F79" s="387"/>
      <c r="G79" s="387"/>
      <c r="H79" s="387"/>
      <c r="I79" s="387"/>
      <c r="J79" s="387"/>
      <c r="K79" s="387"/>
      <c r="L79" s="387"/>
      <c r="M79" s="387"/>
      <c r="N79" s="387"/>
      <c r="O79" s="387"/>
      <c r="P79" s="387"/>
    </row>
    <row r="80" spans="2:16" x14ac:dyDescent="0.25">
      <c r="B80" s="36" t="s">
        <v>68</v>
      </c>
      <c r="C80" s="21"/>
      <c r="D80" s="21"/>
      <c r="E80" s="21"/>
      <c r="F80" s="21"/>
      <c r="G80" s="21"/>
      <c r="H80" s="21"/>
      <c r="I80" s="21"/>
      <c r="J80" s="21"/>
      <c r="K80" s="21"/>
      <c r="L80" s="21"/>
      <c r="M80" s="21"/>
      <c r="N80" s="21"/>
      <c r="O80" s="21"/>
      <c r="P80" s="21"/>
    </row>
    <row r="81" spans="2:16" x14ac:dyDescent="0.25">
      <c r="B81" s="36" t="s">
        <v>69</v>
      </c>
      <c r="C81" s="21"/>
      <c r="D81" s="21"/>
      <c r="E81" s="21"/>
      <c r="F81" s="21"/>
      <c r="G81" s="21"/>
      <c r="H81" s="21"/>
      <c r="I81" s="21"/>
      <c r="J81" s="21"/>
      <c r="K81" s="21"/>
      <c r="L81" s="21"/>
      <c r="M81" s="21"/>
      <c r="N81" s="21"/>
      <c r="O81" s="21"/>
      <c r="P81" s="21"/>
    </row>
    <row r="82" spans="2:16" x14ac:dyDescent="0.25">
      <c r="B82" s="36" t="s">
        <v>70</v>
      </c>
      <c r="C82" s="21"/>
      <c r="D82" s="21"/>
      <c r="E82" s="21"/>
      <c r="F82" s="21"/>
      <c r="G82" s="21"/>
      <c r="H82" s="21"/>
      <c r="I82" s="21"/>
      <c r="J82" s="21"/>
      <c r="K82" s="21"/>
      <c r="L82" s="21"/>
      <c r="M82" s="21"/>
      <c r="N82" s="21"/>
      <c r="O82" s="21"/>
      <c r="P82" s="21"/>
    </row>
    <row r="83" spans="2:16" x14ac:dyDescent="0.25">
      <c r="B83" s="36" t="s">
        <v>71</v>
      </c>
      <c r="C83" s="21"/>
      <c r="D83" s="21"/>
      <c r="E83" s="21"/>
      <c r="F83" s="21"/>
      <c r="G83" s="21"/>
      <c r="H83" s="21"/>
      <c r="I83" s="21"/>
      <c r="J83" s="21"/>
      <c r="K83" s="21"/>
      <c r="L83" s="21"/>
      <c r="M83" s="21"/>
      <c r="N83" s="21"/>
      <c r="O83" s="21"/>
      <c r="P83" s="21"/>
    </row>
    <row r="84" spans="2:16" x14ac:dyDescent="0.25">
      <c r="B84" s="36" t="s">
        <v>72</v>
      </c>
      <c r="C84" s="21"/>
      <c r="D84" s="21"/>
      <c r="E84" s="21"/>
      <c r="F84" s="21"/>
      <c r="G84" s="21"/>
      <c r="H84" s="21"/>
      <c r="I84" s="21"/>
      <c r="J84" s="21"/>
      <c r="K84" s="21"/>
      <c r="L84" s="21"/>
      <c r="M84" s="21"/>
      <c r="N84" s="21"/>
      <c r="O84" s="21"/>
      <c r="P84" s="21"/>
    </row>
    <row r="85" spans="2:16" x14ac:dyDescent="0.25">
      <c r="B85" s="36"/>
      <c r="C85" s="21"/>
      <c r="D85" s="21"/>
      <c r="E85" s="21"/>
      <c r="F85" s="21"/>
      <c r="G85" s="21"/>
      <c r="H85" s="21"/>
      <c r="I85" s="21"/>
      <c r="J85" s="21"/>
      <c r="K85" s="21"/>
      <c r="L85" s="21"/>
      <c r="M85" s="21"/>
      <c r="N85" s="21"/>
      <c r="O85" s="21"/>
      <c r="P85" s="21"/>
    </row>
    <row r="86" spans="2:16" x14ac:dyDescent="0.25">
      <c r="B86" s="36"/>
      <c r="C86" s="21"/>
      <c r="D86" s="21"/>
      <c r="E86" s="21"/>
      <c r="F86" s="21"/>
      <c r="G86" s="21"/>
      <c r="H86" s="21"/>
      <c r="I86" s="21"/>
      <c r="J86" s="21"/>
      <c r="K86" s="21"/>
      <c r="L86" s="21"/>
      <c r="M86" s="21"/>
      <c r="N86" s="21"/>
      <c r="O86" s="21"/>
      <c r="P86" s="21"/>
    </row>
    <row r="87" spans="2:16" x14ac:dyDescent="0.25">
      <c r="B87" s="36"/>
      <c r="C87" s="21"/>
      <c r="D87" s="21"/>
      <c r="E87" s="21"/>
      <c r="F87" s="21"/>
      <c r="G87" s="21"/>
      <c r="H87" s="21"/>
      <c r="I87" s="21"/>
      <c r="J87" s="21"/>
      <c r="K87" s="21"/>
      <c r="L87" s="21"/>
      <c r="M87" s="21"/>
      <c r="N87" s="21"/>
      <c r="O87" s="21"/>
      <c r="P87" s="21"/>
    </row>
    <row r="88" spans="2:16" x14ac:dyDescent="0.25">
      <c r="B88" s="36" t="s">
        <v>73</v>
      </c>
      <c r="C88" s="21"/>
      <c r="D88" s="21"/>
      <c r="E88" s="21"/>
      <c r="F88" s="21"/>
      <c r="G88" s="21"/>
      <c r="H88" s="21"/>
      <c r="I88" s="21"/>
      <c r="J88" s="21"/>
      <c r="K88" s="21"/>
      <c r="L88" s="21"/>
      <c r="M88" s="21"/>
      <c r="N88" s="21"/>
      <c r="O88" s="21"/>
      <c r="P88" s="21"/>
    </row>
    <row r="89" spans="2:16" x14ac:dyDescent="0.25">
      <c r="B89" s="36" t="s">
        <v>74</v>
      </c>
      <c r="C89" s="21"/>
      <c r="D89" s="21"/>
      <c r="E89" s="21"/>
      <c r="F89" s="21"/>
      <c r="G89" s="21"/>
      <c r="H89" s="21"/>
      <c r="I89" s="21"/>
      <c r="J89" s="21"/>
      <c r="K89" s="21"/>
      <c r="L89" s="21"/>
      <c r="M89" s="21"/>
      <c r="N89" s="21"/>
      <c r="O89" s="21"/>
      <c r="P89" s="21"/>
    </row>
    <row r="90" spans="2:16" x14ac:dyDescent="0.25">
      <c r="B90" s="36" t="s">
        <v>75</v>
      </c>
      <c r="C90" s="21"/>
      <c r="D90" s="21"/>
      <c r="E90" s="21"/>
      <c r="F90" s="21"/>
      <c r="G90" s="21"/>
      <c r="H90" s="21"/>
      <c r="I90" s="21"/>
      <c r="J90" s="21"/>
      <c r="K90" s="21"/>
      <c r="L90" s="21"/>
      <c r="M90" s="21"/>
      <c r="N90" s="21"/>
      <c r="O90" s="21"/>
      <c r="P90" s="21"/>
    </row>
    <row r="91" spans="2:16" x14ac:dyDescent="0.25">
      <c r="B91" s="36" t="s">
        <v>76</v>
      </c>
      <c r="C91" s="21"/>
      <c r="D91" s="21"/>
      <c r="E91" s="21"/>
      <c r="F91" s="21"/>
      <c r="G91" s="21"/>
      <c r="H91" s="21"/>
      <c r="I91" s="21"/>
      <c r="J91" s="21"/>
      <c r="K91" s="21"/>
      <c r="L91" s="21"/>
      <c r="M91" s="21"/>
      <c r="N91" s="21"/>
      <c r="O91" s="21"/>
      <c r="P91" s="21"/>
    </row>
    <row r="92" spans="2:16" x14ac:dyDescent="0.25">
      <c r="B92" s="36" t="s">
        <v>77</v>
      </c>
      <c r="C92" s="21"/>
      <c r="D92" s="21"/>
      <c r="E92" s="21"/>
      <c r="F92" s="21"/>
      <c r="G92" s="21"/>
      <c r="H92" s="21"/>
      <c r="I92" s="21"/>
      <c r="J92" s="21"/>
      <c r="K92" s="21"/>
      <c r="L92" s="21"/>
      <c r="M92" s="21"/>
      <c r="N92" s="21"/>
      <c r="O92" s="21"/>
      <c r="P92" s="21"/>
    </row>
    <row r="93" spans="2:16" ht="45.75" customHeight="1" x14ac:dyDescent="0.25">
      <c r="B93" s="387" t="s">
        <v>78</v>
      </c>
      <c r="C93" s="387"/>
      <c r="D93" s="387"/>
      <c r="E93" s="387"/>
      <c r="F93" s="387"/>
      <c r="G93" s="387"/>
      <c r="H93" s="387"/>
      <c r="I93" s="387"/>
      <c r="J93" s="387"/>
      <c r="K93" s="387"/>
      <c r="L93" s="387"/>
      <c r="M93" s="387"/>
      <c r="N93" s="387"/>
      <c r="O93" s="387"/>
      <c r="P93" s="387"/>
    </row>
    <row r="94" spans="2:16" x14ac:dyDescent="0.25">
      <c r="B94" s="38" t="s">
        <v>79</v>
      </c>
      <c r="C94" s="21"/>
      <c r="D94" s="21"/>
      <c r="E94" s="21"/>
      <c r="F94" s="21"/>
      <c r="G94" s="21"/>
      <c r="H94" s="21"/>
      <c r="I94" s="21"/>
      <c r="J94" s="21"/>
      <c r="K94" s="21"/>
      <c r="L94" s="21"/>
      <c r="M94" s="21"/>
      <c r="N94" s="21"/>
      <c r="O94" s="21"/>
      <c r="P94" s="21"/>
    </row>
    <row r="95" spans="2:16" x14ac:dyDescent="0.25">
      <c r="B95" s="36"/>
      <c r="C95" s="21"/>
      <c r="D95" s="21"/>
      <c r="E95" s="21"/>
      <c r="F95" s="21"/>
      <c r="G95" s="21"/>
      <c r="H95" s="21"/>
      <c r="I95" s="21"/>
      <c r="J95" s="21"/>
      <c r="K95" s="21"/>
      <c r="L95" s="21"/>
      <c r="M95" s="21"/>
      <c r="N95" s="21"/>
      <c r="O95" s="21"/>
      <c r="P95" s="21"/>
    </row>
    <row r="96" spans="2:16" ht="51.75" customHeight="1" x14ac:dyDescent="0.25">
      <c r="B96" s="387" t="s">
        <v>82</v>
      </c>
      <c r="C96" s="387"/>
      <c r="D96" s="387"/>
      <c r="E96" s="387"/>
      <c r="F96" s="387"/>
      <c r="G96" s="387"/>
      <c r="H96" s="387"/>
      <c r="I96" s="387"/>
      <c r="J96" s="387"/>
      <c r="K96" s="387"/>
      <c r="L96" s="387"/>
      <c r="M96" s="387"/>
      <c r="N96" s="387"/>
      <c r="O96" s="387"/>
      <c r="P96" s="387"/>
    </row>
    <row r="97" spans="2:16" x14ac:dyDescent="0.25">
      <c r="B97" s="21"/>
      <c r="C97" s="21"/>
      <c r="D97" s="21"/>
      <c r="E97" s="21"/>
      <c r="F97" s="21"/>
      <c r="G97" s="21"/>
      <c r="H97" s="21"/>
      <c r="I97" s="21"/>
      <c r="J97" s="21"/>
      <c r="K97" s="21"/>
      <c r="L97" s="21"/>
      <c r="M97" s="21"/>
      <c r="N97" s="21"/>
      <c r="O97" s="21"/>
      <c r="P97" s="21"/>
    </row>
  </sheetData>
  <sheetProtection algorithmName="SHA-512" hashValue="glKCWudv85h6lsESpfxnEEBnZbWWgdYuEVpflMcBH7TWzxUy7EXqSBqp64uDdyjdsYABVHSzc/9YjuVz3WnU8A==" saltValue="zF4wPyqOJj7CA60vHrx3mA==" spinCount="100000" sheet="1" objects="1" scenarios="1" selectLockedCells="1"/>
  <mergeCells count="34">
    <mergeCell ref="N1:P1"/>
    <mergeCell ref="B1:M1"/>
    <mergeCell ref="B96:P96"/>
    <mergeCell ref="B54:P54"/>
    <mergeCell ref="B55:P55"/>
    <mergeCell ref="B56:P56"/>
    <mergeCell ref="B59:P59"/>
    <mergeCell ref="B63:P63"/>
    <mergeCell ref="B73:P73"/>
    <mergeCell ref="B43:P43"/>
    <mergeCell ref="B45:P45"/>
    <mergeCell ref="B46:P46"/>
    <mergeCell ref="B48:P48"/>
    <mergeCell ref="B34:P34"/>
    <mergeCell ref="B36:P36"/>
    <mergeCell ref="B40:P40"/>
    <mergeCell ref="B79:P79"/>
    <mergeCell ref="B93:P93"/>
    <mergeCell ref="B9:P9"/>
    <mergeCell ref="B22:O22"/>
    <mergeCell ref="B41:P41"/>
    <mergeCell ref="B10:P10"/>
    <mergeCell ref="B11:P11"/>
    <mergeCell ref="B18:P18"/>
    <mergeCell ref="B20:P20"/>
    <mergeCell ref="B30:P30"/>
    <mergeCell ref="B31:P31"/>
    <mergeCell ref="B32:P32"/>
    <mergeCell ref="B38:P38"/>
    <mergeCell ref="B3:P3"/>
    <mergeCell ref="B5:P5"/>
    <mergeCell ref="B6:P6"/>
    <mergeCell ref="B7:P7"/>
    <mergeCell ref="B8:P8"/>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2"/>
  <sheetViews>
    <sheetView zoomScaleNormal="100" zoomScaleSheetLayoutView="100" workbookViewId="0">
      <selection activeCell="A5" sqref="A5"/>
    </sheetView>
  </sheetViews>
  <sheetFormatPr defaultRowHeight="15" x14ac:dyDescent="0.25"/>
  <cols>
    <col min="1" max="1" width="79.28515625" style="8" customWidth="1"/>
    <col min="2" max="2" width="18" style="8" customWidth="1"/>
    <col min="3" max="3" width="19.42578125" style="8" customWidth="1"/>
    <col min="4" max="4" width="16.28515625" style="8" customWidth="1"/>
    <col min="5" max="5" width="2.85546875" style="8" customWidth="1"/>
    <col min="6" max="15" width="9.140625" style="8"/>
    <col min="16" max="16" width="16.85546875" style="8" customWidth="1"/>
    <col min="17" max="17" width="9.140625" style="8"/>
    <col min="18" max="18" width="10.85546875" style="8" customWidth="1"/>
    <col min="19" max="16384" width="9.140625" style="8"/>
  </cols>
  <sheetData>
    <row r="1" spans="1:18" ht="24" customHeight="1" x14ac:dyDescent="0.25">
      <c r="A1" s="520" t="s">
        <v>114</v>
      </c>
      <c r="B1" s="520"/>
      <c r="C1" s="520"/>
      <c r="D1" s="8">
        <f>+'Section A'!B2</f>
        <v>0</v>
      </c>
    </row>
    <row r="2" spans="1:18" ht="35.25" customHeight="1" x14ac:dyDescent="0.25">
      <c r="A2" s="522" t="s">
        <v>218</v>
      </c>
      <c r="B2" s="522"/>
      <c r="C2" s="522"/>
      <c r="D2" s="522"/>
      <c r="E2" s="16"/>
      <c r="F2" s="16"/>
    </row>
    <row r="3" spans="1:18" x14ac:dyDescent="0.25">
      <c r="B3" s="16"/>
      <c r="C3" s="16"/>
      <c r="D3" s="16"/>
      <c r="E3" s="16"/>
      <c r="F3" s="16"/>
    </row>
    <row r="4" spans="1:18" x14ac:dyDescent="0.25">
      <c r="A4" s="146" t="s">
        <v>2</v>
      </c>
      <c r="B4" s="147" t="s">
        <v>21</v>
      </c>
      <c r="C4" s="147" t="s">
        <v>19</v>
      </c>
      <c r="D4" s="146" t="s">
        <v>186</v>
      </c>
      <c r="E4" s="16"/>
      <c r="F4" s="16"/>
    </row>
    <row r="5" spans="1:18" s="60" customFormat="1" x14ac:dyDescent="0.25">
      <c r="A5" s="334"/>
      <c r="B5" s="329"/>
      <c r="C5" s="345"/>
      <c r="D5" s="301">
        <f>ROUND(+B5*C5,2)</f>
        <v>0</v>
      </c>
      <c r="E5" s="76"/>
      <c r="F5" s="76"/>
    </row>
    <row r="6" spans="1:18" s="60" customFormat="1" x14ac:dyDescent="0.25">
      <c r="A6" s="365"/>
      <c r="B6" s="329"/>
      <c r="C6" s="345"/>
      <c r="D6" s="301">
        <f>ROUND(+B6*C6,2)</f>
        <v>0</v>
      </c>
      <c r="E6" s="57"/>
      <c r="F6" s="57"/>
    </row>
    <row r="7" spans="1:18" s="60" customFormat="1" x14ac:dyDescent="0.25">
      <c r="A7" s="365"/>
      <c r="B7" s="329"/>
      <c r="C7" s="345"/>
      <c r="D7" s="301">
        <f>ROUND(+B7*C7,2)</f>
        <v>0</v>
      </c>
      <c r="F7" s="57"/>
    </row>
    <row r="8" spans="1:18" s="60" customFormat="1" ht="15.75" thickBot="1" x14ac:dyDescent="0.3">
      <c r="A8" s="365"/>
      <c r="B8" s="329"/>
      <c r="C8" s="345"/>
      <c r="D8" s="314">
        <f>ROUND(+B8*C8,2)</f>
        <v>0</v>
      </c>
      <c r="F8" s="57"/>
    </row>
    <row r="9" spans="1:18" s="60" customFormat="1" ht="15.75" thickTop="1" x14ac:dyDescent="0.25">
      <c r="A9" s="365"/>
      <c r="B9" s="357"/>
      <c r="C9" s="366" t="s">
        <v>143</v>
      </c>
      <c r="D9" s="312">
        <f>ROUND(SUM(D5:D8),2)</f>
        <v>0</v>
      </c>
      <c r="F9" s="70" t="s">
        <v>170</v>
      </c>
      <c r="K9" s="71"/>
      <c r="L9" s="57"/>
      <c r="M9" s="57"/>
      <c r="N9" s="57"/>
      <c r="O9" s="57"/>
      <c r="P9" s="57"/>
      <c r="Q9" s="57"/>
      <c r="R9" s="57"/>
    </row>
    <row r="10" spans="1:18" s="247" customFormat="1" x14ac:dyDescent="0.25">
      <c r="A10" s="320"/>
      <c r="B10" s="320"/>
      <c r="C10" s="320"/>
      <c r="D10" s="320"/>
      <c r="F10" s="256"/>
      <c r="K10" s="534"/>
      <c r="L10" s="534"/>
      <c r="M10" s="257"/>
      <c r="N10" s="257"/>
      <c r="O10" s="534"/>
      <c r="P10" s="534"/>
      <c r="Q10" s="256"/>
      <c r="R10" s="257"/>
    </row>
    <row r="11" spans="1:18" s="247" customFormat="1" x14ac:dyDescent="0.25">
      <c r="A11" s="367"/>
      <c r="B11" s="332"/>
      <c r="C11" s="349"/>
      <c r="D11" s="304">
        <f t="shared" ref="D11:D12" si="0">ROUND(+B11*C11,2)</f>
        <v>0</v>
      </c>
      <c r="F11" s="256"/>
      <c r="K11" s="258"/>
      <c r="L11" s="258"/>
      <c r="M11" s="257"/>
      <c r="N11" s="257"/>
      <c r="O11" s="258"/>
      <c r="P11" s="258"/>
      <c r="Q11" s="256"/>
      <c r="R11" s="257"/>
    </row>
    <row r="12" spans="1:18" s="247" customFormat="1" ht="15.75" thickBot="1" x14ac:dyDescent="0.3">
      <c r="A12" s="367"/>
      <c r="B12" s="332"/>
      <c r="C12" s="349"/>
      <c r="D12" s="313">
        <f t="shared" si="0"/>
        <v>0</v>
      </c>
      <c r="F12" s="256"/>
      <c r="K12" s="535"/>
      <c r="L12" s="536"/>
      <c r="M12" s="259"/>
      <c r="N12" s="259"/>
      <c r="O12" s="537"/>
      <c r="P12" s="537"/>
      <c r="Q12" s="256"/>
      <c r="R12" s="260"/>
    </row>
    <row r="13" spans="1:18" s="247" customFormat="1" ht="15.75" thickTop="1" x14ac:dyDescent="0.25">
      <c r="A13" s="368"/>
      <c r="B13" s="369"/>
      <c r="C13" s="370" t="s">
        <v>164</v>
      </c>
      <c r="D13" s="311">
        <f>ROUND(SUM(D10:D12),2)</f>
        <v>0</v>
      </c>
      <c r="F13" s="253" t="s">
        <v>170</v>
      </c>
      <c r="K13" s="261"/>
      <c r="L13" s="261"/>
      <c r="M13" s="262"/>
      <c r="N13" s="259"/>
      <c r="O13" s="538"/>
      <c r="P13" s="538"/>
      <c r="Q13" s="256"/>
      <c r="R13" s="260"/>
    </row>
    <row r="14" spans="1:18" s="244" customFormat="1" ht="15.75" thickBot="1" x14ac:dyDescent="0.3">
      <c r="A14" s="320"/>
      <c r="B14" s="320"/>
      <c r="C14" s="320"/>
      <c r="D14" s="380"/>
    </row>
    <row r="15" spans="1:18" ht="15.75" thickTop="1" x14ac:dyDescent="0.25">
      <c r="A15" s="308"/>
      <c r="B15" s="308"/>
      <c r="C15" s="371" t="s">
        <v>190</v>
      </c>
      <c r="D15" s="310">
        <f>+D13+D9</f>
        <v>0</v>
      </c>
      <c r="F15" s="86" t="s">
        <v>146</v>
      </c>
    </row>
    <row r="16" spans="1:18" s="60" customFormat="1" x14ac:dyDescent="0.25">
      <c r="A16" s="315"/>
      <c r="B16" s="315"/>
      <c r="C16" s="315"/>
      <c r="D16" s="315"/>
    </row>
    <row r="17" spans="1:6" s="60" customFormat="1" x14ac:dyDescent="0.25">
      <c r="A17" s="62" t="s">
        <v>188</v>
      </c>
      <c r="B17" s="63"/>
      <c r="C17" s="63"/>
      <c r="D17" s="78"/>
      <c r="F17" s="87" t="s">
        <v>145</v>
      </c>
    </row>
    <row r="18" spans="1:6" s="60" customFormat="1" ht="45" customHeight="1" x14ac:dyDescent="0.25">
      <c r="A18" s="528"/>
      <c r="B18" s="529"/>
      <c r="C18" s="529"/>
      <c r="D18" s="530"/>
      <c r="F18"/>
    </row>
    <row r="19" spans="1:6" s="244" customFormat="1" x14ac:dyDescent="0.25">
      <c r="A19" s="315"/>
      <c r="B19" s="315"/>
      <c r="C19" s="315"/>
      <c r="D19" s="315"/>
    </row>
    <row r="20" spans="1:6" s="247" customFormat="1" x14ac:dyDescent="0.25">
      <c r="A20" s="246" t="s">
        <v>189</v>
      </c>
      <c r="B20" s="255"/>
      <c r="C20" s="255"/>
      <c r="D20" s="263"/>
      <c r="F20" s="248" t="s">
        <v>145</v>
      </c>
    </row>
    <row r="21" spans="1:6" s="247" customFormat="1" ht="45" customHeight="1" x14ac:dyDescent="0.25">
      <c r="A21" s="523"/>
      <c r="B21" s="524"/>
      <c r="C21" s="524"/>
      <c r="D21" s="525"/>
    </row>
    <row r="22" spans="1:6" s="244" customFormat="1" x14ac:dyDescent="0.25"/>
  </sheetData>
  <sheetProtection algorithmName="SHA-512" hashValue="tcECm7g22XNm8IFeKW0OnDpZGJaZPSoC/d2pyNXnK7lAHMjacuvR0vWQ7Q1TVO4kt6RTtVLa10t2AOckIAHQnA==" saltValue="UI50frX+noSxgJdaju+eEQ==" spinCount="100000" sheet="1" objects="1" scenarios="1" insertRows="0" selectLockedCells="1"/>
  <mergeCells count="9">
    <mergeCell ref="A21:D21"/>
    <mergeCell ref="A1:C1"/>
    <mergeCell ref="A2:D2"/>
    <mergeCell ref="K10:L10"/>
    <mergeCell ref="O10:P10"/>
    <mergeCell ref="K12:L12"/>
    <mergeCell ref="O12:P12"/>
    <mergeCell ref="O13:P13"/>
    <mergeCell ref="A18:D18"/>
  </mergeCells>
  <printOptions horizontalCentered="1"/>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workbookViewId="0">
      <selection sqref="A1:XFD1048576"/>
    </sheetView>
  </sheetViews>
  <sheetFormatPr defaultRowHeight="15" x14ac:dyDescent="0.25"/>
  <cols>
    <col min="1" max="1" width="69.7109375" style="162" customWidth="1"/>
    <col min="2" max="3" width="20.5703125" style="162" customWidth="1"/>
    <col min="4" max="4" width="20.28515625" style="162" customWidth="1"/>
    <col min="5" max="5" width="2.5703125" style="162" customWidth="1"/>
    <col min="6" max="16384" width="9.140625" style="162"/>
  </cols>
  <sheetData>
    <row r="1" spans="1:6" ht="27.75" customHeight="1" x14ac:dyDescent="0.25">
      <c r="A1" s="539" t="s">
        <v>114</v>
      </c>
      <c r="B1" s="539"/>
      <c r="C1" s="539"/>
      <c r="D1" s="161">
        <f>+'Section A'!B2</f>
        <v>0</v>
      </c>
    </row>
    <row r="2" spans="1:6" ht="27" customHeight="1" x14ac:dyDescent="0.25">
      <c r="A2" s="541" t="s">
        <v>191</v>
      </c>
      <c r="B2" s="541"/>
      <c r="C2" s="541"/>
      <c r="D2" s="541"/>
      <c r="E2" s="163"/>
      <c r="F2" s="163"/>
    </row>
    <row r="3" spans="1:6" ht="9" customHeight="1" x14ac:dyDescent="0.25">
      <c r="A3" s="164"/>
      <c r="B3" s="164"/>
      <c r="C3" s="164"/>
      <c r="D3" s="164"/>
      <c r="E3" s="163"/>
      <c r="F3" s="163"/>
    </row>
    <row r="4" spans="1:6" x14ac:dyDescent="0.25">
      <c r="A4" s="165" t="s">
        <v>2</v>
      </c>
      <c r="B4" s="166" t="s">
        <v>22</v>
      </c>
      <c r="C4" s="166" t="s">
        <v>1</v>
      </c>
      <c r="D4" s="165" t="s">
        <v>186</v>
      </c>
      <c r="E4" s="163"/>
      <c r="F4" s="163"/>
    </row>
    <row r="5" spans="1:6" x14ac:dyDescent="0.25">
      <c r="A5" s="167"/>
      <c r="B5" s="168"/>
      <c r="C5" s="169"/>
      <c r="D5" s="159">
        <f>ROUND(+B5*C5,2)</f>
        <v>0</v>
      </c>
      <c r="E5" s="163"/>
      <c r="F5" s="163"/>
    </row>
    <row r="6" spans="1:6" ht="15" customHeight="1" x14ac:dyDescent="0.25">
      <c r="A6" s="167"/>
      <c r="B6" s="168"/>
      <c r="C6" s="169"/>
      <c r="D6" s="170">
        <f>ROUND(+B6*C6,2)</f>
        <v>0</v>
      </c>
      <c r="E6" s="163"/>
      <c r="F6" s="163"/>
    </row>
    <row r="7" spans="1:6" x14ac:dyDescent="0.25">
      <c r="A7" s="167"/>
      <c r="B7" s="171"/>
      <c r="C7" s="158" t="s">
        <v>143</v>
      </c>
      <c r="D7" s="159">
        <f>ROUND(SUM(D5:D6),2)</f>
        <v>0</v>
      </c>
      <c r="E7" s="95"/>
      <c r="F7" s="172" t="s">
        <v>170</v>
      </c>
    </row>
    <row r="8" spans="1:6" x14ac:dyDescent="0.25">
      <c r="A8" s="167"/>
      <c r="B8" s="173"/>
      <c r="C8" s="174"/>
      <c r="D8" s="175"/>
      <c r="E8" s="95"/>
      <c r="F8" s="95"/>
    </row>
    <row r="9" spans="1:6" x14ac:dyDescent="0.25">
      <c r="A9" s="167"/>
      <c r="B9" s="168"/>
      <c r="C9" s="169"/>
      <c r="D9" s="159">
        <f>ROUND(+B9*C9,2)</f>
        <v>0</v>
      </c>
      <c r="E9" s="95"/>
      <c r="F9" s="95"/>
    </row>
    <row r="10" spans="1:6" x14ac:dyDescent="0.25">
      <c r="A10" s="167"/>
      <c r="B10" s="168"/>
      <c r="C10" s="169"/>
      <c r="D10" s="170">
        <f>ROUND(+B10*C10,2)</f>
        <v>0</v>
      </c>
      <c r="E10" s="176"/>
      <c r="F10" s="177"/>
    </row>
    <row r="11" spans="1:6" x14ac:dyDescent="0.25">
      <c r="A11" s="167"/>
      <c r="B11" s="178"/>
      <c r="C11" s="160" t="s">
        <v>164</v>
      </c>
      <c r="D11" s="159">
        <f>ROUND(SUM(D8:D10),2)</f>
        <v>0</v>
      </c>
      <c r="E11" s="176"/>
      <c r="F11" s="172" t="s">
        <v>170</v>
      </c>
    </row>
    <row r="12" spans="1:6" x14ac:dyDescent="0.25">
      <c r="A12" s="161"/>
      <c r="B12" s="161"/>
      <c r="C12" s="161"/>
      <c r="D12" s="179"/>
    </row>
    <row r="13" spans="1:6" x14ac:dyDescent="0.25">
      <c r="A13" s="161"/>
      <c r="B13" s="540" t="s">
        <v>190</v>
      </c>
      <c r="C13" s="540"/>
      <c r="D13" s="159">
        <f>+D11+D7</f>
        <v>0</v>
      </c>
      <c r="F13" s="180" t="s">
        <v>146</v>
      </c>
    </row>
    <row r="14" spans="1:6" x14ac:dyDescent="0.25">
      <c r="A14" s="161"/>
      <c r="B14" s="161"/>
      <c r="C14" s="181"/>
      <c r="D14" s="182"/>
    </row>
    <row r="15" spans="1:6" x14ac:dyDescent="0.25">
      <c r="A15" s="183" t="s">
        <v>188</v>
      </c>
      <c r="B15" s="184"/>
      <c r="C15" s="184"/>
      <c r="D15" s="185"/>
      <c r="E15" s="186"/>
      <c r="F15" s="172" t="s">
        <v>145</v>
      </c>
    </row>
    <row r="16" spans="1:6" ht="45" customHeight="1" x14ac:dyDescent="0.25">
      <c r="A16" s="542"/>
      <c r="B16" s="543"/>
      <c r="C16" s="543"/>
      <c r="D16" s="544"/>
      <c r="E16" s="186"/>
      <c r="F16" s="156"/>
    </row>
    <row r="17" spans="1:6" x14ac:dyDescent="0.25">
      <c r="A17" s="161"/>
      <c r="B17" s="161"/>
      <c r="C17" s="161"/>
      <c r="D17" s="161"/>
    </row>
    <row r="18" spans="1:6" x14ac:dyDescent="0.25">
      <c r="A18" s="183" t="s">
        <v>189</v>
      </c>
      <c r="B18" s="187"/>
      <c r="C18" s="187"/>
      <c r="D18" s="188"/>
      <c r="F18" s="172" t="s">
        <v>145</v>
      </c>
    </row>
    <row r="19" spans="1:6" ht="45" customHeight="1" x14ac:dyDescent="0.25">
      <c r="A19" s="542"/>
      <c r="B19" s="543"/>
      <c r="C19" s="543"/>
      <c r="D19" s="544"/>
    </row>
  </sheetData>
  <sheetProtection algorithmName="SHA-512" hashValue="iFstF55SyHSSxQvdateSnpdsu8lRVUP3n0w7pisAShnagv4GgueYTxN4thG5iZju+ShvCBtMv3tVSr5v5UJt7w==" saltValue="6RB67FpHucgcCwWVR6yJDA==" spinCount="100000" sheet="1" objects="1" scenarios="1" formatCells="0" formatRows="0" insertRows="0" deleteRows="0" sort="0"/>
  <mergeCells count="5">
    <mergeCell ref="A1:C1"/>
    <mergeCell ref="B13:C13"/>
    <mergeCell ref="A2:D2"/>
    <mergeCell ref="A16:D16"/>
    <mergeCell ref="A19:D19"/>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9"/>
  <sheetViews>
    <sheetView zoomScaleNormal="100" zoomScaleSheetLayoutView="100" workbookViewId="0">
      <selection activeCell="A4" sqref="A4"/>
    </sheetView>
  </sheetViews>
  <sheetFormatPr defaultRowHeight="15" x14ac:dyDescent="0.25"/>
  <cols>
    <col min="1" max="1" width="76.5703125" style="8" customWidth="1"/>
    <col min="2" max="2" width="17.28515625" style="8" customWidth="1"/>
    <col min="3" max="3" width="22.42578125" style="8" customWidth="1"/>
    <col min="4" max="4" width="17" style="8" customWidth="1"/>
    <col min="5" max="5" width="2.85546875" style="8" customWidth="1"/>
    <col min="6" max="16384" width="9.140625" style="8"/>
  </cols>
  <sheetData>
    <row r="1" spans="1:6" ht="30" customHeight="1" x14ac:dyDescent="0.25">
      <c r="A1" s="520" t="s">
        <v>114</v>
      </c>
      <c r="B1" s="520"/>
      <c r="C1" s="520"/>
      <c r="D1" s="8">
        <f>+'Section A'!B2</f>
        <v>0</v>
      </c>
    </row>
    <row r="2" spans="1:6" ht="46.5" customHeight="1" x14ac:dyDescent="0.25">
      <c r="A2" s="545" t="s">
        <v>219</v>
      </c>
      <c r="B2" s="545"/>
      <c r="C2" s="545"/>
      <c r="D2" s="545"/>
    </row>
    <row r="3" spans="1:6" x14ac:dyDescent="0.25">
      <c r="A3" s="137" t="s">
        <v>2</v>
      </c>
      <c r="B3" s="17" t="s">
        <v>22</v>
      </c>
      <c r="C3" s="147" t="s">
        <v>192</v>
      </c>
      <c r="D3" s="138" t="s">
        <v>186</v>
      </c>
    </row>
    <row r="4" spans="1:6" s="60" customFormat="1" x14ac:dyDescent="0.25">
      <c r="A4" s="334"/>
      <c r="B4" s="355"/>
      <c r="C4" s="356"/>
      <c r="D4" s="301">
        <f>ROUND(+B4*C4,2)</f>
        <v>0</v>
      </c>
    </row>
    <row r="5" spans="1:6" s="60" customFormat="1" ht="15" customHeight="1" thickBot="1" x14ac:dyDescent="0.3">
      <c r="A5" s="334"/>
      <c r="B5" s="355"/>
      <c r="C5" s="356"/>
      <c r="D5" s="314">
        <f>ROUND(+B5*C5,2)</f>
        <v>0</v>
      </c>
    </row>
    <row r="6" spans="1:6" s="60" customFormat="1" ht="15.75" thickTop="1" x14ac:dyDescent="0.25">
      <c r="A6" s="334"/>
      <c r="B6" s="357"/>
      <c r="C6" s="357" t="s">
        <v>143</v>
      </c>
      <c r="D6" s="312">
        <f>ROUND(SUM(D4:D5),2)</f>
        <v>0</v>
      </c>
      <c r="F6" s="70" t="s">
        <v>170</v>
      </c>
    </row>
    <row r="7" spans="1:6" s="247" customFormat="1" x14ac:dyDescent="0.25">
      <c r="A7" s="320"/>
      <c r="B7" s="320"/>
      <c r="C7" s="320"/>
      <c r="D7" s="320"/>
      <c r="F7" s="253"/>
    </row>
    <row r="8" spans="1:6" s="247" customFormat="1" x14ac:dyDescent="0.25">
      <c r="A8" s="358"/>
      <c r="B8" s="359"/>
      <c r="C8" s="360"/>
      <c r="D8" s="304">
        <f>ROUND(+B8*C8,2)</f>
        <v>0</v>
      </c>
    </row>
    <row r="9" spans="1:6" s="247" customFormat="1" ht="15.75" thickBot="1" x14ac:dyDescent="0.3">
      <c r="A9" s="358"/>
      <c r="B9" s="359"/>
      <c r="C9" s="360"/>
      <c r="D9" s="313">
        <f>ROUND(+B9*C9,2)</f>
        <v>0</v>
      </c>
    </row>
    <row r="10" spans="1:6" s="247" customFormat="1" ht="15.75" thickTop="1" x14ac:dyDescent="0.25">
      <c r="A10" s="361"/>
      <c r="B10" s="326"/>
      <c r="C10" s="326" t="s">
        <v>164</v>
      </c>
      <c r="D10" s="311">
        <f>ROUND(SUM(D7:D9),2)</f>
        <v>0</v>
      </c>
      <c r="F10" s="253" t="s">
        <v>170</v>
      </c>
    </row>
    <row r="11" spans="1:6" s="247" customFormat="1" ht="15.75" thickBot="1" x14ac:dyDescent="0.3">
      <c r="A11" s="320"/>
      <c r="B11" s="320"/>
      <c r="C11" s="320"/>
      <c r="D11" s="380"/>
      <c r="F11" s="253"/>
    </row>
    <row r="12" spans="1:6" s="60" customFormat="1" ht="15.75" thickTop="1" x14ac:dyDescent="0.25">
      <c r="A12" s="362"/>
      <c r="B12" s="363"/>
      <c r="C12" s="364" t="s">
        <v>190</v>
      </c>
      <c r="D12" s="312">
        <f>+D10+D6</f>
        <v>0</v>
      </c>
      <c r="F12" s="70"/>
    </row>
    <row r="13" spans="1:6" s="60" customFormat="1" x14ac:dyDescent="0.25">
      <c r="A13" s="315"/>
      <c r="B13" s="315"/>
      <c r="C13" s="315"/>
      <c r="D13" s="315"/>
    </row>
    <row r="14" spans="1:6" s="60" customFormat="1" x14ac:dyDescent="0.25">
      <c r="A14" s="62" t="s">
        <v>188</v>
      </c>
      <c r="B14" s="63"/>
      <c r="C14" s="63"/>
      <c r="D14" s="78"/>
      <c r="F14" s="87" t="s">
        <v>145</v>
      </c>
    </row>
    <row r="15" spans="1:6" s="60" customFormat="1" ht="45" customHeight="1" x14ac:dyDescent="0.25">
      <c r="A15" s="528"/>
      <c r="B15" s="529"/>
      <c r="C15" s="529"/>
      <c r="D15" s="530"/>
      <c r="F15"/>
    </row>
    <row r="16" spans="1:6" x14ac:dyDescent="0.25">
      <c r="A16" s="315"/>
      <c r="B16" s="315"/>
      <c r="C16" s="315"/>
      <c r="D16" s="315"/>
    </row>
    <row r="17" spans="1:6" s="60" customFormat="1" x14ac:dyDescent="0.25">
      <c r="A17" s="246" t="s">
        <v>189</v>
      </c>
      <c r="B17" s="255"/>
      <c r="C17" s="255"/>
      <c r="D17" s="263"/>
      <c r="F17" s="87" t="s">
        <v>145</v>
      </c>
    </row>
    <row r="18" spans="1:6" s="60" customFormat="1" ht="45" customHeight="1" x14ac:dyDescent="0.25">
      <c r="A18" s="546"/>
      <c r="B18" s="547"/>
      <c r="C18" s="547"/>
      <c r="D18" s="548"/>
    </row>
    <row r="19" spans="1:6" s="60" customFormat="1" x14ac:dyDescent="0.25">
      <c r="A19" s="58"/>
      <c r="B19" s="58"/>
      <c r="C19" s="74"/>
      <c r="D19" s="59"/>
    </row>
  </sheetData>
  <sheetProtection algorithmName="SHA-512" hashValue="ctv7TJgO3F3FSSVFGzCt/ri2Z9Mht5ijk+q7XPWYkpdGdKkMT4XGDfCL5y/n/7h/l0h1Os56fdQByGHVodbA2w==" saltValue="UrG3Cdc+J6RcrNAZgGCORw==" spinCount="100000" sheet="1" objects="1" scenarios="1" insertRows="0" selectLockedCells="1"/>
  <mergeCells count="4">
    <mergeCell ref="A1:C1"/>
    <mergeCell ref="A2:D2"/>
    <mergeCell ref="A15:D15"/>
    <mergeCell ref="A18:D18"/>
  </mergeCells>
  <printOptions horizontalCentered="1"/>
  <pageMargins left="0.25" right="0.25" top="0.25" bottom="0.25" header="0.3" footer="0.3"/>
  <pageSetup fitToHeight="0" orientation="landscape"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21"/>
  <sheetViews>
    <sheetView zoomScaleNormal="100" workbookViewId="0">
      <selection activeCell="A5" sqref="A5"/>
    </sheetView>
  </sheetViews>
  <sheetFormatPr defaultRowHeight="12.75" x14ac:dyDescent="0.2"/>
  <cols>
    <col min="1" max="2" width="60.42578125" style="13" customWidth="1"/>
    <col min="3" max="3" width="18.42578125" style="13" customWidth="1"/>
    <col min="4" max="4" width="2.7109375" style="13" customWidth="1"/>
    <col min="5" max="16384" width="9.140625" style="13"/>
  </cols>
  <sheetData>
    <row r="1" spans="1:5" ht="25.5" customHeight="1" x14ac:dyDescent="0.25">
      <c r="A1" s="520" t="s">
        <v>114</v>
      </c>
      <c r="B1" s="520"/>
      <c r="C1" s="8">
        <f>+'Section A'!B2</f>
        <v>0</v>
      </c>
    </row>
    <row r="2" spans="1:5" ht="37.5" customHeight="1" x14ac:dyDescent="0.2">
      <c r="A2" s="521" t="s">
        <v>240</v>
      </c>
      <c r="B2" s="521"/>
      <c r="C2" s="521"/>
    </row>
    <row r="4" spans="1:5" x14ac:dyDescent="0.2">
      <c r="A4" s="140" t="s">
        <v>184</v>
      </c>
      <c r="B4" s="49" t="s">
        <v>185</v>
      </c>
      <c r="C4" s="137" t="s">
        <v>186</v>
      </c>
      <c r="E4" s="87" t="s">
        <v>144</v>
      </c>
    </row>
    <row r="5" spans="1:5" s="57" customFormat="1" ht="15" x14ac:dyDescent="0.25">
      <c r="A5" s="328"/>
      <c r="B5" s="329"/>
      <c r="C5" s="301">
        <v>0</v>
      </c>
      <c r="E5"/>
    </row>
    <row r="6" spans="1:5" s="57" customFormat="1" ht="15" x14ac:dyDescent="0.25">
      <c r="A6" s="328"/>
      <c r="B6" s="329"/>
      <c r="C6" s="301">
        <v>0</v>
      </c>
      <c r="E6"/>
    </row>
    <row r="7" spans="1:5" s="57" customFormat="1" ht="15.75" thickBot="1" x14ac:dyDescent="0.3">
      <c r="A7" s="328"/>
      <c r="B7" s="329"/>
      <c r="C7" s="314">
        <v>0</v>
      </c>
      <c r="E7"/>
    </row>
    <row r="8" spans="1:5" s="57" customFormat="1" ht="14.25" thickTop="1" x14ac:dyDescent="0.25">
      <c r="A8" s="328"/>
      <c r="B8" s="330" t="s">
        <v>18</v>
      </c>
      <c r="C8" s="312">
        <f>ROUND(SUM(C5:C7),2)</f>
        <v>0</v>
      </c>
      <c r="E8" s="70" t="s">
        <v>171</v>
      </c>
    </row>
    <row r="9" spans="1:5" s="256" customFormat="1" ht="13.5" customHeight="1" x14ac:dyDescent="0.25">
      <c r="A9" s="320"/>
      <c r="B9" s="320"/>
      <c r="C9" s="320"/>
    </row>
    <row r="10" spans="1:5" s="256" customFormat="1" ht="13.5" x14ac:dyDescent="0.25">
      <c r="A10" s="331"/>
      <c r="B10" s="332"/>
      <c r="C10" s="304">
        <v>0</v>
      </c>
    </row>
    <row r="11" spans="1:5" s="256" customFormat="1" ht="14.25" thickBot="1" x14ac:dyDescent="0.3">
      <c r="A11" s="331"/>
      <c r="B11" s="332"/>
      <c r="C11" s="313">
        <v>0</v>
      </c>
    </row>
    <row r="12" spans="1:5" s="256" customFormat="1" ht="14.25" thickTop="1" x14ac:dyDescent="0.25">
      <c r="A12" s="353"/>
      <c r="B12" s="326" t="s">
        <v>17</v>
      </c>
      <c r="C12" s="311">
        <f>ROUND(SUM(C9:C11),2)</f>
        <v>0</v>
      </c>
      <c r="E12" s="253" t="s">
        <v>171</v>
      </c>
    </row>
    <row r="13" spans="1:5" s="256" customFormat="1" ht="13.5" customHeight="1" thickBot="1" x14ac:dyDescent="0.3">
      <c r="A13" s="320"/>
      <c r="B13" s="320"/>
      <c r="C13" s="380"/>
    </row>
    <row r="14" spans="1:5" ht="15.75" thickTop="1" x14ac:dyDescent="0.25">
      <c r="A14" s="308"/>
      <c r="B14" s="354" t="s">
        <v>190</v>
      </c>
      <c r="C14" s="310">
        <f>+C12+C8</f>
        <v>0</v>
      </c>
      <c r="E14" s="86" t="s">
        <v>146</v>
      </c>
    </row>
    <row r="15" spans="1:5" ht="13.5" customHeight="1" x14ac:dyDescent="0.25">
      <c r="A15" s="315"/>
      <c r="B15" s="315"/>
      <c r="C15" s="315"/>
    </row>
    <row r="16" spans="1:5" s="57" customFormat="1" ht="15" x14ac:dyDescent="0.2">
      <c r="A16" s="62" t="s">
        <v>188</v>
      </c>
      <c r="B16" s="63"/>
      <c r="C16" s="64"/>
      <c r="E16" s="87" t="s">
        <v>145</v>
      </c>
    </row>
    <row r="17" spans="1:5" s="57" customFormat="1" ht="45" customHeight="1" x14ac:dyDescent="0.25">
      <c r="A17" s="549"/>
      <c r="B17" s="550"/>
      <c r="C17" s="551"/>
      <c r="E17"/>
    </row>
    <row r="18" spans="1:5" s="264" customFormat="1" ht="15" x14ac:dyDescent="0.25">
      <c r="A18" s="315"/>
      <c r="B18" s="315"/>
      <c r="C18" s="315"/>
      <c r="E18" s="245"/>
    </row>
    <row r="19" spans="1:5" s="256" customFormat="1" x14ac:dyDescent="0.2">
      <c r="A19" s="246" t="s">
        <v>189</v>
      </c>
      <c r="B19" s="255"/>
      <c r="C19" s="250"/>
      <c r="E19" s="248" t="s">
        <v>145</v>
      </c>
    </row>
    <row r="20" spans="1:5" s="256" customFormat="1" ht="45" customHeight="1" x14ac:dyDescent="0.2">
      <c r="A20" s="552"/>
      <c r="B20" s="553"/>
      <c r="C20" s="554"/>
    </row>
    <row r="21" spans="1:5" s="264" customFormat="1" ht="15" x14ac:dyDescent="0.25">
      <c r="A21" s="244"/>
      <c r="B21" s="244"/>
      <c r="C21" s="254"/>
    </row>
  </sheetData>
  <sheetProtection algorithmName="SHA-512" hashValue="Q+MhJJEU1k0F9QxZ1Yw7cvy/mwZp1WL/S2YExSbqRR/LObEZNFXd6HRUqlpmD8ec6mBqaWygwEW1CKSva0TUCw==" saltValue="6/fHKSakZI0vkJluYHwC9g==" spinCount="100000" sheet="1" objects="1" scenarios="1" insertRows="0" selectLockedCells="1"/>
  <mergeCells count="4">
    <mergeCell ref="A17:C17"/>
    <mergeCell ref="A20:C20"/>
    <mergeCell ref="A1:B1"/>
    <mergeCell ref="A2:C2"/>
  </mergeCells>
  <printOptions horizontalCentered="1"/>
  <pageMargins left="0.25" right="0.25" top="0.25" bottom="0.25" header="0.3" footer="0.3"/>
  <pageSetup scale="9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2"/>
  <sheetViews>
    <sheetView zoomScaleNormal="100" zoomScaleSheetLayoutView="100" workbookViewId="0">
      <selection activeCell="A5" sqref="A5"/>
    </sheetView>
  </sheetViews>
  <sheetFormatPr defaultRowHeight="15" x14ac:dyDescent="0.25"/>
  <cols>
    <col min="1" max="1" width="77.28515625" style="8" customWidth="1"/>
    <col min="2" max="3" width="18.5703125" style="8" customWidth="1"/>
    <col min="4" max="4" width="18.7109375" style="8" customWidth="1"/>
    <col min="5" max="5" width="2.85546875" style="8" customWidth="1"/>
    <col min="6" max="16384" width="9.140625" style="8"/>
  </cols>
  <sheetData>
    <row r="1" spans="1:6" ht="20.25" customHeight="1" x14ac:dyDescent="0.25">
      <c r="A1" s="520" t="s">
        <v>114</v>
      </c>
      <c r="B1" s="520"/>
      <c r="C1" s="520"/>
      <c r="D1" s="8">
        <f>+'Section A'!B2</f>
        <v>0</v>
      </c>
    </row>
    <row r="2" spans="1:6" ht="39" customHeight="1" x14ac:dyDescent="0.25">
      <c r="A2" s="555" t="s">
        <v>220</v>
      </c>
      <c r="B2" s="555"/>
      <c r="C2" s="555"/>
      <c r="D2" s="555"/>
      <c r="E2" s="16"/>
    </row>
    <row r="3" spans="1:6" ht="8.25" customHeight="1" x14ac:dyDescent="0.25">
      <c r="A3" s="556"/>
      <c r="B3" s="556"/>
      <c r="C3" s="556"/>
      <c r="D3" s="556"/>
      <c r="E3" s="16"/>
    </row>
    <row r="4" spans="1:6" ht="15" customHeight="1" x14ac:dyDescent="0.25">
      <c r="A4" s="150" t="s">
        <v>2</v>
      </c>
      <c r="B4" s="150" t="s">
        <v>23</v>
      </c>
      <c r="C4" s="150" t="s">
        <v>192</v>
      </c>
      <c r="D4" s="150" t="s">
        <v>186</v>
      </c>
      <c r="E4" s="16"/>
    </row>
    <row r="5" spans="1:6" s="60" customFormat="1" x14ac:dyDescent="0.25">
      <c r="A5" s="343"/>
      <c r="B5" s="344"/>
      <c r="C5" s="345"/>
      <c r="D5" s="345">
        <f t="shared" ref="D5:D8" si="0">ROUND(B5*C5,2)</f>
        <v>0</v>
      </c>
      <c r="E5" s="57"/>
    </row>
    <row r="6" spans="1:6" s="60" customFormat="1" x14ac:dyDescent="0.25">
      <c r="A6" s="343"/>
      <c r="B6" s="344"/>
      <c r="C6" s="345"/>
      <c r="D6" s="346">
        <f t="shared" si="0"/>
        <v>0</v>
      </c>
      <c r="E6" s="57"/>
    </row>
    <row r="7" spans="1:6" s="60" customFormat="1" x14ac:dyDescent="0.25">
      <c r="A7" s="343"/>
      <c r="B7" s="344"/>
      <c r="C7" s="345"/>
      <c r="D7" s="346">
        <f t="shared" si="0"/>
        <v>0</v>
      </c>
      <c r="E7" s="57"/>
    </row>
    <row r="8" spans="1:6" s="60" customFormat="1" ht="15.75" thickBot="1" x14ac:dyDescent="0.3">
      <c r="A8" s="343"/>
      <c r="B8" s="344"/>
      <c r="C8" s="345"/>
      <c r="D8" s="383">
        <f t="shared" si="0"/>
        <v>0</v>
      </c>
    </row>
    <row r="9" spans="1:6" s="60" customFormat="1" ht="15.75" thickTop="1" x14ac:dyDescent="0.25">
      <c r="A9" s="343"/>
      <c r="B9" s="347"/>
      <c r="C9" s="330" t="s">
        <v>18</v>
      </c>
      <c r="D9" s="312">
        <f>ROUND(SUM(D5:D8),2)</f>
        <v>0</v>
      </c>
      <c r="F9" s="70" t="s">
        <v>170</v>
      </c>
    </row>
    <row r="10" spans="1:6" s="247" customFormat="1" x14ac:dyDescent="0.25">
      <c r="A10" s="320"/>
      <c r="B10" s="320"/>
      <c r="C10" s="320"/>
      <c r="D10" s="320"/>
    </row>
    <row r="11" spans="1:6" s="247" customFormat="1" x14ac:dyDescent="0.25">
      <c r="A11" s="322"/>
      <c r="B11" s="348"/>
      <c r="C11" s="349"/>
      <c r="D11" s="340">
        <f t="shared" ref="D11:D12" si="1">ROUND(B11*C11,2)</f>
        <v>0</v>
      </c>
    </row>
    <row r="12" spans="1:6" s="247" customFormat="1" ht="15.75" thickBot="1" x14ac:dyDescent="0.3">
      <c r="A12" s="322"/>
      <c r="B12" s="348"/>
      <c r="C12" s="349"/>
      <c r="D12" s="382">
        <f t="shared" si="1"/>
        <v>0</v>
      </c>
    </row>
    <row r="13" spans="1:6" s="247" customFormat="1" ht="15.75" thickTop="1" x14ac:dyDescent="0.25">
      <c r="A13" s="350"/>
      <c r="B13" s="351"/>
      <c r="C13" s="326" t="s">
        <v>17</v>
      </c>
      <c r="D13" s="311">
        <f>ROUND(SUM(D10:D12),2)</f>
        <v>0</v>
      </c>
      <c r="F13" s="253" t="s">
        <v>170</v>
      </c>
    </row>
    <row r="14" spans="1:6" s="244" customFormat="1" ht="15.75" thickBot="1" x14ac:dyDescent="0.3">
      <c r="A14" s="320"/>
      <c r="B14" s="320"/>
      <c r="C14" s="320"/>
      <c r="D14" s="380"/>
    </row>
    <row r="15" spans="1:6" ht="15.75" thickTop="1" x14ac:dyDescent="0.25">
      <c r="A15" s="308"/>
      <c r="B15" s="308"/>
      <c r="C15" s="352" t="s">
        <v>190</v>
      </c>
      <c r="D15" s="310">
        <f>+D9+D13</f>
        <v>0</v>
      </c>
      <c r="F15" s="86" t="s">
        <v>146</v>
      </c>
    </row>
    <row r="16" spans="1:6" s="60" customFormat="1" x14ac:dyDescent="0.25">
      <c r="A16" s="315"/>
      <c r="B16" s="315"/>
      <c r="C16" s="315"/>
      <c r="D16" s="315"/>
    </row>
    <row r="17" spans="1:6" s="60" customFormat="1" x14ac:dyDescent="0.25">
      <c r="A17" s="62" t="s">
        <v>188</v>
      </c>
      <c r="B17" s="65"/>
      <c r="C17" s="63"/>
      <c r="D17" s="64"/>
      <c r="F17" s="87" t="s">
        <v>145</v>
      </c>
    </row>
    <row r="18" spans="1:6" s="60" customFormat="1" ht="45" customHeight="1" x14ac:dyDescent="0.25">
      <c r="A18" s="528"/>
      <c r="B18" s="529"/>
      <c r="C18" s="529"/>
      <c r="D18" s="530"/>
      <c r="F18"/>
    </row>
    <row r="19" spans="1:6" s="244" customFormat="1" ht="14.25" customHeight="1" x14ac:dyDescent="0.25">
      <c r="A19" s="315"/>
      <c r="B19" s="315"/>
      <c r="C19" s="315"/>
      <c r="D19" s="315"/>
      <c r="F19" s="245"/>
    </row>
    <row r="20" spans="1:6" s="247" customFormat="1" x14ac:dyDescent="0.25">
      <c r="A20" s="246" t="s">
        <v>189</v>
      </c>
      <c r="B20" s="251"/>
      <c r="C20" s="255"/>
      <c r="D20" s="250"/>
      <c r="F20" s="248" t="s">
        <v>145</v>
      </c>
    </row>
    <row r="21" spans="1:6" s="247" customFormat="1" ht="45" customHeight="1" x14ac:dyDescent="0.25">
      <c r="A21" s="523"/>
      <c r="B21" s="524"/>
      <c r="C21" s="524"/>
      <c r="D21" s="525"/>
    </row>
    <row r="22" spans="1:6" s="244" customFormat="1" x14ac:dyDescent="0.25"/>
  </sheetData>
  <sheetProtection algorithmName="SHA-512" hashValue="iqOSO9pMl8fX1557IAY3e4DYVHF+m4c7mJNS3BLUB2tp3YgisJkUERlDTK2s1B+CKLJHqrbswT3Uw0N6kFgQ9Q==" saltValue="XgsCF8R7XCL+zgwUzsJYjA==" spinCount="100000" sheet="1" objects="1" scenarios="1" insertRows="0" selectLockedCells="1"/>
  <mergeCells count="5">
    <mergeCell ref="A18:D18"/>
    <mergeCell ref="A21:D21"/>
    <mergeCell ref="A1:C1"/>
    <mergeCell ref="A2:D2"/>
    <mergeCell ref="A3:D3"/>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21"/>
  <sheetViews>
    <sheetView zoomScaleNormal="100" workbookViewId="0">
      <selection activeCell="A5" sqref="A5"/>
    </sheetView>
  </sheetViews>
  <sheetFormatPr defaultRowHeight="15" x14ac:dyDescent="0.25"/>
  <cols>
    <col min="1" max="1" width="56" style="8" customWidth="1"/>
    <col min="2" max="2" width="55.85546875" style="8" customWidth="1"/>
    <col min="3" max="3" width="17.140625" style="8" customWidth="1"/>
    <col min="4" max="4" width="2.42578125" style="8" customWidth="1"/>
    <col min="5" max="16384" width="9.140625" style="8"/>
  </cols>
  <sheetData>
    <row r="1" spans="1:5" ht="24.75" customHeight="1" x14ac:dyDescent="0.25">
      <c r="A1" s="520" t="s">
        <v>114</v>
      </c>
      <c r="B1" s="520"/>
      <c r="C1" s="8">
        <f>+'Section A'!B2</f>
        <v>0</v>
      </c>
    </row>
    <row r="2" spans="1:5" ht="42" customHeight="1" x14ac:dyDescent="0.25">
      <c r="A2" s="521" t="s">
        <v>221</v>
      </c>
      <c r="B2" s="521"/>
      <c r="C2" s="521"/>
    </row>
    <row r="3" spans="1:5" x14ac:dyDescent="0.25">
      <c r="A3" s="13"/>
      <c r="B3" s="13"/>
      <c r="C3" s="13"/>
    </row>
    <row r="4" spans="1:5" x14ac:dyDescent="0.25">
      <c r="A4" s="140" t="s">
        <v>184</v>
      </c>
      <c r="B4" s="49" t="s">
        <v>185</v>
      </c>
      <c r="C4" s="14" t="s">
        <v>186</v>
      </c>
      <c r="E4" s="87" t="s">
        <v>144</v>
      </c>
    </row>
    <row r="5" spans="1:5" s="60" customFormat="1" x14ac:dyDescent="0.25">
      <c r="A5" s="328"/>
      <c r="B5" s="329"/>
      <c r="C5" s="301">
        <v>0</v>
      </c>
      <c r="E5"/>
    </row>
    <row r="6" spans="1:5" s="60" customFormat="1" x14ac:dyDescent="0.25">
      <c r="A6" s="328"/>
      <c r="B6" s="329"/>
      <c r="C6" s="301">
        <v>0</v>
      </c>
      <c r="E6"/>
    </row>
    <row r="7" spans="1:5" s="60" customFormat="1" ht="15.75" thickBot="1" x14ac:dyDescent="0.3">
      <c r="A7" s="328"/>
      <c r="B7" s="329"/>
      <c r="C7" s="314">
        <v>0</v>
      </c>
      <c r="E7"/>
    </row>
    <row r="8" spans="1:5" s="60" customFormat="1" ht="15.75" thickTop="1" x14ac:dyDescent="0.25">
      <c r="A8" s="328"/>
      <c r="B8" s="330" t="s">
        <v>18</v>
      </c>
      <c r="C8" s="312">
        <f>ROUND(SUM(C5:C7),2)</f>
        <v>0</v>
      </c>
      <c r="E8" s="70" t="s">
        <v>171</v>
      </c>
    </row>
    <row r="9" spans="1:5" s="247" customFormat="1" x14ac:dyDescent="0.25">
      <c r="A9" s="320"/>
      <c r="B9" s="320"/>
      <c r="C9" s="320"/>
    </row>
    <row r="10" spans="1:5" s="247" customFormat="1" x14ac:dyDescent="0.25">
      <c r="A10" s="331"/>
      <c r="B10" s="332"/>
      <c r="C10" s="304">
        <v>0</v>
      </c>
    </row>
    <row r="11" spans="1:5" s="247" customFormat="1" ht="15.75" thickBot="1" x14ac:dyDescent="0.3">
      <c r="A11" s="331"/>
      <c r="B11" s="332"/>
      <c r="C11" s="313">
        <v>0</v>
      </c>
    </row>
    <row r="12" spans="1:5" s="247" customFormat="1" ht="15.75" thickTop="1" x14ac:dyDescent="0.25">
      <c r="A12" s="333"/>
      <c r="B12" s="326" t="s">
        <v>17</v>
      </c>
      <c r="C12" s="311">
        <f>ROUND(SUM(C9:C11),2)</f>
        <v>0</v>
      </c>
      <c r="E12" s="253" t="s">
        <v>171</v>
      </c>
    </row>
    <row r="13" spans="1:5" s="244" customFormat="1" ht="15.75" thickBot="1" x14ac:dyDescent="0.3">
      <c r="A13" s="320"/>
      <c r="B13" s="320"/>
      <c r="C13" s="380"/>
    </row>
    <row r="14" spans="1:5" s="244" customFormat="1" ht="15.75" thickTop="1" x14ac:dyDescent="0.25">
      <c r="A14" s="307"/>
      <c r="B14" s="327" t="s">
        <v>190</v>
      </c>
      <c r="C14" s="384">
        <f>+C12+C8</f>
        <v>0</v>
      </c>
      <c r="E14" s="265" t="s">
        <v>146</v>
      </c>
    </row>
    <row r="15" spans="1:5" s="247" customFormat="1" x14ac:dyDescent="0.25">
      <c r="A15" s="315"/>
      <c r="B15" s="315"/>
      <c r="C15" s="315"/>
    </row>
    <row r="16" spans="1:5" s="247" customFormat="1" x14ac:dyDescent="0.25">
      <c r="A16" s="266" t="s">
        <v>188</v>
      </c>
      <c r="B16" s="267"/>
      <c r="C16" s="268"/>
      <c r="E16" s="248" t="s">
        <v>145</v>
      </c>
    </row>
    <row r="17" spans="1:5" s="247" customFormat="1" ht="45" customHeight="1" x14ac:dyDescent="0.25">
      <c r="A17" s="552"/>
      <c r="B17" s="553"/>
      <c r="C17" s="554"/>
      <c r="E17" s="245"/>
    </row>
    <row r="18" spans="1:5" s="244" customFormat="1" x14ac:dyDescent="0.25">
      <c r="A18" s="315"/>
      <c r="B18" s="315"/>
      <c r="C18" s="315"/>
      <c r="E18" s="248"/>
    </row>
    <row r="19" spans="1:5" s="247" customFormat="1" x14ac:dyDescent="0.25">
      <c r="A19" s="246" t="s">
        <v>189</v>
      </c>
      <c r="B19" s="255"/>
      <c r="C19" s="250"/>
      <c r="E19" s="248" t="s">
        <v>145</v>
      </c>
    </row>
    <row r="20" spans="1:5" s="247" customFormat="1" ht="45" customHeight="1" x14ac:dyDescent="0.25">
      <c r="A20" s="552"/>
      <c r="B20" s="553"/>
      <c r="C20" s="554"/>
    </row>
    <row r="21" spans="1:5" s="244" customFormat="1" x14ac:dyDescent="0.25"/>
  </sheetData>
  <sheetProtection algorithmName="SHA-512" hashValue="zONC6wQRY/+gO7Te4j4+p3CMf3aJXDFokeJnWpXKysXPyVPZ20oL6K8xd4hN6EIQNkbDXv21hMzG9F1BPhn2uQ==" saltValue="fWLewrAtfa848rJre0a9fA==" spinCount="100000" sheet="1" objects="1" scenarios="1" insertRows="0" selectLockedCells="1"/>
  <mergeCells count="4">
    <mergeCell ref="A1:B1"/>
    <mergeCell ref="A2:C2"/>
    <mergeCell ref="A17:C17"/>
    <mergeCell ref="A20:C20"/>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9"/>
  <sheetViews>
    <sheetView zoomScaleNormal="100" zoomScaleSheetLayoutView="100" workbookViewId="0">
      <selection activeCell="A4" sqref="A4"/>
    </sheetView>
  </sheetViews>
  <sheetFormatPr defaultRowHeight="15" x14ac:dyDescent="0.25"/>
  <cols>
    <col min="1" max="1" width="73.5703125" style="8" customWidth="1"/>
    <col min="2" max="2" width="14.28515625" style="8" customWidth="1"/>
    <col min="3" max="4" width="22.85546875" style="8" customWidth="1"/>
    <col min="5" max="5" width="2.28515625" style="8" customWidth="1"/>
    <col min="6" max="16384" width="9.140625" style="8"/>
  </cols>
  <sheetData>
    <row r="1" spans="1:7" ht="30" customHeight="1" x14ac:dyDescent="0.25">
      <c r="A1" s="520" t="s">
        <v>114</v>
      </c>
      <c r="B1" s="520"/>
      <c r="C1" s="520"/>
      <c r="D1" s="8">
        <f>+'Section A'!B2</f>
        <v>0</v>
      </c>
    </row>
    <row r="2" spans="1:7" ht="37.5" customHeight="1" x14ac:dyDescent="0.25">
      <c r="A2" s="545" t="s">
        <v>222</v>
      </c>
      <c r="B2" s="545"/>
      <c r="C2" s="545"/>
      <c r="D2" s="545"/>
    </row>
    <row r="3" spans="1:7" ht="25.5" customHeight="1" x14ac:dyDescent="0.25">
      <c r="A3" s="142" t="s">
        <v>2</v>
      </c>
      <c r="B3" s="145" t="s">
        <v>22</v>
      </c>
      <c r="C3" s="149" t="s">
        <v>192</v>
      </c>
      <c r="D3" s="50" t="s">
        <v>186</v>
      </c>
    </row>
    <row r="4" spans="1:7" s="60" customFormat="1" ht="15" customHeight="1" x14ac:dyDescent="0.25">
      <c r="A4" s="334"/>
      <c r="B4" s="335"/>
      <c r="C4" s="336"/>
      <c r="D4" s="337">
        <f>ROUND(+B4*C4,2)</f>
        <v>0</v>
      </c>
      <c r="F4" s="126"/>
      <c r="G4" s="126"/>
    </row>
    <row r="5" spans="1:7" s="60" customFormat="1" ht="15" customHeight="1" thickBot="1" x14ac:dyDescent="0.3">
      <c r="A5" s="328"/>
      <c r="B5" s="335"/>
      <c r="C5" s="336"/>
      <c r="D5" s="385">
        <f>ROUND(+B5*C5,2)</f>
        <v>0</v>
      </c>
      <c r="F5" s="127"/>
      <c r="G5" s="125"/>
    </row>
    <row r="6" spans="1:7" s="60" customFormat="1" ht="15.75" thickTop="1" x14ac:dyDescent="0.25">
      <c r="A6" s="328"/>
      <c r="B6" s="328"/>
      <c r="C6" s="330" t="s">
        <v>18</v>
      </c>
      <c r="D6" s="312">
        <f>ROUND(SUM(D4:D5),2)</f>
        <v>0</v>
      </c>
      <c r="F6" s="70" t="s">
        <v>170</v>
      </c>
    </row>
    <row r="7" spans="1:7" s="247" customFormat="1" x14ac:dyDescent="0.25">
      <c r="A7" s="320"/>
      <c r="B7" s="320"/>
      <c r="C7" s="320"/>
      <c r="D7" s="320"/>
    </row>
    <row r="8" spans="1:7" s="247" customFormat="1" x14ac:dyDescent="0.25">
      <c r="A8" s="331"/>
      <c r="B8" s="338"/>
      <c r="C8" s="339"/>
      <c r="D8" s="340">
        <f>ROUND(+B8*C8,2)</f>
        <v>0</v>
      </c>
    </row>
    <row r="9" spans="1:7" s="247" customFormat="1" ht="15.75" thickBot="1" x14ac:dyDescent="0.3">
      <c r="A9" s="331"/>
      <c r="B9" s="338"/>
      <c r="C9" s="339"/>
      <c r="D9" s="382">
        <f>ROUND(+B9*C9,2)</f>
        <v>0</v>
      </c>
    </row>
    <row r="10" spans="1:7" s="247" customFormat="1" ht="15.75" thickTop="1" x14ac:dyDescent="0.25">
      <c r="A10" s="341"/>
      <c r="B10" s="341"/>
      <c r="C10" s="326" t="s">
        <v>17</v>
      </c>
      <c r="D10" s="311">
        <f>ROUND(SUM(D7:D9),2)</f>
        <v>0</v>
      </c>
      <c r="F10" s="253" t="s">
        <v>170</v>
      </c>
    </row>
    <row r="11" spans="1:7" s="244" customFormat="1" ht="15.75" thickBot="1" x14ac:dyDescent="0.3">
      <c r="A11" s="320"/>
      <c r="B11" s="320"/>
      <c r="C11" s="320"/>
      <c r="D11" s="380"/>
    </row>
    <row r="12" spans="1:7" s="244" customFormat="1" ht="15.75" thickTop="1" x14ac:dyDescent="0.25">
      <c r="A12" s="307"/>
      <c r="B12" s="307"/>
      <c r="C12" s="342" t="s">
        <v>190</v>
      </c>
      <c r="D12" s="384">
        <f>+D10+D6</f>
        <v>0</v>
      </c>
      <c r="F12" s="265" t="s">
        <v>146</v>
      </c>
    </row>
    <row r="13" spans="1:7" s="247" customFormat="1" x14ac:dyDescent="0.25">
      <c r="A13" s="315"/>
      <c r="B13" s="315"/>
      <c r="C13" s="315"/>
      <c r="D13" s="315"/>
    </row>
    <row r="14" spans="1:7" s="247" customFormat="1" x14ac:dyDescent="0.25">
      <c r="A14" s="266" t="s">
        <v>188</v>
      </c>
      <c r="B14" s="251"/>
      <c r="C14" s="267"/>
      <c r="D14" s="268"/>
      <c r="F14" s="248" t="s">
        <v>145</v>
      </c>
    </row>
    <row r="15" spans="1:7" s="247" customFormat="1" ht="45" customHeight="1" x14ac:dyDescent="0.25">
      <c r="A15" s="552"/>
      <c r="B15" s="553"/>
      <c r="C15" s="553"/>
      <c r="D15" s="554"/>
      <c r="F15" s="244"/>
    </row>
    <row r="16" spans="1:7" s="244" customFormat="1" x14ac:dyDescent="0.25">
      <c r="A16" s="315"/>
      <c r="B16" s="315"/>
      <c r="C16" s="315"/>
      <c r="D16" s="315"/>
      <c r="F16" s="248"/>
    </row>
    <row r="17" spans="1:6" s="247" customFormat="1" x14ac:dyDescent="0.25">
      <c r="A17" s="246" t="s">
        <v>189</v>
      </c>
      <c r="B17" s="251"/>
      <c r="C17" s="255"/>
      <c r="D17" s="250"/>
      <c r="F17" s="248" t="s">
        <v>145</v>
      </c>
    </row>
    <row r="18" spans="1:6" s="247" customFormat="1" ht="45" customHeight="1" x14ac:dyDescent="0.25">
      <c r="A18" s="552"/>
      <c r="B18" s="553"/>
      <c r="C18" s="553"/>
      <c r="D18" s="554"/>
    </row>
    <row r="19" spans="1:6" s="244" customFormat="1" x14ac:dyDescent="0.25"/>
  </sheetData>
  <sheetProtection algorithmName="SHA-512" hashValue="17QCNwTkurkof5FLeVORFnlw3KF4fRxyPf998K6BG1XF13aRx9ayEoVU66bGO5JDmX5yzK+E61gdYcxA8DcVuw==" saltValue="XlPXHElGbLNz/QBHF7/YKA==" spinCount="100000" sheet="1" objects="1" scenarios="1" insertRows="0" selectLockedCells="1"/>
  <mergeCells count="4">
    <mergeCell ref="A1:C1"/>
    <mergeCell ref="A2:D2"/>
    <mergeCell ref="A15:D15"/>
    <mergeCell ref="A18:D18"/>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zoomScaleNormal="100" zoomScaleSheetLayoutView="100" workbookViewId="0">
      <selection sqref="A1:XFD1048576"/>
    </sheetView>
  </sheetViews>
  <sheetFormatPr defaultRowHeight="15" x14ac:dyDescent="0.25"/>
  <cols>
    <col min="1" max="1" width="39.42578125" style="162" customWidth="1"/>
    <col min="2" max="2" width="75.5703125" style="162" customWidth="1"/>
    <col min="3" max="3" width="18.5703125" style="162" customWidth="1"/>
    <col min="4" max="4" width="2.140625" style="162" customWidth="1"/>
    <col min="5" max="16384" width="9.140625" style="162"/>
  </cols>
  <sheetData>
    <row r="1" spans="1:5" ht="20.25" customHeight="1" x14ac:dyDescent="0.25">
      <c r="A1" s="539" t="s">
        <v>114</v>
      </c>
      <c r="B1" s="539"/>
      <c r="C1" s="161">
        <f>+'Section A'!B2</f>
        <v>0</v>
      </c>
    </row>
    <row r="2" spans="1:5" ht="37.5" customHeight="1" x14ac:dyDescent="0.25">
      <c r="A2" s="557" t="s">
        <v>193</v>
      </c>
      <c r="B2" s="557"/>
      <c r="C2" s="557"/>
    </row>
    <row r="3" spans="1:5" x14ac:dyDescent="0.25">
      <c r="A3" s="165" t="s">
        <v>10</v>
      </c>
      <c r="B3" s="189" t="s">
        <v>24</v>
      </c>
      <c r="C3" s="165" t="s">
        <v>186</v>
      </c>
    </row>
    <row r="4" spans="1:5" x14ac:dyDescent="0.25">
      <c r="A4" s="190"/>
      <c r="B4" s="191"/>
      <c r="C4" s="159">
        <v>0</v>
      </c>
    </row>
    <row r="5" spans="1:5" x14ac:dyDescent="0.25">
      <c r="A5" s="192"/>
      <c r="B5" s="192"/>
      <c r="C5" s="170">
        <v>0</v>
      </c>
    </row>
    <row r="6" spans="1:5" x14ac:dyDescent="0.25">
      <c r="A6" s="192"/>
      <c r="B6" s="158" t="s">
        <v>18</v>
      </c>
      <c r="C6" s="159">
        <f>ROUND(SUM(C4:C5),2)</f>
        <v>0</v>
      </c>
      <c r="E6" s="172" t="s">
        <v>171</v>
      </c>
    </row>
    <row r="7" spans="1:5" x14ac:dyDescent="0.25">
      <c r="A7" s="192"/>
      <c r="B7" s="192"/>
      <c r="C7" s="182"/>
    </row>
    <row r="8" spans="1:5" x14ac:dyDescent="0.25">
      <c r="A8" s="192"/>
      <c r="B8" s="192"/>
      <c r="C8" s="159">
        <v>0</v>
      </c>
    </row>
    <row r="9" spans="1:5" x14ac:dyDescent="0.25">
      <c r="A9" s="192"/>
      <c r="B9" s="192"/>
      <c r="C9" s="170">
        <v>0</v>
      </c>
    </row>
    <row r="10" spans="1:5" x14ac:dyDescent="0.25">
      <c r="A10" s="192"/>
      <c r="B10" s="160" t="s">
        <v>17</v>
      </c>
      <c r="C10" s="159">
        <f>ROUND(SUM(C7:C9),2)</f>
        <v>0</v>
      </c>
      <c r="E10" s="172" t="s">
        <v>171</v>
      </c>
    </row>
    <row r="11" spans="1:5" x14ac:dyDescent="0.25">
      <c r="A11" s="161"/>
      <c r="B11" s="161"/>
      <c r="C11" s="179"/>
    </row>
    <row r="12" spans="1:5" x14ac:dyDescent="0.25">
      <c r="A12" s="161"/>
      <c r="B12" s="193" t="s">
        <v>190</v>
      </c>
      <c r="C12" s="159">
        <f>+C10+C6</f>
        <v>0</v>
      </c>
      <c r="E12" s="180" t="s">
        <v>146</v>
      </c>
    </row>
    <row r="13" spans="1:5" x14ac:dyDescent="0.25">
      <c r="A13" s="161"/>
      <c r="B13" s="161"/>
      <c r="C13" s="182"/>
    </row>
    <row r="14" spans="1:5" x14ac:dyDescent="0.25">
      <c r="A14" s="183" t="s">
        <v>188</v>
      </c>
      <c r="B14" s="184"/>
      <c r="C14" s="185"/>
      <c r="E14" s="172" t="s">
        <v>145</v>
      </c>
    </row>
    <row r="15" spans="1:5" ht="45" customHeight="1" x14ac:dyDescent="0.25">
      <c r="A15" s="558"/>
      <c r="B15" s="559"/>
      <c r="C15" s="560"/>
      <c r="E15" s="156"/>
    </row>
    <row r="16" spans="1:5" x14ac:dyDescent="0.25">
      <c r="A16" s="161"/>
      <c r="B16" s="161"/>
      <c r="C16" s="161"/>
    </row>
    <row r="17" spans="1:5" x14ac:dyDescent="0.25">
      <c r="A17" s="183" t="s">
        <v>189</v>
      </c>
      <c r="B17" s="187"/>
      <c r="C17" s="188"/>
      <c r="E17" s="172" t="s">
        <v>145</v>
      </c>
    </row>
    <row r="18" spans="1:5" ht="45" customHeight="1" x14ac:dyDescent="0.25">
      <c r="A18" s="558"/>
      <c r="B18" s="559"/>
      <c r="C18" s="560"/>
    </row>
  </sheetData>
  <sheetProtection algorithmName="SHA-512" hashValue="PME7r6IITJ6Qpg/ST4mPR8baUTOoPRHNUs7FUFp+cp//KOHhXRyzbU8T/CY49+IlExlZhA7mM84/4sM3PMhVRQ==" saltValue="paNYazsWpW0BH0WqjM0fmA==" spinCount="100000" sheet="1" objects="1" scenarios="1" formatCells="0" formatRows="0" insertRows="0" deleteRows="0" sort="0"/>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21"/>
  <sheetViews>
    <sheetView zoomScaleNormal="100" zoomScaleSheetLayoutView="100" workbookViewId="0">
      <selection activeCell="A5" sqref="A5"/>
    </sheetView>
  </sheetViews>
  <sheetFormatPr defaultRowHeight="15" x14ac:dyDescent="0.25"/>
  <cols>
    <col min="1" max="1" width="49.85546875" style="8" customWidth="1"/>
    <col min="2" max="2" width="67" style="8" customWidth="1"/>
    <col min="3" max="3" width="16.7109375" style="8" customWidth="1"/>
    <col min="4" max="4" width="2.42578125" style="8" customWidth="1"/>
    <col min="5" max="16384" width="9.140625" style="8"/>
  </cols>
  <sheetData>
    <row r="1" spans="1:5" ht="29.25" customHeight="1" x14ac:dyDescent="0.25">
      <c r="A1" s="520" t="s">
        <v>114</v>
      </c>
      <c r="B1" s="520"/>
      <c r="C1" s="8">
        <f>+'Section A'!B2</f>
        <v>0</v>
      </c>
    </row>
    <row r="2" spans="1:5" ht="41.25" customHeight="1" x14ac:dyDescent="0.25">
      <c r="A2" s="521" t="s">
        <v>223</v>
      </c>
      <c r="B2" s="521"/>
      <c r="C2" s="521"/>
    </row>
    <row r="3" spans="1:5" ht="7.5" customHeight="1" x14ac:dyDescent="0.25">
      <c r="A3" s="13"/>
      <c r="B3" s="13"/>
      <c r="C3" s="13"/>
    </row>
    <row r="4" spans="1:5" x14ac:dyDescent="0.25">
      <c r="A4" s="140" t="s">
        <v>184</v>
      </c>
      <c r="B4" s="49" t="s">
        <v>185</v>
      </c>
      <c r="C4" s="14" t="s">
        <v>186</v>
      </c>
    </row>
    <row r="5" spans="1:5" s="60" customFormat="1" x14ac:dyDescent="0.25">
      <c r="A5" s="328"/>
      <c r="B5" s="329"/>
      <c r="C5" s="301">
        <v>0</v>
      </c>
    </row>
    <row r="6" spans="1:5" s="60" customFormat="1" x14ac:dyDescent="0.25">
      <c r="A6" s="328"/>
      <c r="B6" s="329"/>
      <c r="C6" s="301">
        <v>0</v>
      </c>
    </row>
    <row r="7" spans="1:5" s="60" customFormat="1" ht="15.75" thickBot="1" x14ac:dyDescent="0.3">
      <c r="A7" s="328"/>
      <c r="B7" s="329"/>
      <c r="C7" s="314">
        <v>0</v>
      </c>
    </row>
    <row r="8" spans="1:5" s="60" customFormat="1" ht="15.75" thickTop="1" x14ac:dyDescent="0.25">
      <c r="A8" s="328"/>
      <c r="B8" s="330" t="s">
        <v>18</v>
      </c>
      <c r="C8" s="312">
        <f>ROUND(SUM(C5:C7),2)</f>
        <v>0</v>
      </c>
      <c r="E8" s="70" t="s">
        <v>171</v>
      </c>
    </row>
    <row r="9" spans="1:5" s="247" customFormat="1" x14ac:dyDescent="0.25">
      <c r="A9" s="320"/>
      <c r="B9" s="320"/>
      <c r="C9" s="320"/>
    </row>
    <row r="10" spans="1:5" s="247" customFormat="1" x14ac:dyDescent="0.25">
      <c r="A10" s="331"/>
      <c r="B10" s="332"/>
      <c r="C10" s="304">
        <v>0</v>
      </c>
    </row>
    <row r="11" spans="1:5" s="247" customFormat="1" ht="15.75" thickBot="1" x14ac:dyDescent="0.3">
      <c r="A11" s="331"/>
      <c r="B11" s="332"/>
      <c r="C11" s="313">
        <v>0</v>
      </c>
    </row>
    <row r="12" spans="1:5" s="247" customFormat="1" ht="15.75" thickTop="1" x14ac:dyDescent="0.25">
      <c r="A12" s="333"/>
      <c r="B12" s="326" t="s">
        <v>17</v>
      </c>
      <c r="C12" s="311">
        <f>ROUND(SUM(C9:C11),2)</f>
        <v>0</v>
      </c>
      <c r="E12" s="253" t="s">
        <v>171</v>
      </c>
    </row>
    <row r="13" spans="1:5" s="244" customFormat="1" ht="15.75" thickBot="1" x14ac:dyDescent="0.3">
      <c r="A13" s="320"/>
      <c r="B13" s="320"/>
      <c r="C13" s="380"/>
    </row>
    <row r="14" spans="1:5" s="244" customFormat="1" ht="15.75" thickTop="1" x14ac:dyDescent="0.25">
      <c r="A14" s="307"/>
      <c r="B14" s="327" t="s">
        <v>190</v>
      </c>
      <c r="C14" s="384">
        <f>+C12+C8</f>
        <v>0</v>
      </c>
      <c r="E14" s="265" t="s">
        <v>146</v>
      </c>
    </row>
    <row r="15" spans="1:5" s="247" customFormat="1" x14ac:dyDescent="0.25">
      <c r="A15" s="315"/>
      <c r="B15" s="315"/>
      <c r="C15" s="315"/>
    </row>
    <row r="16" spans="1:5" s="247" customFormat="1" x14ac:dyDescent="0.25">
      <c r="A16" s="266" t="s">
        <v>188</v>
      </c>
      <c r="B16" s="267"/>
      <c r="C16" s="268"/>
      <c r="E16" s="248" t="s">
        <v>145</v>
      </c>
    </row>
    <row r="17" spans="1:5" s="247" customFormat="1" ht="45" customHeight="1" x14ac:dyDescent="0.25">
      <c r="A17" s="552"/>
      <c r="B17" s="553"/>
      <c r="C17" s="554"/>
      <c r="E17" s="245"/>
    </row>
    <row r="18" spans="1:5" s="244" customFormat="1" x14ac:dyDescent="0.25">
      <c r="A18" s="315"/>
      <c r="B18" s="315"/>
      <c r="C18" s="315"/>
    </row>
    <row r="19" spans="1:5" s="247" customFormat="1" x14ac:dyDescent="0.25">
      <c r="A19" s="246" t="s">
        <v>189</v>
      </c>
      <c r="B19" s="255"/>
      <c r="C19" s="250"/>
      <c r="E19" s="248" t="s">
        <v>145</v>
      </c>
    </row>
    <row r="20" spans="1:5" s="247" customFormat="1" ht="45" customHeight="1" x14ac:dyDescent="0.25">
      <c r="A20" s="552"/>
      <c r="B20" s="553"/>
      <c r="C20" s="554"/>
    </row>
    <row r="21" spans="1:5" s="244" customFormat="1" x14ac:dyDescent="0.25"/>
  </sheetData>
  <sheetProtection algorithmName="SHA-512" hashValue="Dc8ctfPCkdh5/LyWEzLx/EUMKFM7y4NsJzFPrXnXZ1aMeOzvsBgl5r6jdX+//RZXuc9SoCRHbG4mKGVTfWzrzA==" saltValue="cBwQysTg3v6ufhTnfWFFmQ==" spinCount="100000" sheet="1" objects="1" scenarios="1" insertRows="0" selectLockedCells="1"/>
  <mergeCells count="4">
    <mergeCell ref="A1:B1"/>
    <mergeCell ref="A2:C2"/>
    <mergeCell ref="A17:C17"/>
    <mergeCell ref="A20:C20"/>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9"/>
  <sheetViews>
    <sheetView zoomScaleNormal="100" zoomScaleSheetLayoutView="100" workbookViewId="0">
      <selection sqref="A1:XFD1048576"/>
    </sheetView>
  </sheetViews>
  <sheetFormatPr defaultRowHeight="15" x14ac:dyDescent="0.25"/>
  <cols>
    <col min="1" max="1" width="42.7109375" style="162" customWidth="1"/>
    <col min="2" max="2" width="73.42578125" style="162" customWidth="1"/>
    <col min="3" max="3" width="17" style="162" customWidth="1"/>
    <col min="4" max="4" width="2.42578125" style="162" customWidth="1"/>
    <col min="5" max="16384" width="9.140625" style="162"/>
  </cols>
  <sheetData>
    <row r="1" spans="1:5" ht="27" customHeight="1" x14ac:dyDescent="0.25">
      <c r="A1" s="539" t="s">
        <v>114</v>
      </c>
      <c r="B1" s="539"/>
      <c r="C1" s="161">
        <f>+'Section A'!B2</f>
        <v>0</v>
      </c>
    </row>
    <row r="2" spans="1:5" ht="22.5" customHeight="1" x14ac:dyDescent="0.25">
      <c r="A2" s="561" t="s">
        <v>194</v>
      </c>
      <c r="B2" s="561"/>
      <c r="C2" s="561"/>
    </row>
    <row r="3" spans="1:5" ht="8.25" customHeight="1" x14ac:dyDescent="0.25">
      <c r="A3" s="173"/>
      <c r="B3" s="173"/>
      <c r="C3" s="173"/>
    </row>
    <row r="4" spans="1:5" x14ac:dyDescent="0.25">
      <c r="A4" s="197" t="s">
        <v>184</v>
      </c>
      <c r="B4" s="197" t="s">
        <v>185</v>
      </c>
      <c r="C4" s="198" t="s">
        <v>186</v>
      </c>
      <c r="E4" s="172" t="s">
        <v>144</v>
      </c>
    </row>
    <row r="5" spans="1:5" x14ac:dyDescent="0.25">
      <c r="A5" s="199"/>
      <c r="B5" s="200"/>
      <c r="C5" s="196">
        <v>0</v>
      </c>
      <c r="E5" s="156"/>
    </row>
    <row r="6" spans="1:5" x14ac:dyDescent="0.25">
      <c r="A6" s="199"/>
      <c r="B6" s="200"/>
      <c r="C6" s="201">
        <v>0</v>
      </c>
      <c r="E6" s="156"/>
    </row>
    <row r="7" spans="1:5" x14ac:dyDescent="0.25">
      <c r="A7" s="199"/>
      <c r="B7" s="195" t="s">
        <v>18</v>
      </c>
      <c r="C7" s="196">
        <f>ROUND(SUM(C5:C6),2)</f>
        <v>0</v>
      </c>
      <c r="E7" s="172" t="s">
        <v>171</v>
      </c>
    </row>
    <row r="8" spans="1:5" x14ac:dyDescent="0.25">
      <c r="A8" s="202"/>
      <c r="B8" s="203"/>
      <c r="C8" s="204"/>
      <c r="E8" s="172"/>
    </row>
    <row r="9" spans="1:5" x14ac:dyDescent="0.25">
      <c r="A9" s="205"/>
      <c r="B9" s="206"/>
      <c r="C9" s="196">
        <v>0</v>
      </c>
    </row>
    <row r="10" spans="1:5" x14ac:dyDescent="0.25">
      <c r="A10" s="205"/>
      <c r="B10" s="207"/>
      <c r="C10" s="201">
        <v>0</v>
      </c>
    </row>
    <row r="11" spans="1:5" x14ac:dyDescent="0.25">
      <c r="A11" s="208"/>
      <c r="B11" s="160" t="s">
        <v>17</v>
      </c>
      <c r="C11" s="159">
        <f>ROUND(SUM(C8:C10),2)</f>
        <v>0</v>
      </c>
      <c r="E11" s="172" t="s">
        <v>171</v>
      </c>
    </row>
    <row r="12" spans="1:5" x14ac:dyDescent="0.25">
      <c r="A12" s="161"/>
      <c r="B12" s="161"/>
      <c r="C12" s="179"/>
    </row>
    <row r="13" spans="1:5" x14ac:dyDescent="0.25">
      <c r="A13" s="161"/>
      <c r="B13" s="193" t="s">
        <v>190</v>
      </c>
      <c r="C13" s="159">
        <f>+C11+C7</f>
        <v>0</v>
      </c>
      <c r="E13" s="180" t="s">
        <v>146</v>
      </c>
    </row>
    <row r="14" spans="1:5" x14ac:dyDescent="0.25">
      <c r="A14" s="161"/>
      <c r="B14" s="161"/>
      <c r="C14" s="182"/>
    </row>
    <row r="15" spans="1:5" x14ac:dyDescent="0.25">
      <c r="A15" s="183" t="s">
        <v>188</v>
      </c>
      <c r="B15" s="184"/>
      <c r="C15" s="185"/>
      <c r="E15" s="172" t="s">
        <v>145</v>
      </c>
    </row>
    <row r="16" spans="1:5" ht="45" customHeight="1" x14ac:dyDescent="0.25">
      <c r="A16" s="558"/>
      <c r="B16" s="559"/>
      <c r="C16" s="560"/>
      <c r="E16" s="156"/>
    </row>
    <row r="17" spans="1:5" x14ac:dyDescent="0.25">
      <c r="A17" s="161"/>
      <c r="B17" s="161"/>
      <c r="C17" s="161"/>
    </row>
    <row r="18" spans="1:5" x14ac:dyDescent="0.25">
      <c r="A18" s="183" t="s">
        <v>189</v>
      </c>
      <c r="B18" s="209"/>
      <c r="C18" s="188"/>
      <c r="E18" s="172" t="s">
        <v>145</v>
      </c>
    </row>
    <row r="19" spans="1:5" ht="45" customHeight="1" x14ac:dyDescent="0.25">
      <c r="A19" s="558"/>
      <c r="B19" s="559"/>
      <c r="C19" s="560"/>
    </row>
  </sheetData>
  <sheetProtection algorithmName="SHA-512" hashValue="9l/YcdUB1/RoIn8lK9pjd5TQq5a3/CApRO0RYVP2tlZY4+N6M4C9p+fO79raLpCVqL/GrYr4kJU5a4MfszNJGg==" saltValue="tpjNHpgLFaTybYVgusrbjA==" spinCount="100000" sheet="1" objects="1" scenarios="1" formatCells="0" formatRows="0" insertRows="0" deleteRows="0" sort="0"/>
  <mergeCells count="4">
    <mergeCell ref="A1:B1"/>
    <mergeCell ref="A2:C2"/>
    <mergeCell ref="A16:C16"/>
    <mergeCell ref="A19:C19"/>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zoomScaleNormal="100" zoomScaleSheetLayoutView="100" workbookViewId="0">
      <selection activeCell="B2" sqref="B2"/>
    </sheetView>
  </sheetViews>
  <sheetFormatPr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52" t="s">
        <v>139</v>
      </c>
      <c r="B1" s="412" t="s">
        <v>244</v>
      </c>
      <c r="C1" s="413"/>
      <c r="D1" s="414"/>
      <c r="E1" s="401" t="s">
        <v>140</v>
      </c>
      <c r="F1" s="402"/>
    </row>
    <row r="2" spans="1:7" ht="39.950000000000003" customHeight="1" x14ac:dyDescent="0.25">
      <c r="A2" s="132" t="s">
        <v>11</v>
      </c>
      <c r="B2" s="576"/>
      <c r="C2" s="574" t="s">
        <v>243</v>
      </c>
      <c r="D2" s="296"/>
      <c r="E2" s="134" t="s">
        <v>125</v>
      </c>
      <c r="F2" s="297"/>
      <c r="G2" s="294" t="s">
        <v>167</v>
      </c>
    </row>
    <row r="3" spans="1:7" ht="39.950000000000003" customHeight="1" x14ac:dyDescent="0.25">
      <c r="A3" s="133" t="s">
        <v>126</v>
      </c>
      <c r="B3" s="295"/>
      <c r="C3" s="133" t="s">
        <v>124</v>
      </c>
      <c r="D3" s="575"/>
      <c r="E3" s="132" t="s">
        <v>128</v>
      </c>
      <c r="F3" s="297"/>
      <c r="G3" s="19"/>
    </row>
    <row r="4" spans="1:7" ht="20.25" customHeight="1" x14ac:dyDescent="0.25">
      <c r="A4" s="403" t="s">
        <v>141</v>
      </c>
      <c r="B4" s="403"/>
      <c r="C4" s="403"/>
      <c r="D4" s="403"/>
      <c r="E4" s="135" t="s">
        <v>153</v>
      </c>
      <c r="F4" s="297"/>
      <c r="G4" s="136"/>
    </row>
    <row r="5" spans="1:7" ht="17.25" customHeight="1" x14ac:dyDescent="0.25">
      <c r="A5" s="422" t="s">
        <v>14</v>
      </c>
      <c r="B5" s="423"/>
      <c r="C5" s="423"/>
      <c r="D5" s="424"/>
      <c r="E5" s="420" t="s">
        <v>129</v>
      </c>
      <c r="F5" s="421"/>
    </row>
    <row r="6" spans="1:7" ht="17.25" customHeight="1" thickBot="1" x14ac:dyDescent="0.3">
      <c r="A6" s="425" t="s">
        <v>118</v>
      </c>
      <c r="B6" s="426"/>
      <c r="C6" s="426"/>
      <c r="D6" s="427"/>
      <c r="E6" s="428">
        <f>+E29</f>
        <v>0</v>
      </c>
      <c r="F6" s="429"/>
    </row>
    <row r="7" spans="1:7" ht="24" customHeight="1" thickBot="1" x14ac:dyDescent="0.3">
      <c r="A7" s="415" t="s">
        <v>50</v>
      </c>
      <c r="B7" s="416"/>
      <c r="C7" s="417"/>
      <c r="D7" s="418"/>
      <c r="E7" s="418"/>
      <c r="F7" s="419"/>
    </row>
    <row r="8" spans="1:7" ht="38.25" customHeight="1" x14ac:dyDescent="0.25">
      <c r="A8" s="406" t="s">
        <v>127</v>
      </c>
      <c r="B8" s="407"/>
      <c r="C8" s="407"/>
      <c r="D8" s="408"/>
      <c r="E8" s="404" t="s">
        <v>130</v>
      </c>
      <c r="F8" s="405"/>
    </row>
    <row r="9" spans="1:7" ht="18.95" customHeight="1" x14ac:dyDescent="0.25">
      <c r="A9" s="409" t="s">
        <v>232</v>
      </c>
      <c r="B9" s="410"/>
      <c r="C9" s="410"/>
      <c r="D9" s="411"/>
      <c r="E9" s="400">
        <f>+DesignEngineering!C10</f>
        <v>0</v>
      </c>
      <c r="F9" s="400"/>
    </row>
    <row r="10" spans="1:7" ht="18.95" customHeight="1" x14ac:dyDescent="0.25">
      <c r="A10" s="409" t="s">
        <v>174</v>
      </c>
      <c r="B10" s="410"/>
      <c r="C10" s="410"/>
      <c r="D10" s="411"/>
      <c r="E10" s="400">
        <f>+'B-L Purchase'!C9</f>
        <v>0</v>
      </c>
      <c r="F10" s="400"/>
    </row>
    <row r="11" spans="1:7" ht="18.95" customHeight="1" x14ac:dyDescent="0.25">
      <c r="A11" s="409" t="s">
        <v>205</v>
      </c>
      <c r="B11" s="410"/>
      <c r="C11" s="410"/>
      <c r="D11" s="411"/>
      <c r="E11" s="400">
        <f>+WiringElectrical!D10</f>
        <v>0</v>
      </c>
      <c r="F11" s="400"/>
    </row>
    <row r="12" spans="1:7" ht="18.95" customHeight="1" x14ac:dyDescent="0.25">
      <c r="A12" s="409" t="s">
        <v>206</v>
      </c>
      <c r="B12" s="410"/>
      <c r="C12" s="410"/>
      <c r="D12" s="411"/>
      <c r="E12" s="400">
        <f>+EML!D9</f>
        <v>0</v>
      </c>
      <c r="F12" s="400"/>
    </row>
    <row r="13" spans="1:7" ht="18.95" hidden="1" customHeight="1" x14ac:dyDescent="0.25">
      <c r="A13" s="409" t="s">
        <v>0</v>
      </c>
      <c r="B13" s="410"/>
      <c r="C13" s="410"/>
      <c r="D13" s="411"/>
      <c r="E13" s="400">
        <f>+'Equipment '!D7</f>
        <v>0</v>
      </c>
      <c r="F13" s="400"/>
    </row>
    <row r="14" spans="1:7" ht="18.95" customHeight="1" x14ac:dyDescent="0.25">
      <c r="A14" s="409" t="s">
        <v>207</v>
      </c>
      <c r="B14" s="410"/>
      <c r="C14" s="410"/>
      <c r="D14" s="411"/>
      <c r="E14" s="400">
        <f>+Paving!D6</f>
        <v>0</v>
      </c>
      <c r="F14" s="400"/>
    </row>
    <row r="15" spans="1:7" ht="18.95" customHeight="1" x14ac:dyDescent="0.25">
      <c r="A15" s="397" t="s">
        <v>231</v>
      </c>
      <c r="B15" s="398"/>
      <c r="C15" s="398"/>
      <c r="D15" s="399"/>
      <c r="E15" s="400">
        <f>+ConstructionMgmt!C8</f>
        <v>0</v>
      </c>
      <c r="F15" s="400"/>
    </row>
    <row r="16" spans="1:7" ht="18.95" customHeight="1" x14ac:dyDescent="0.25">
      <c r="A16" s="409" t="s">
        <v>209</v>
      </c>
      <c r="B16" s="410"/>
      <c r="C16" s="410"/>
      <c r="D16" s="411"/>
      <c r="E16" s="400">
        <f>+Mechanical!D9</f>
        <v>0</v>
      </c>
      <c r="F16" s="400"/>
    </row>
    <row r="17" spans="1:6" ht="18.95" customHeight="1" x14ac:dyDescent="0.25">
      <c r="A17" s="397" t="s">
        <v>210</v>
      </c>
      <c r="B17" s="398"/>
      <c r="C17" s="398"/>
      <c r="D17" s="399"/>
      <c r="E17" s="400">
        <f>+Excavation!C8</f>
        <v>0</v>
      </c>
      <c r="F17" s="400"/>
    </row>
    <row r="18" spans="1:6" ht="18.95" customHeight="1" x14ac:dyDescent="0.25">
      <c r="A18" s="397" t="s">
        <v>211</v>
      </c>
      <c r="B18" s="398"/>
      <c r="C18" s="398"/>
      <c r="D18" s="399"/>
      <c r="E18" s="400">
        <f>+Plumbing!D6</f>
        <v>0</v>
      </c>
      <c r="F18" s="400"/>
    </row>
    <row r="19" spans="1:6" ht="18.95" hidden="1" customHeight="1" x14ac:dyDescent="0.25">
      <c r="A19" s="397" t="s">
        <v>175</v>
      </c>
      <c r="B19" s="398"/>
      <c r="C19" s="398"/>
      <c r="D19" s="399"/>
      <c r="E19" s="400">
        <f>+Construction!C6</f>
        <v>0</v>
      </c>
      <c r="F19" s="400"/>
    </row>
    <row r="20" spans="1:6" ht="18.95" customHeight="1" x14ac:dyDescent="0.25">
      <c r="A20" s="397" t="s">
        <v>212</v>
      </c>
      <c r="B20" s="398"/>
      <c r="C20" s="398"/>
      <c r="D20" s="399"/>
      <c r="E20" s="400">
        <f>+OtherConstruct!C8</f>
        <v>0</v>
      </c>
      <c r="F20" s="400"/>
    </row>
    <row r="21" spans="1:6" ht="18.95" hidden="1" customHeight="1" x14ac:dyDescent="0.25">
      <c r="A21" s="397" t="s">
        <v>176</v>
      </c>
      <c r="B21" s="398"/>
      <c r="C21" s="398"/>
      <c r="D21" s="399"/>
      <c r="E21" s="400">
        <f>+SiteWork!C7</f>
        <v>0</v>
      </c>
      <c r="F21" s="400"/>
    </row>
    <row r="22" spans="1:6" ht="18.95" hidden="1" customHeight="1" x14ac:dyDescent="0.25">
      <c r="A22" s="397" t="s">
        <v>177</v>
      </c>
      <c r="B22" s="398"/>
      <c r="C22" s="398"/>
      <c r="D22" s="399"/>
      <c r="E22" s="400">
        <f>+Demolition!C9</f>
        <v>0</v>
      </c>
      <c r="F22" s="400"/>
    </row>
    <row r="23" spans="1:6" ht="18.95" customHeight="1" x14ac:dyDescent="0.25">
      <c r="A23" s="397" t="s">
        <v>238</v>
      </c>
      <c r="B23" s="398"/>
      <c r="C23" s="398"/>
      <c r="D23" s="399"/>
      <c r="E23" s="400">
        <f>+Contingency!C7</f>
        <v>0</v>
      </c>
      <c r="F23" s="400"/>
    </row>
    <row r="24" spans="1:6" ht="18.95" hidden="1" customHeight="1" x14ac:dyDescent="0.25">
      <c r="A24" s="397" t="s">
        <v>183</v>
      </c>
      <c r="B24" s="398"/>
      <c r="C24" s="398"/>
      <c r="D24" s="399"/>
      <c r="E24" s="400">
        <f>+'GRANT EXCLUSIVE LINE ITEM '!F9</f>
        <v>0</v>
      </c>
      <c r="F24" s="400"/>
    </row>
    <row r="25" spans="1:6" ht="18.95" hidden="1" customHeight="1" x14ac:dyDescent="0.25">
      <c r="A25" s="437" t="s">
        <v>131</v>
      </c>
      <c r="B25" s="437"/>
      <c r="C25" s="436"/>
      <c r="D25" s="436"/>
      <c r="E25" s="400">
        <v>0</v>
      </c>
      <c r="F25" s="400"/>
    </row>
    <row r="26" spans="1:6" ht="18.95" hidden="1" customHeight="1" x14ac:dyDescent="0.25">
      <c r="A26" s="409" t="s">
        <v>215</v>
      </c>
      <c r="B26" s="410"/>
      <c r="C26" s="410"/>
      <c r="D26" s="411"/>
      <c r="E26" s="400">
        <f>SUM(E9:F25)</f>
        <v>0</v>
      </c>
      <c r="F26" s="400"/>
    </row>
    <row r="27" spans="1:6" ht="23.25" hidden="1" customHeight="1" x14ac:dyDescent="0.25">
      <c r="A27" s="433" t="s">
        <v>216</v>
      </c>
      <c r="B27" s="434"/>
      <c r="C27" s="434"/>
      <c r="D27" s="435"/>
      <c r="E27" s="400">
        <f>+'Indirect Costs '!D6</f>
        <v>0</v>
      </c>
      <c r="F27" s="400"/>
    </row>
    <row r="28" spans="1:6" ht="28.5" hidden="1" customHeight="1" x14ac:dyDescent="0.25">
      <c r="A28" s="154" t="s">
        <v>181</v>
      </c>
      <c r="B28" s="152"/>
      <c r="C28" s="154" t="s">
        <v>182</v>
      </c>
      <c r="D28" s="153"/>
      <c r="E28" s="431"/>
      <c r="F28" s="432"/>
    </row>
    <row r="29" spans="1:6" ht="26.25" customHeight="1" x14ac:dyDescent="0.25">
      <c r="A29" s="430" t="s">
        <v>226</v>
      </c>
      <c r="B29" s="430"/>
      <c r="C29" s="430"/>
      <c r="D29" s="430"/>
      <c r="E29" s="438">
        <f>(E26+E27)</f>
        <v>0</v>
      </c>
      <c r="F29" s="439"/>
    </row>
    <row r="30" spans="1:6" ht="17.25" customHeight="1" x14ac:dyDescent="0.25">
      <c r="A30" s="8"/>
    </row>
    <row r="31" spans="1:6" ht="24" customHeight="1" x14ac:dyDescent="0.25">
      <c r="A31" s="41"/>
      <c r="B31" s="41"/>
      <c r="C31" s="41"/>
      <c r="D31" s="41"/>
      <c r="E31" s="41"/>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sheetData>
  <sheetProtection algorithmName="SHA-512" hashValue="QnbyRl0rO4MsbdpQhxPCk9grWjLMNv3RJMnkEBBaGuAIqCBl8mixK7NHyKIZp4RIjJeQ4bKAe3t5WBomktW4JA==" saltValue="uU7LomxP0U4+ki+Q69Q9fA==" spinCount="100000" sheet="1" objects="1" scenarios="1" selectLockedCells="1"/>
  <mergeCells count="52">
    <mergeCell ref="A29:D29"/>
    <mergeCell ref="E23:F23"/>
    <mergeCell ref="A22:D22"/>
    <mergeCell ref="A23:D23"/>
    <mergeCell ref="E28:F28"/>
    <mergeCell ref="A24:D24"/>
    <mergeCell ref="A26:D26"/>
    <mergeCell ref="A27:D27"/>
    <mergeCell ref="C25:D25"/>
    <mergeCell ref="A25:B25"/>
    <mergeCell ref="E29:F29"/>
    <mergeCell ref="E22:F22"/>
    <mergeCell ref="E24:F24"/>
    <mergeCell ref="E25:F25"/>
    <mergeCell ref="E26:F26"/>
    <mergeCell ref="E27:F27"/>
    <mergeCell ref="E14:F14"/>
    <mergeCell ref="A13:D13"/>
    <mergeCell ref="A11:D11"/>
    <mergeCell ref="A16:D16"/>
    <mergeCell ref="A14:D14"/>
    <mergeCell ref="E15:F15"/>
    <mergeCell ref="A15:D15"/>
    <mergeCell ref="E16:F16"/>
    <mergeCell ref="A6:D6"/>
    <mergeCell ref="E6:F6"/>
    <mergeCell ref="E12:F12"/>
    <mergeCell ref="A12:D12"/>
    <mergeCell ref="E13:F13"/>
    <mergeCell ref="E11:F11"/>
    <mergeCell ref="E21:F21"/>
    <mergeCell ref="A21:D21"/>
    <mergeCell ref="A18:D18"/>
    <mergeCell ref="E1:F1"/>
    <mergeCell ref="A4:D4"/>
    <mergeCell ref="E8:F8"/>
    <mergeCell ref="E9:F9"/>
    <mergeCell ref="E10:F10"/>
    <mergeCell ref="A8:D8"/>
    <mergeCell ref="A9:D9"/>
    <mergeCell ref="A10:D10"/>
    <mergeCell ref="B1:D1"/>
    <mergeCell ref="A7:F7"/>
    <mergeCell ref="E18:F18"/>
    <mergeCell ref="E5:F5"/>
    <mergeCell ref="A5:D5"/>
    <mergeCell ref="A19:D19"/>
    <mergeCell ref="A20:D20"/>
    <mergeCell ref="A17:D17"/>
    <mergeCell ref="E19:F19"/>
    <mergeCell ref="E20:F20"/>
    <mergeCell ref="E17:F17"/>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21"/>
  <sheetViews>
    <sheetView zoomScaleNormal="100" zoomScaleSheetLayoutView="100" workbookViewId="0">
      <selection sqref="A1:XFD1048576"/>
    </sheetView>
  </sheetViews>
  <sheetFormatPr defaultRowHeight="15" x14ac:dyDescent="0.25"/>
  <cols>
    <col min="1" max="1" width="55.28515625" style="162" customWidth="1"/>
    <col min="2" max="2" width="64.5703125" style="162" customWidth="1"/>
    <col min="3" max="3" width="17" style="162" customWidth="1"/>
    <col min="4" max="4" width="2.7109375" style="162" customWidth="1"/>
    <col min="5" max="16384" width="9.140625" style="162"/>
  </cols>
  <sheetData>
    <row r="1" spans="1:5" ht="20.25" customHeight="1" x14ac:dyDescent="0.25">
      <c r="A1" s="539" t="s">
        <v>114</v>
      </c>
      <c r="B1" s="539"/>
      <c r="C1" s="161">
        <f>+'Section A'!B2</f>
        <v>0</v>
      </c>
    </row>
    <row r="2" spans="1:5" ht="22.5" customHeight="1" x14ac:dyDescent="0.25">
      <c r="A2" s="561" t="s">
        <v>195</v>
      </c>
      <c r="B2" s="561"/>
      <c r="C2" s="561"/>
    </row>
    <row r="3" spans="1:5" x14ac:dyDescent="0.25">
      <c r="A3" s="173"/>
      <c r="B3" s="173"/>
      <c r="C3" s="173"/>
    </row>
    <row r="4" spans="1:5" x14ac:dyDescent="0.25">
      <c r="A4" s="197" t="s">
        <v>184</v>
      </c>
      <c r="B4" s="197" t="s">
        <v>185</v>
      </c>
      <c r="C4" s="198" t="s">
        <v>186</v>
      </c>
      <c r="E4" s="172" t="s">
        <v>144</v>
      </c>
    </row>
    <row r="5" spans="1:5" x14ac:dyDescent="0.25">
      <c r="A5" s="191"/>
      <c r="B5" s="211"/>
      <c r="C5" s="159">
        <v>0</v>
      </c>
      <c r="E5" s="156"/>
    </row>
    <row r="6" spans="1:5" x14ac:dyDescent="0.25">
      <c r="A6" s="192"/>
      <c r="B6" s="211"/>
      <c r="C6" s="159">
        <v>0</v>
      </c>
      <c r="E6" s="156"/>
    </row>
    <row r="7" spans="1:5" x14ac:dyDescent="0.25">
      <c r="A7" s="192"/>
      <c r="B7" s="211"/>
      <c r="C7" s="159">
        <v>0</v>
      </c>
      <c r="E7" s="156"/>
    </row>
    <row r="8" spans="1:5" x14ac:dyDescent="0.25">
      <c r="A8" s="192"/>
      <c r="B8" s="211"/>
      <c r="C8" s="170">
        <v>0</v>
      </c>
      <c r="E8" s="156"/>
    </row>
    <row r="9" spans="1:5" x14ac:dyDescent="0.25">
      <c r="A9" s="192"/>
      <c r="B9" s="210" t="s">
        <v>18</v>
      </c>
      <c r="C9" s="196">
        <f>ROUND(SUM(C5:C8),2)</f>
        <v>0</v>
      </c>
      <c r="E9" s="172" t="s">
        <v>171</v>
      </c>
    </row>
    <row r="10" spans="1:5" x14ac:dyDescent="0.25">
      <c r="A10" s="192"/>
      <c r="B10" s="173"/>
      <c r="C10" s="212"/>
    </row>
    <row r="11" spans="1:5" x14ac:dyDescent="0.25">
      <c r="A11" s="192"/>
      <c r="B11" s="211"/>
      <c r="C11" s="159">
        <v>0</v>
      </c>
    </row>
    <row r="12" spans="1:5" x14ac:dyDescent="0.25">
      <c r="A12" s="192"/>
      <c r="B12" s="211"/>
      <c r="C12" s="170">
        <v>0</v>
      </c>
    </row>
    <row r="13" spans="1:5" x14ac:dyDescent="0.25">
      <c r="A13" s="192"/>
      <c r="B13" s="160" t="s">
        <v>17</v>
      </c>
      <c r="C13" s="159">
        <f>ROUND(SUM(C10:C12),2)</f>
        <v>0</v>
      </c>
      <c r="E13" s="172" t="s">
        <v>171</v>
      </c>
    </row>
    <row r="14" spans="1:5" x14ac:dyDescent="0.25">
      <c r="A14" s="161"/>
      <c r="B14" s="161"/>
      <c r="C14" s="179"/>
    </row>
    <row r="15" spans="1:5" x14ac:dyDescent="0.25">
      <c r="A15" s="161"/>
      <c r="B15" s="193" t="s">
        <v>190</v>
      </c>
      <c r="C15" s="159">
        <f>+C13+C9</f>
        <v>0</v>
      </c>
      <c r="E15" s="180" t="s">
        <v>146</v>
      </c>
    </row>
    <row r="16" spans="1:5" x14ac:dyDescent="0.25">
      <c r="A16" s="192"/>
      <c r="B16" s="173"/>
      <c r="C16" s="175"/>
    </row>
    <row r="17" spans="1:5" x14ac:dyDescent="0.25">
      <c r="A17" s="183" t="s">
        <v>188</v>
      </c>
      <c r="B17" s="184"/>
      <c r="C17" s="185"/>
      <c r="E17" s="172" t="s">
        <v>145</v>
      </c>
    </row>
    <row r="18" spans="1:5" ht="45" customHeight="1" x14ac:dyDescent="0.25">
      <c r="A18" s="558"/>
      <c r="B18" s="559"/>
      <c r="C18" s="560"/>
      <c r="E18" s="156"/>
    </row>
    <row r="19" spans="1:5" x14ac:dyDescent="0.25">
      <c r="A19" s="161"/>
      <c r="B19" s="161"/>
      <c r="C19" s="161"/>
      <c r="E19" s="213"/>
    </row>
    <row r="20" spans="1:5" x14ac:dyDescent="0.25">
      <c r="A20" s="183" t="s">
        <v>189</v>
      </c>
      <c r="B20" s="187"/>
      <c r="C20" s="188"/>
      <c r="E20" s="172" t="s">
        <v>145</v>
      </c>
    </row>
    <row r="21" spans="1:5" ht="45" customHeight="1" x14ac:dyDescent="0.25">
      <c r="A21" s="558"/>
      <c r="B21" s="559"/>
      <c r="C21" s="560"/>
    </row>
  </sheetData>
  <sheetProtection algorithmName="SHA-512" hashValue="U5kr3g/R+bELRcbfs6TsCYfQ6vUYKbMOb/4oISq/EcTpU7O5iBP1Ye3xf11b6Xo03QiDJieGQaV68SaHGuq8HQ==" saltValue="dNUXfzxee2gsffAbQrAukA==" spinCount="100000" sheet="1" objects="1" scenarios="1" formatCells="0" formatRows="0" insertRows="0" deleteRows="0" sort="0"/>
  <mergeCells count="4">
    <mergeCell ref="A1:B1"/>
    <mergeCell ref="A2:C2"/>
    <mergeCell ref="A18:C18"/>
    <mergeCell ref="A21:C21"/>
  </mergeCells>
  <printOptions horizontalCentered="1"/>
  <pageMargins left="0.25" right="0.25" top="0.25" bottom="0.25" header="0.3" footer="0.3"/>
  <pageSetup scale="9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01CF-73D5-4977-9982-077AC28AFD79}">
  <sheetPr>
    <pageSetUpPr fitToPage="1"/>
  </sheetPr>
  <dimension ref="A1:E20"/>
  <sheetViews>
    <sheetView zoomScaleNormal="100" zoomScaleSheetLayoutView="100" workbookViewId="0">
      <selection activeCell="A5" sqref="A5"/>
    </sheetView>
  </sheetViews>
  <sheetFormatPr defaultRowHeight="15" x14ac:dyDescent="0.25"/>
  <cols>
    <col min="1" max="1" width="42.7109375" style="8" customWidth="1"/>
    <col min="2" max="2" width="73.42578125" style="8" customWidth="1"/>
    <col min="3" max="3" width="17" style="8" customWidth="1"/>
    <col min="4" max="4" width="2.42578125" style="8" customWidth="1"/>
    <col min="5" max="16384" width="9.140625" style="8"/>
  </cols>
  <sheetData>
    <row r="1" spans="1:5" ht="27" customHeight="1" x14ac:dyDescent="0.25">
      <c r="A1" s="520" t="s">
        <v>114</v>
      </c>
      <c r="B1" s="520"/>
      <c r="C1" s="8">
        <f>+'Section A'!B2</f>
        <v>0</v>
      </c>
    </row>
    <row r="2" spans="1:5" ht="22.5" customHeight="1" x14ac:dyDescent="0.25">
      <c r="A2" s="521" t="s">
        <v>241</v>
      </c>
      <c r="B2" s="521"/>
      <c r="C2" s="521"/>
    </row>
    <row r="3" spans="1:5" ht="8.25" customHeight="1" x14ac:dyDescent="0.25">
      <c r="A3" s="13"/>
      <c r="B3" s="13"/>
      <c r="C3" s="13"/>
    </row>
    <row r="4" spans="1:5" x14ac:dyDescent="0.25">
      <c r="A4" s="145" t="s">
        <v>184</v>
      </c>
      <c r="B4" s="145" t="s">
        <v>185</v>
      </c>
      <c r="C4" s="14" t="s">
        <v>186</v>
      </c>
      <c r="E4" s="87" t="s">
        <v>144</v>
      </c>
    </row>
    <row r="5" spans="1:5" s="60" customFormat="1" x14ac:dyDescent="0.25">
      <c r="A5" s="316"/>
      <c r="B5" s="317"/>
      <c r="C5" s="318">
        <v>0</v>
      </c>
      <c r="E5"/>
    </row>
    <row r="6" spans="1:5" s="60" customFormat="1" ht="15.75" thickBot="1" x14ac:dyDescent="0.3">
      <c r="A6" s="316"/>
      <c r="B6" s="317"/>
      <c r="C6" s="381">
        <v>0</v>
      </c>
      <c r="E6"/>
    </row>
    <row r="7" spans="1:5" s="60" customFormat="1" ht="15.75" thickTop="1" x14ac:dyDescent="0.25">
      <c r="A7" s="316"/>
      <c r="B7" s="319" t="s">
        <v>18</v>
      </c>
      <c r="C7" s="379">
        <f>ROUND(SUM(C5:C6),2)</f>
        <v>0</v>
      </c>
      <c r="E7" s="70" t="s">
        <v>171</v>
      </c>
    </row>
    <row r="8" spans="1:5" s="247" customFormat="1" x14ac:dyDescent="0.25">
      <c r="A8" s="320"/>
      <c r="B8" s="320"/>
      <c r="C8" s="320"/>
      <c r="E8" s="253"/>
    </row>
    <row r="9" spans="1:5" s="247" customFormat="1" x14ac:dyDescent="0.25">
      <c r="A9" s="321"/>
      <c r="B9" s="322"/>
      <c r="C9" s="323">
        <v>0</v>
      </c>
    </row>
    <row r="10" spans="1:5" s="247" customFormat="1" ht="15.75" thickBot="1" x14ac:dyDescent="0.3">
      <c r="A10" s="321"/>
      <c r="B10" s="324"/>
      <c r="C10" s="386">
        <v>0</v>
      </c>
    </row>
    <row r="11" spans="1:5" s="247" customFormat="1" ht="15.75" thickTop="1" x14ac:dyDescent="0.25">
      <c r="A11" s="325"/>
      <c r="B11" s="326" t="s">
        <v>17</v>
      </c>
      <c r="C11" s="311">
        <f>ROUND(SUM(C8:C10),2)</f>
        <v>0</v>
      </c>
      <c r="E11" s="253" t="s">
        <v>171</v>
      </c>
    </row>
    <row r="12" spans="1:5" s="244" customFormat="1" ht="15.75" thickBot="1" x14ac:dyDescent="0.3">
      <c r="A12" s="320"/>
      <c r="B12" s="320"/>
      <c r="C12" s="380"/>
    </row>
    <row r="13" spans="1:5" s="244" customFormat="1" ht="15.75" thickTop="1" x14ac:dyDescent="0.25">
      <c r="A13" s="307"/>
      <c r="B13" s="327" t="s">
        <v>190</v>
      </c>
      <c r="C13" s="384">
        <f>+C11+C7</f>
        <v>0</v>
      </c>
      <c r="E13" s="265" t="s">
        <v>146</v>
      </c>
    </row>
    <row r="14" spans="1:5" s="247" customFormat="1" x14ac:dyDescent="0.25">
      <c r="A14" s="315"/>
      <c r="B14" s="315"/>
      <c r="C14" s="315"/>
    </row>
    <row r="15" spans="1:5" s="247" customFormat="1" x14ac:dyDescent="0.25">
      <c r="A15" s="266" t="s">
        <v>188</v>
      </c>
      <c r="B15" s="267"/>
      <c r="C15" s="268"/>
      <c r="E15" s="248" t="s">
        <v>145</v>
      </c>
    </row>
    <row r="16" spans="1:5" s="247" customFormat="1" ht="45" customHeight="1" x14ac:dyDescent="0.25">
      <c r="A16" s="552"/>
      <c r="B16" s="553"/>
      <c r="C16" s="554"/>
      <c r="E16" s="245"/>
    </row>
    <row r="17" spans="1:5" s="244" customFormat="1" x14ac:dyDescent="0.25">
      <c r="A17" s="315"/>
      <c r="B17" s="315"/>
      <c r="C17" s="315"/>
    </row>
    <row r="18" spans="1:5" s="247" customFormat="1" x14ac:dyDescent="0.25">
      <c r="A18" s="246" t="s">
        <v>189</v>
      </c>
      <c r="B18" s="251"/>
      <c r="C18" s="250"/>
      <c r="E18" s="248" t="s">
        <v>145</v>
      </c>
    </row>
    <row r="19" spans="1:5" s="247" customFormat="1" ht="45" customHeight="1" x14ac:dyDescent="0.25">
      <c r="A19" s="552"/>
      <c r="B19" s="553"/>
      <c r="C19" s="554"/>
    </row>
    <row r="20" spans="1:5" s="244" customFormat="1" x14ac:dyDescent="0.25"/>
  </sheetData>
  <sheetProtection algorithmName="SHA-512" hashValue="P1z5s9nbopsNvhkNuynZyDtEG2ZrysgMDQvjV5ZbdSlvEeaHWRmVQ5hU1GHnwjEa1W6udKoVm3cU89i1wSSsUw==" saltValue="aU+4qj+TnEEKMLmZhb7CKA==" spinCount="100000" sheet="1" objects="1" scenarios="1" insertRows="0" selectLockedCells="1"/>
  <mergeCells count="4">
    <mergeCell ref="A1:B1"/>
    <mergeCell ref="A2:C2"/>
    <mergeCell ref="A16:C16"/>
    <mergeCell ref="A19:C19"/>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3"/>
  <sheetViews>
    <sheetView zoomScaleNormal="100" zoomScaleSheetLayoutView="100" workbookViewId="0">
      <selection sqref="A1:XFD1048576"/>
    </sheetView>
  </sheetViews>
  <sheetFormatPr defaultRowHeight="15" x14ac:dyDescent="0.25"/>
  <cols>
    <col min="1" max="1" width="55.5703125" style="162" customWidth="1"/>
    <col min="2" max="5" width="15.140625" style="162" customWidth="1"/>
    <col min="6" max="6" width="17" style="162" customWidth="1"/>
    <col min="7" max="7" width="2.5703125" style="162" customWidth="1"/>
    <col min="8" max="16384" width="9.140625" style="162"/>
  </cols>
  <sheetData>
    <row r="1" spans="1:8" ht="20.25" customHeight="1" x14ac:dyDescent="0.25">
      <c r="A1" s="539" t="s">
        <v>114</v>
      </c>
      <c r="B1" s="539"/>
      <c r="C1" s="539"/>
      <c r="D1" s="539"/>
      <c r="E1" s="539"/>
      <c r="F1" s="161">
        <f>+'Section A'!B2</f>
        <v>0</v>
      </c>
    </row>
    <row r="2" spans="1:8" ht="37.5" customHeight="1" x14ac:dyDescent="0.25">
      <c r="A2" s="561" t="s">
        <v>196</v>
      </c>
      <c r="B2" s="561"/>
      <c r="C2" s="561"/>
      <c r="D2" s="561"/>
      <c r="E2" s="561"/>
      <c r="F2" s="561"/>
    </row>
    <row r="3" spans="1:8" x14ac:dyDescent="0.25">
      <c r="A3" s="173"/>
      <c r="B3" s="173"/>
      <c r="C3" s="173"/>
      <c r="D3" s="173"/>
      <c r="E3" s="173"/>
      <c r="F3" s="173"/>
    </row>
    <row r="4" spans="1:8" x14ac:dyDescent="0.25">
      <c r="A4" s="197" t="s">
        <v>25</v>
      </c>
      <c r="B4" s="197" t="s">
        <v>21</v>
      </c>
      <c r="C4" s="197" t="s">
        <v>20</v>
      </c>
      <c r="D4" s="197" t="s">
        <v>16</v>
      </c>
      <c r="E4" s="197" t="s">
        <v>15</v>
      </c>
      <c r="F4" s="197" t="s">
        <v>168</v>
      </c>
      <c r="H4" s="172" t="s">
        <v>144</v>
      </c>
    </row>
    <row r="5" spans="1:8" x14ac:dyDescent="0.25">
      <c r="A5" s="191"/>
      <c r="B5" s="211"/>
      <c r="C5" s="211"/>
      <c r="D5" s="215"/>
      <c r="E5" s="211"/>
      <c r="F5" s="159">
        <f t="shared" ref="F5:F7" si="0">ROUND(+B5*D5*E5,2)</f>
        <v>0</v>
      </c>
      <c r="H5" s="156"/>
    </row>
    <row r="6" spans="1:8" x14ac:dyDescent="0.25">
      <c r="A6" s="192"/>
      <c r="B6" s="211"/>
      <c r="C6" s="211"/>
      <c r="D6" s="215"/>
      <c r="E6" s="211"/>
      <c r="F6" s="159">
        <f t="shared" si="0"/>
        <v>0</v>
      </c>
      <c r="H6" s="156"/>
    </row>
    <row r="7" spans="1:8" x14ac:dyDescent="0.25">
      <c r="A7" s="192"/>
      <c r="B7" s="211"/>
      <c r="C7" s="211"/>
      <c r="D7" s="215"/>
      <c r="E7" s="211"/>
      <c r="F7" s="159">
        <f t="shared" si="0"/>
        <v>0</v>
      </c>
      <c r="H7" s="156"/>
    </row>
    <row r="8" spans="1:8" x14ac:dyDescent="0.25">
      <c r="A8" s="192"/>
      <c r="B8" s="211"/>
      <c r="C8" s="211"/>
      <c r="D8" s="215"/>
      <c r="E8" s="211"/>
      <c r="F8" s="170">
        <f>ROUND(+B8*D8*E8,2)</f>
        <v>0</v>
      </c>
      <c r="H8" s="156"/>
    </row>
    <row r="9" spans="1:8" x14ac:dyDescent="0.25">
      <c r="A9" s="192"/>
      <c r="B9" s="173"/>
      <c r="C9" s="173"/>
      <c r="D9" s="216"/>
      <c r="E9" s="214" t="s">
        <v>18</v>
      </c>
      <c r="F9" s="196">
        <f>ROUND(SUM(F5:F8),2)</f>
        <v>0</v>
      </c>
      <c r="H9" s="172" t="s">
        <v>172</v>
      </c>
    </row>
    <row r="10" spans="1:8" x14ac:dyDescent="0.25">
      <c r="A10" s="192"/>
      <c r="B10" s="173"/>
      <c r="C10" s="173"/>
      <c r="D10" s="216"/>
      <c r="E10" s="173"/>
      <c r="F10" s="212"/>
    </row>
    <row r="11" spans="1:8" x14ac:dyDescent="0.25">
      <c r="A11" s="192"/>
      <c r="B11" s="211"/>
      <c r="C11" s="211"/>
      <c r="D11" s="215"/>
      <c r="E11" s="211"/>
      <c r="F11" s="159">
        <f>ROUND(+B11*D11*E11,2)</f>
        <v>0</v>
      </c>
    </row>
    <row r="12" spans="1:8" x14ac:dyDescent="0.25">
      <c r="A12" s="192"/>
      <c r="B12" s="211"/>
      <c r="C12" s="211"/>
      <c r="D12" s="215"/>
      <c r="E12" s="211"/>
      <c r="F12" s="170">
        <f>ROUND(+B12*D12*E12,2)</f>
        <v>0</v>
      </c>
    </row>
    <row r="13" spans="1:8" x14ac:dyDescent="0.25">
      <c r="A13" s="192"/>
      <c r="B13" s="173"/>
      <c r="C13" s="173"/>
      <c r="D13" s="160"/>
      <c r="E13" s="160" t="s">
        <v>17</v>
      </c>
      <c r="F13" s="159">
        <f>ROUND(SUM(F10:F12),2)</f>
        <v>0</v>
      </c>
      <c r="H13" s="172" t="s">
        <v>172</v>
      </c>
    </row>
    <row r="14" spans="1:8" x14ac:dyDescent="0.25">
      <c r="A14" s="161"/>
      <c r="B14" s="161"/>
      <c r="C14" s="161"/>
      <c r="D14" s="161"/>
      <c r="E14" s="161"/>
      <c r="F14" s="179"/>
    </row>
    <row r="15" spans="1:8" x14ac:dyDescent="0.25">
      <c r="A15" s="161"/>
      <c r="B15" s="161"/>
      <c r="C15" s="540" t="s">
        <v>28</v>
      </c>
      <c r="D15" s="540"/>
      <c r="E15" s="540"/>
      <c r="F15" s="159">
        <f>+F13+F9</f>
        <v>0</v>
      </c>
      <c r="H15" s="180" t="s">
        <v>146</v>
      </c>
    </row>
    <row r="16" spans="1:8" x14ac:dyDescent="0.25">
      <c r="A16" s="217"/>
      <c r="B16" s="173"/>
      <c r="C16" s="173"/>
      <c r="D16" s="173"/>
      <c r="E16" s="173"/>
      <c r="F16" s="175"/>
    </row>
    <row r="17" spans="1:8" x14ac:dyDescent="0.25">
      <c r="A17" s="183" t="s">
        <v>26</v>
      </c>
      <c r="B17" s="184"/>
      <c r="C17" s="184"/>
      <c r="D17" s="184"/>
      <c r="E17" s="184"/>
      <c r="F17" s="185"/>
      <c r="H17" s="172" t="s">
        <v>145</v>
      </c>
    </row>
    <row r="18" spans="1:8" ht="45" customHeight="1" x14ac:dyDescent="0.25">
      <c r="A18" s="558"/>
      <c r="B18" s="559"/>
      <c r="C18" s="559"/>
      <c r="D18" s="559"/>
      <c r="E18" s="559"/>
      <c r="F18" s="560"/>
      <c r="H18" s="156"/>
    </row>
    <row r="19" spans="1:8" x14ac:dyDescent="0.25">
      <c r="A19" s="161"/>
      <c r="B19" s="161"/>
      <c r="C19" s="161"/>
      <c r="D19" s="161"/>
      <c r="E19" s="161"/>
      <c r="F19" s="161"/>
      <c r="H19" s="156"/>
    </row>
    <row r="20" spans="1:8" x14ac:dyDescent="0.25">
      <c r="A20" s="183" t="s">
        <v>27</v>
      </c>
      <c r="B20" s="187"/>
      <c r="C20" s="187"/>
      <c r="D20" s="187"/>
      <c r="E20" s="187"/>
      <c r="F20" s="188"/>
      <c r="H20" s="172" t="s">
        <v>145</v>
      </c>
    </row>
    <row r="21" spans="1:8" ht="45" customHeight="1" x14ac:dyDescent="0.25">
      <c r="A21" s="562"/>
      <c r="B21" s="563"/>
      <c r="C21" s="563"/>
      <c r="D21" s="563"/>
      <c r="E21" s="563"/>
      <c r="F21" s="564"/>
    </row>
    <row r="23" spans="1:8" x14ac:dyDescent="0.25">
      <c r="D23" s="218"/>
    </row>
  </sheetData>
  <sheetProtection algorithmName="SHA-512" hashValue="G1Te65pH2lmj/8XwVm1SSgBJYTiR1v9MuPQAKgrqjn62V9lRN3DFQk2Vcr9qWBDpXU2sf5Kze1bt6kxG1bptng==" saltValue="k+CXl/1TxY0kRTvSnSRxiw==" spinCount="100000" sheet="1" objects="1" scenarios="1" formatCells="0" formatRows="0" insertRows="0" deleteRows="0" sort="0"/>
  <mergeCells count="5">
    <mergeCell ref="A1:E1"/>
    <mergeCell ref="C15:E15"/>
    <mergeCell ref="A2:F2"/>
    <mergeCell ref="A18:F18"/>
    <mergeCell ref="A21:F21"/>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8"/>
  <sheetViews>
    <sheetView zoomScaleNormal="100" zoomScaleSheetLayoutView="100" workbookViewId="0">
      <selection activeCell="A4" sqref="A4"/>
    </sheetView>
  </sheetViews>
  <sheetFormatPr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20" t="s">
        <v>114</v>
      </c>
      <c r="B1" s="520"/>
      <c r="C1" s="520"/>
      <c r="D1" s="8">
        <f>+'Section A'!B2</f>
        <v>0</v>
      </c>
    </row>
    <row r="2" spans="1:6" ht="54.75" customHeight="1" x14ac:dyDescent="0.25">
      <c r="A2" s="545" t="s">
        <v>224</v>
      </c>
      <c r="B2" s="545"/>
      <c r="C2" s="545"/>
      <c r="D2" s="545"/>
    </row>
    <row r="3" spans="1:6" ht="15" customHeight="1" x14ac:dyDescent="0.25">
      <c r="A3" s="142" t="s">
        <v>25</v>
      </c>
      <c r="B3" s="20" t="s">
        <v>29</v>
      </c>
      <c r="C3" s="20" t="s">
        <v>30</v>
      </c>
      <c r="D3" s="139" t="s">
        <v>169</v>
      </c>
    </row>
    <row r="4" spans="1:6" s="67" customFormat="1" x14ac:dyDescent="0.25">
      <c r="A4" s="143"/>
      <c r="B4" s="83"/>
      <c r="C4" s="84"/>
      <c r="D4" s="59">
        <f>ROUND(B4*C4,2)</f>
        <v>0</v>
      </c>
    </row>
    <row r="5" spans="1:6" s="67" customFormat="1" x14ac:dyDescent="0.25">
      <c r="A5" s="141"/>
      <c r="B5" s="83"/>
      <c r="C5" s="84"/>
      <c r="D5" s="82">
        <f>ROUND(B5*C5,2)</f>
        <v>0</v>
      </c>
    </row>
    <row r="6" spans="1:6" s="67" customFormat="1" x14ac:dyDescent="0.25">
      <c r="A6" s="141"/>
      <c r="B6" s="124"/>
      <c r="C6" s="131" t="s">
        <v>18</v>
      </c>
      <c r="D6" s="54">
        <f>ROUND(SUM(D4:D5),2)</f>
        <v>0</v>
      </c>
      <c r="F6" s="70" t="s">
        <v>170</v>
      </c>
    </row>
    <row r="7" spans="1:6" s="67" customFormat="1" x14ac:dyDescent="0.25">
      <c r="A7" s="141"/>
      <c r="B7" s="60"/>
      <c r="C7" s="60"/>
      <c r="D7" s="130"/>
    </row>
    <row r="8" spans="1:6" s="67" customFormat="1" hidden="1" x14ac:dyDescent="0.25">
      <c r="A8" s="167"/>
      <c r="B8" s="216"/>
      <c r="C8" s="220"/>
      <c r="D8" s="159">
        <f>ROUND(B8*C8,2)</f>
        <v>0</v>
      </c>
    </row>
    <row r="9" spans="1:6" s="67" customFormat="1" hidden="1" x14ac:dyDescent="0.25">
      <c r="A9" s="167"/>
      <c r="B9" s="216"/>
      <c r="C9" s="220"/>
      <c r="D9" s="170">
        <f>ROUND(B9*C9,2)</f>
        <v>0</v>
      </c>
    </row>
    <row r="10" spans="1:6" s="67" customFormat="1" hidden="1" x14ac:dyDescent="0.25">
      <c r="A10" s="219"/>
      <c r="B10" s="160"/>
      <c r="C10" s="160" t="s">
        <v>17</v>
      </c>
      <c r="D10" s="159">
        <f>ROUND(SUM(D7:D9),2)</f>
        <v>0</v>
      </c>
      <c r="F10" s="70" t="s">
        <v>170</v>
      </c>
    </row>
    <row r="11" spans="1:6" x14ac:dyDescent="0.25">
      <c r="A11" s="8"/>
      <c r="B11" s="8"/>
      <c r="C11" s="8"/>
      <c r="D11" s="55"/>
    </row>
    <row r="12" spans="1:6" x14ac:dyDescent="0.25">
      <c r="A12" s="8"/>
      <c r="B12" s="565" t="s">
        <v>37</v>
      </c>
      <c r="C12" s="565"/>
      <c r="D12" s="53">
        <f>+D10+D6</f>
        <v>0</v>
      </c>
      <c r="F12" s="86" t="s">
        <v>146</v>
      </c>
    </row>
    <row r="13" spans="1:6" s="67" customFormat="1" x14ac:dyDescent="0.25">
      <c r="A13" s="144"/>
      <c r="B13" s="60"/>
      <c r="C13" s="81"/>
      <c r="D13" s="61"/>
    </row>
    <row r="14" spans="1:6" s="67" customFormat="1" x14ac:dyDescent="0.25">
      <c r="A14" s="62" t="s">
        <v>31</v>
      </c>
      <c r="B14" s="63"/>
      <c r="C14" s="63"/>
      <c r="D14" s="64"/>
      <c r="F14" s="87" t="s">
        <v>145</v>
      </c>
    </row>
    <row r="15" spans="1:6" s="67" customFormat="1" ht="45" customHeight="1" x14ac:dyDescent="0.25">
      <c r="A15" s="514"/>
      <c r="B15" s="515"/>
      <c r="C15" s="515"/>
      <c r="D15" s="516"/>
      <c r="F15"/>
    </row>
    <row r="16" spans="1:6" x14ac:dyDescent="0.25">
      <c r="A16" s="8"/>
      <c r="B16" s="8"/>
      <c r="C16" s="8"/>
      <c r="D16" s="8"/>
    </row>
    <row r="17" spans="1:6" s="67" customFormat="1" hidden="1" x14ac:dyDescent="0.25">
      <c r="A17" s="183" t="s">
        <v>36</v>
      </c>
      <c r="B17" s="187"/>
      <c r="C17" s="187"/>
      <c r="D17" s="188"/>
      <c r="F17" s="87" t="s">
        <v>145</v>
      </c>
    </row>
    <row r="18" spans="1:6" s="67" customFormat="1" ht="45" hidden="1" customHeight="1" x14ac:dyDescent="0.25">
      <c r="A18" s="562"/>
      <c r="B18" s="563"/>
      <c r="C18" s="563"/>
      <c r="D18" s="564"/>
    </row>
  </sheetData>
  <sheetProtection algorithmName="SHA-512" hashValue="fl254+slS57L89zikhrU9INzb+VrSYuXVVrhbFISQt5NBzlJSExf98F6as0SAywAvCPUNkpcQ7v5now1KTdMNg==" saltValue="pUc/C8gd+IelIcE/pAeY+w==" spinCount="100000" sheet="1" formatCells="0" formatRows="0" insertRows="0" deleteRows="0" sort="0"/>
  <mergeCells count="5">
    <mergeCell ref="A1:C1"/>
    <mergeCell ref="A2:D2"/>
    <mergeCell ref="B12:C12"/>
    <mergeCell ref="A15:D15"/>
    <mergeCell ref="A18:D18"/>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5"/>
  <sheetViews>
    <sheetView zoomScaleNormal="100" zoomScaleSheetLayoutView="100" workbookViewId="0">
      <selection sqref="A1:F1"/>
    </sheetView>
  </sheetViews>
  <sheetFormatPr defaultRowHeight="15" x14ac:dyDescent="0.25"/>
  <cols>
    <col min="1" max="7" width="18.140625" style="244" customWidth="1"/>
    <col min="8" max="8" width="2.28515625" style="244" customWidth="1"/>
    <col min="9" max="16384" width="9.140625" style="8"/>
  </cols>
  <sheetData>
    <row r="1" spans="1:9" ht="20.25" customHeight="1" x14ac:dyDescent="0.25">
      <c r="A1" s="567" t="s">
        <v>114</v>
      </c>
      <c r="B1" s="567"/>
      <c r="C1" s="567"/>
      <c r="D1" s="567"/>
      <c r="E1" s="567"/>
      <c r="F1" s="567"/>
      <c r="G1" s="244">
        <f>+'Section A'!B2</f>
        <v>0</v>
      </c>
      <c r="I1" s="19" t="s">
        <v>149</v>
      </c>
    </row>
    <row r="2" spans="1:9" ht="39" customHeight="1" x14ac:dyDescent="0.25">
      <c r="A2" s="566" t="s">
        <v>147</v>
      </c>
      <c r="B2" s="566"/>
      <c r="C2" s="566"/>
      <c r="D2" s="566"/>
      <c r="E2" s="566"/>
      <c r="F2" s="566"/>
      <c r="G2" s="566"/>
      <c r="H2" s="269"/>
      <c r="I2" s="16"/>
    </row>
    <row r="3" spans="1:9" x14ac:dyDescent="0.25">
      <c r="A3" s="270" t="s">
        <v>3</v>
      </c>
      <c r="B3" s="271"/>
      <c r="C3" s="271"/>
      <c r="D3" s="272"/>
      <c r="E3" s="273" t="s">
        <v>32</v>
      </c>
      <c r="F3" s="274" t="s">
        <v>33</v>
      </c>
      <c r="G3" s="275" t="s">
        <v>34</v>
      </c>
      <c r="I3" s="13"/>
    </row>
    <row r="4" spans="1:9" ht="21.75" customHeight="1" x14ac:dyDescent="0.25">
      <c r="A4" s="276" t="s">
        <v>173</v>
      </c>
      <c r="B4" s="276"/>
      <c r="C4" s="277"/>
      <c r="E4" s="278">
        <f>+DesignEngineering!C10</f>
        <v>0</v>
      </c>
      <c r="F4" s="279">
        <f>+DesignEngineering!C14</f>
        <v>0</v>
      </c>
      <c r="G4" s="279">
        <f>SUM(E4:F4)</f>
        <v>0</v>
      </c>
      <c r="H4" s="280"/>
      <c r="I4" s="13"/>
    </row>
    <row r="5" spans="1:9" ht="21.75" customHeight="1" x14ac:dyDescent="0.25">
      <c r="A5" s="276" t="s">
        <v>174</v>
      </c>
      <c r="B5" s="276"/>
      <c r="C5" s="277"/>
      <c r="E5" s="278">
        <f>+'B-L Purchase'!C9</f>
        <v>0</v>
      </c>
      <c r="F5" s="279">
        <f>+'B-L Purchase'!C13</f>
        <v>0</v>
      </c>
      <c r="G5" s="279">
        <f t="shared" ref="G5:G20" si="0">SUM(E5:F5)</f>
        <v>0</v>
      </c>
      <c r="H5" s="280"/>
      <c r="I5" s="13"/>
    </row>
    <row r="6" spans="1:9" ht="21.75" customHeight="1" x14ac:dyDescent="0.25">
      <c r="A6" s="276" t="s">
        <v>205</v>
      </c>
      <c r="B6" s="276"/>
      <c r="C6" s="277"/>
      <c r="E6" s="278">
        <f>+WiringElectrical!D10</f>
        <v>0</v>
      </c>
      <c r="F6" s="279">
        <f>+WiringElectrical!D14</f>
        <v>0</v>
      </c>
      <c r="G6" s="279">
        <f>SUM(E6:F6)</f>
        <v>0</v>
      </c>
      <c r="H6" s="280"/>
      <c r="I6" s="13"/>
    </row>
    <row r="7" spans="1:9" ht="21.75" customHeight="1" x14ac:dyDescent="0.25">
      <c r="A7" s="276" t="s">
        <v>206</v>
      </c>
      <c r="B7" s="276"/>
      <c r="C7" s="277"/>
      <c r="E7" s="278">
        <f>+EML!D9</f>
        <v>0</v>
      </c>
      <c r="F7" s="279">
        <f>+EML!D13</f>
        <v>0</v>
      </c>
      <c r="G7" s="279">
        <f t="shared" si="0"/>
        <v>0</v>
      </c>
      <c r="H7" s="280"/>
      <c r="I7" s="13"/>
    </row>
    <row r="8" spans="1:9" s="157" customFormat="1" ht="21.75" hidden="1" customHeight="1" x14ac:dyDescent="0.25">
      <c r="A8" s="276" t="s">
        <v>0</v>
      </c>
      <c r="B8" s="276"/>
      <c r="C8" s="277"/>
      <c r="D8" s="244"/>
      <c r="E8" s="278">
        <f>+'Equipment '!D7</f>
        <v>0</v>
      </c>
      <c r="F8" s="279">
        <f>+'Equipment '!D11</f>
        <v>0</v>
      </c>
      <c r="G8" s="279">
        <f t="shared" si="0"/>
        <v>0</v>
      </c>
      <c r="H8" s="280"/>
      <c r="I8" s="194"/>
    </row>
    <row r="9" spans="1:9" ht="21.75" customHeight="1" x14ac:dyDescent="0.25">
      <c r="A9" s="276" t="s">
        <v>207</v>
      </c>
      <c r="B9" s="276"/>
      <c r="C9" s="277"/>
      <c r="E9" s="278">
        <f>+Paving!D6</f>
        <v>0</v>
      </c>
      <c r="F9" s="279">
        <f>+Paving!D10</f>
        <v>0</v>
      </c>
      <c r="G9" s="279">
        <f>SUM(E9:F9)</f>
        <v>0</v>
      </c>
      <c r="H9" s="280"/>
      <c r="I9" s="13"/>
    </row>
    <row r="10" spans="1:9" ht="21.75" customHeight="1" x14ac:dyDescent="0.25">
      <c r="A10" s="276" t="s">
        <v>208</v>
      </c>
      <c r="B10" s="276"/>
      <c r="C10" s="276"/>
      <c r="E10" s="278">
        <f>+ConstructionMgmt!C8</f>
        <v>0</v>
      </c>
      <c r="F10" s="279">
        <f>+ConstructionMgmt!C12</f>
        <v>0</v>
      </c>
      <c r="G10" s="279">
        <f>SUM(E10:F10)</f>
        <v>0</v>
      </c>
      <c r="H10" s="280"/>
      <c r="I10" s="13"/>
    </row>
    <row r="11" spans="1:9" ht="21.75" customHeight="1" x14ac:dyDescent="0.25">
      <c r="A11" s="276" t="s">
        <v>209</v>
      </c>
      <c r="B11" s="276"/>
      <c r="C11" s="277"/>
      <c r="E11" s="278">
        <f>+Mechanical!D9</f>
        <v>0</v>
      </c>
      <c r="F11" s="279">
        <f>+Mechanical!D13</f>
        <v>0</v>
      </c>
      <c r="G11" s="279">
        <f t="shared" si="0"/>
        <v>0</v>
      </c>
      <c r="H11" s="280"/>
      <c r="I11" s="13"/>
    </row>
    <row r="12" spans="1:9" ht="21.75" customHeight="1" x14ac:dyDescent="0.25">
      <c r="A12" s="276" t="s">
        <v>210</v>
      </c>
      <c r="B12" s="276"/>
      <c r="C12" s="277"/>
      <c r="E12" s="278">
        <f>+Excavation!C8</f>
        <v>0</v>
      </c>
      <c r="F12" s="279">
        <f>+Excavation!C12</f>
        <v>0</v>
      </c>
      <c r="G12" s="279">
        <f>SUM(E12:F12)</f>
        <v>0</v>
      </c>
      <c r="H12" s="281"/>
      <c r="I12" s="13"/>
    </row>
    <row r="13" spans="1:9" ht="21.75" customHeight="1" x14ac:dyDescent="0.25">
      <c r="A13" s="282" t="s">
        <v>211</v>
      </c>
      <c r="B13" s="282"/>
      <c r="C13" s="277"/>
      <c r="E13" s="278">
        <f>+Plumbing!D6</f>
        <v>0</v>
      </c>
      <c r="F13" s="279">
        <f>+Plumbing!D10</f>
        <v>0</v>
      </c>
      <c r="G13" s="279">
        <f t="shared" si="0"/>
        <v>0</v>
      </c>
      <c r="H13" s="280"/>
      <c r="I13" s="13"/>
    </row>
    <row r="14" spans="1:9" s="157" customFormat="1" ht="21.75" hidden="1" customHeight="1" x14ac:dyDescent="0.25">
      <c r="A14" s="276" t="s">
        <v>175</v>
      </c>
      <c r="B14" s="276"/>
      <c r="C14" s="277"/>
      <c r="D14" s="244"/>
      <c r="E14" s="278">
        <f>+Construction!C6</f>
        <v>0</v>
      </c>
      <c r="F14" s="279">
        <f>+Construction!C10</f>
        <v>0</v>
      </c>
      <c r="G14" s="279">
        <f t="shared" si="0"/>
        <v>0</v>
      </c>
      <c r="H14" s="280"/>
      <c r="I14" s="194"/>
    </row>
    <row r="15" spans="1:9" ht="21.75" customHeight="1" x14ac:dyDescent="0.25">
      <c r="A15" s="276" t="s">
        <v>212</v>
      </c>
      <c r="B15" s="276"/>
      <c r="C15" s="277"/>
      <c r="E15" s="278">
        <f>+OtherConstruct!C8</f>
        <v>0</v>
      </c>
      <c r="F15" s="279">
        <f>+OtherConstruct!C12</f>
        <v>0</v>
      </c>
      <c r="G15" s="279">
        <f t="shared" si="0"/>
        <v>0</v>
      </c>
      <c r="H15" s="281"/>
      <c r="I15" s="13"/>
    </row>
    <row r="16" spans="1:9" s="157" customFormat="1" ht="21.75" hidden="1" customHeight="1" x14ac:dyDescent="0.25">
      <c r="A16" s="276" t="s">
        <v>176</v>
      </c>
      <c r="B16" s="276"/>
      <c r="C16" s="277"/>
      <c r="D16" s="244"/>
      <c r="E16" s="278">
        <f>+SiteWork!C7</f>
        <v>0</v>
      </c>
      <c r="F16" s="279">
        <f>+SiteWork!C11</f>
        <v>0</v>
      </c>
      <c r="G16" s="279">
        <f t="shared" ref="G16:G18" si="1">SUM(E16:F16)</f>
        <v>0</v>
      </c>
      <c r="H16" s="281"/>
      <c r="I16" s="194"/>
    </row>
    <row r="17" spans="1:9" s="157" customFormat="1" ht="21.75" hidden="1" customHeight="1" x14ac:dyDescent="0.25">
      <c r="A17" s="276" t="s">
        <v>177</v>
      </c>
      <c r="B17" s="276"/>
      <c r="C17" s="277"/>
      <c r="D17" s="244"/>
      <c r="E17" s="278">
        <f>+Demolition!C9</f>
        <v>0</v>
      </c>
      <c r="F17" s="279">
        <f>+Demolition!C13</f>
        <v>0</v>
      </c>
      <c r="G17" s="279">
        <f t="shared" si="1"/>
        <v>0</v>
      </c>
      <c r="H17" s="281"/>
      <c r="I17" s="194"/>
    </row>
    <row r="18" spans="1:9" ht="21.75" customHeight="1" x14ac:dyDescent="0.25">
      <c r="A18" s="276" t="s">
        <v>213</v>
      </c>
      <c r="B18" s="276"/>
      <c r="C18" s="277"/>
      <c r="E18" s="283">
        <f>+Contingency!C7</f>
        <v>0</v>
      </c>
      <c r="F18" s="284">
        <f>+Contingency!C11</f>
        <v>0</v>
      </c>
      <c r="G18" s="284">
        <f t="shared" si="1"/>
        <v>0</v>
      </c>
      <c r="H18" s="281"/>
      <c r="I18" s="13"/>
    </row>
    <row r="19" spans="1:9" s="157" customFormat="1" ht="21.75" hidden="1" customHeight="1" x14ac:dyDescent="0.25">
      <c r="A19" s="276" t="s">
        <v>197</v>
      </c>
      <c r="B19" s="276"/>
      <c r="C19" s="277"/>
      <c r="D19" s="244"/>
      <c r="E19" s="278">
        <f>+'GRANT EXCLUSIVE LINE ITEM '!F9</f>
        <v>0</v>
      </c>
      <c r="F19" s="279">
        <f>+'GRANT EXCLUSIVE LINE ITEM '!F13</f>
        <v>0</v>
      </c>
      <c r="G19" s="279">
        <f t="shared" ref="G19" si="2">SUM(E19:F19)</f>
        <v>0</v>
      </c>
      <c r="H19" s="281"/>
      <c r="I19" s="194"/>
    </row>
    <row r="20" spans="1:9" ht="21.75" hidden="1" customHeight="1" x14ac:dyDescent="0.25">
      <c r="A20" s="276" t="s">
        <v>214</v>
      </c>
      <c r="B20" s="276"/>
      <c r="C20" s="277"/>
      <c r="E20" s="283">
        <f>+'Indirect Costs '!D6</f>
        <v>0</v>
      </c>
      <c r="F20" s="284">
        <f>+'Indirect Costs '!D10</f>
        <v>0</v>
      </c>
      <c r="G20" s="284">
        <f t="shared" si="0"/>
        <v>0</v>
      </c>
      <c r="H20" s="281"/>
      <c r="I20" s="13"/>
    </row>
    <row r="21" spans="1:9" ht="21.75" customHeight="1" x14ac:dyDescent="0.25">
      <c r="A21" s="277"/>
      <c r="B21" s="277"/>
      <c r="C21" s="277"/>
      <c r="E21" s="278"/>
      <c r="F21" s="279"/>
      <c r="G21" s="279"/>
      <c r="H21" s="285"/>
      <c r="I21" s="13"/>
    </row>
    <row r="22" spans="1:9" ht="21.75" customHeight="1" x14ac:dyDescent="0.25">
      <c r="A22" s="277"/>
      <c r="B22" s="277"/>
      <c r="C22" s="277"/>
      <c r="E22" s="286"/>
      <c r="F22" s="279"/>
      <c r="G22" s="279"/>
      <c r="H22" s="264"/>
      <c r="I22" s="13"/>
    </row>
    <row r="23" spans="1:9" ht="21.75" customHeight="1" x14ac:dyDescent="0.25">
      <c r="A23" s="276" t="s">
        <v>35</v>
      </c>
      <c r="B23" s="276"/>
      <c r="C23" s="282"/>
      <c r="E23" s="278">
        <f>SUM(E4:E22)</f>
        <v>0</v>
      </c>
      <c r="F23" s="279"/>
      <c r="G23" s="279"/>
      <c r="H23" s="280"/>
      <c r="I23" s="128">
        <f>+E23-'Section A'!E29</f>
        <v>0</v>
      </c>
    </row>
    <row r="24" spans="1:9" ht="21.75" customHeight="1" x14ac:dyDescent="0.25">
      <c r="A24" s="276" t="s">
        <v>106</v>
      </c>
      <c r="B24" s="276"/>
      <c r="C24" s="276"/>
      <c r="E24" s="278"/>
      <c r="F24" s="279">
        <f>SUM(F4:F23)</f>
        <v>0</v>
      </c>
      <c r="G24" s="279"/>
      <c r="H24" s="287"/>
      <c r="I24" s="128">
        <f>+F24-'Section B'!C32</f>
        <v>0</v>
      </c>
    </row>
    <row r="25" spans="1:9" ht="21.75" customHeight="1" x14ac:dyDescent="0.25">
      <c r="A25" s="270" t="s">
        <v>4</v>
      </c>
      <c r="B25" s="271"/>
      <c r="C25" s="271"/>
      <c r="D25" s="288"/>
      <c r="E25" s="289"/>
      <c r="F25" s="289"/>
      <c r="G25" s="290">
        <f>SUM(G4:G24)</f>
        <v>0</v>
      </c>
      <c r="H25" s="291"/>
      <c r="I25" s="129">
        <f>+G25-E23-F24</f>
        <v>0</v>
      </c>
    </row>
  </sheetData>
  <sheetProtection algorithmName="SHA-512" hashValue="PlE9v4kXPDTfGHnlxMfBnaYg7T0AZ4jQ7gTIN/JWGpEv0bAjWRlBvzflLIYoxIbLUsCyrafGBxBzHqD4fdv3Gg==" saltValue="6WdnmSDQFrpy7EhYvfGY0w=="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activeCell="F10" sqref="F10"/>
    </sheetView>
  </sheetViews>
  <sheetFormatPr defaultRowHeight="15" x14ac:dyDescent="0.25"/>
  <cols>
    <col min="1" max="9" width="14.42578125" customWidth="1"/>
  </cols>
  <sheetData>
    <row r="1" spans="1:9" ht="44.25" customHeight="1" thickTop="1" thickBot="1" x14ac:dyDescent="0.3">
      <c r="A1" s="570" t="s">
        <v>99</v>
      </c>
      <c r="B1" s="498"/>
      <c r="C1" s="499"/>
      <c r="D1" s="497" t="s">
        <v>246</v>
      </c>
      <c r="E1" s="498"/>
      <c r="F1" s="499"/>
      <c r="G1" s="500" t="s">
        <v>142</v>
      </c>
      <c r="H1" s="501"/>
      <c r="I1" s="502"/>
    </row>
    <row r="2" spans="1:9" s="292" customFormat="1" ht="48.95" customHeight="1" thickTop="1" thickBot="1" x14ac:dyDescent="0.3">
      <c r="A2" s="500" t="str">
        <f>"Organization Name: "&amp;'Section A'!B2</f>
        <v xml:space="preserve">Organization Name: </v>
      </c>
      <c r="B2" s="501"/>
      <c r="C2" s="501"/>
      <c r="D2" s="505" t="str">
        <f>"CSFA Description: "&amp;'Section A'!D3</f>
        <v xml:space="preserve">CSFA Description: </v>
      </c>
      <c r="E2" s="506"/>
      <c r="F2" s="507"/>
      <c r="G2" s="500" t="str">
        <f>"NOFO # "&amp;'Section A'!F2</f>
        <v xml:space="preserve">NOFO # </v>
      </c>
      <c r="H2" s="501"/>
      <c r="I2" s="502"/>
    </row>
    <row r="3" spans="1:9" ht="16.5" thickTop="1" thickBot="1" x14ac:dyDescent="0.3">
      <c r="A3" s="503" t="str">
        <f>"CSFA # "&amp;'Section A'!B3</f>
        <v xml:space="preserve">CSFA # </v>
      </c>
      <c r="B3" s="504"/>
      <c r="C3" s="504"/>
      <c r="D3" s="508" t="str">
        <f>"DUNS # and UEI # "&amp;'Section A'!D2</f>
        <v xml:space="preserve">DUNS # and UEI # </v>
      </c>
      <c r="E3" s="509"/>
      <c r="F3" s="510"/>
      <c r="G3" s="500" t="str">
        <f>"Fiscal Year: "&amp;'Section A'!F3</f>
        <v xml:space="preserve">Fiscal Year: </v>
      </c>
      <c r="H3" s="501"/>
      <c r="I3" s="502"/>
    </row>
    <row r="4" spans="1:9" ht="16.5" thickTop="1" thickBot="1" x14ac:dyDescent="0.3">
      <c r="A4" s="85" t="s">
        <v>138</v>
      </c>
      <c r="B4" s="85">
        <f>+'Section A'!F4</f>
        <v>0</v>
      </c>
      <c r="C4" s="7"/>
      <c r="D4" s="7"/>
      <c r="E4" s="7"/>
      <c r="F4" s="7"/>
      <c r="G4" s="7"/>
      <c r="H4" s="7"/>
      <c r="I4" s="7"/>
    </row>
    <row r="5" spans="1:9" ht="15.75" thickTop="1" x14ac:dyDescent="0.25">
      <c r="A5" s="42"/>
      <c r="B5" s="42"/>
      <c r="C5" s="42"/>
      <c r="D5" s="7"/>
      <c r="E5" s="7"/>
      <c r="F5" s="7"/>
      <c r="G5" s="7"/>
      <c r="H5" s="7"/>
      <c r="I5" s="7"/>
    </row>
    <row r="6" spans="1:9" x14ac:dyDescent="0.25">
      <c r="A6" s="29"/>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ht="29.25" customHeight="1" x14ac:dyDescent="0.25">
      <c r="A9" s="569" t="s">
        <v>104</v>
      </c>
      <c r="B9" s="569"/>
      <c r="C9" s="569"/>
      <c r="D9" s="568" t="s">
        <v>101</v>
      </c>
      <c r="E9" s="568"/>
      <c r="F9" s="30" t="s">
        <v>100</v>
      </c>
      <c r="G9" s="568" t="s">
        <v>102</v>
      </c>
      <c r="H9" s="568"/>
      <c r="I9" s="30" t="s">
        <v>100</v>
      </c>
    </row>
    <row r="10" spans="1:9" x14ac:dyDescent="0.25">
      <c r="A10" s="571">
        <f>+'Narrative Summary '!E23</f>
        <v>0</v>
      </c>
      <c r="B10" s="572"/>
      <c r="C10" s="31"/>
      <c r="D10" s="31"/>
      <c r="E10" s="31"/>
      <c r="F10" s="151"/>
      <c r="G10" s="31"/>
      <c r="H10" s="31"/>
      <c r="I10" s="151"/>
    </row>
    <row r="11" spans="1:9" x14ac:dyDescent="0.25">
      <c r="A11" s="31"/>
      <c r="B11" s="31"/>
      <c r="C11" s="31"/>
      <c r="D11" s="31"/>
      <c r="E11" s="31"/>
      <c r="F11" s="31"/>
      <c r="G11" s="31"/>
      <c r="H11" s="31"/>
      <c r="I11" s="31"/>
    </row>
    <row r="12" spans="1:9" x14ac:dyDescent="0.25">
      <c r="A12" s="31"/>
      <c r="B12" s="31"/>
      <c r="C12" s="31"/>
      <c r="D12" s="31"/>
      <c r="E12" s="31"/>
      <c r="F12" s="31"/>
      <c r="G12" s="31"/>
      <c r="H12" s="31"/>
      <c r="I12" s="31"/>
    </row>
    <row r="13" spans="1:9" x14ac:dyDescent="0.25">
      <c r="A13" s="31"/>
      <c r="B13" s="31"/>
      <c r="C13" s="31"/>
      <c r="D13" s="31"/>
      <c r="E13" s="31"/>
      <c r="F13" s="31"/>
      <c r="G13" s="31"/>
      <c r="H13" s="31"/>
      <c r="I13" s="31"/>
    </row>
    <row r="14" spans="1:9" x14ac:dyDescent="0.25">
      <c r="A14" s="31"/>
      <c r="B14" s="31"/>
      <c r="C14" s="31"/>
      <c r="D14" s="31"/>
      <c r="E14" s="31"/>
      <c r="F14" s="31"/>
      <c r="G14" s="31"/>
      <c r="H14" s="31"/>
      <c r="I14" s="31"/>
    </row>
    <row r="15" spans="1:9" x14ac:dyDescent="0.25">
      <c r="A15" s="31"/>
      <c r="B15" s="31"/>
      <c r="C15" s="31"/>
      <c r="D15" s="31"/>
      <c r="E15" s="31"/>
      <c r="F15" s="31"/>
      <c r="G15" s="31"/>
      <c r="H15" s="31"/>
      <c r="I15" s="31"/>
    </row>
    <row r="16" spans="1:9" ht="35.25" customHeight="1" x14ac:dyDescent="0.25">
      <c r="A16" s="569" t="s">
        <v>103</v>
      </c>
      <c r="B16" s="569"/>
      <c r="C16" s="569"/>
      <c r="D16" s="568" t="s">
        <v>101</v>
      </c>
      <c r="E16" s="568"/>
      <c r="F16" s="30" t="s">
        <v>100</v>
      </c>
      <c r="G16" s="568" t="s">
        <v>102</v>
      </c>
      <c r="H16" s="568"/>
      <c r="I16" s="30" t="s">
        <v>100</v>
      </c>
    </row>
    <row r="17" spans="1:14" ht="18.75" customHeight="1" x14ac:dyDescent="0.25">
      <c r="A17" s="7"/>
      <c r="B17" s="7"/>
      <c r="C17" s="7"/>
      <c r="D17" s="7"/>
      <c r="E17" s="7"/>
      <c r="F17" s="7"/>
      <c r="G17" s="7"/>
      <c r="H17" s="7"/>
      <c r="I17" s="7"/>
    </row>
    <row r="18" spans="1:14" x14ac:dyDescent="0.25">
      <c r="J18" s="24"/>
      <c r="K18" s="24"/>
      <c r="L18" s="24"/>
      <c r="M18" s="24"/>
      <c r="N18" s="24"/>
    </row>
    <row r="19" spans="1:14" ht="5.25" customHeight="1" x14ac:dyDescent="0.25">
      <c r="J19" s="24"/>
      <c r="K19" s="24"/>
      <c r="L19" s="24"/>
      <c r="M19" s="24"/>
      <c r="N19" s="24"/>
    </row>
    <row r="20" spans="1:14" ht="58.5" customHeight="1" x14ac:dyDescent="0.25">
      <c r="J20" s="23"/>
      <c r="K20" s="23"/>
      <c r="L20" s="23"/>
      <c r="M20" s="23"/>
      <c r="N20" s="23"/>
    </row>
    <row r="21" spans="1:14" x14ac:dyDescent="0.25">
      <c r="A21" s="7"/>
      <c r="B21" s="7"/>
      <c r="C21" s="7"/>
      <c r="D21" s="7"/>
      <c r="E21" s="7"/>
      <c r="F21" s="7"/>
      <c r="G21" s="7"/>
      <c r="H21" s="7"/>
      <c r="I21" s="7"/>
    </row>
    <row r="22" spans="1:14" x14ac:dyDescent="0.25">
      <c r="A22" s="26" t="s">
        <v>79</v>
      </c>
      <c r="B22" s="24"/>
      <c r="C22" s="24"/>
      <c r="D22" s="24"/>
      <c r="E22" s="24"/>
      <c r="F22" s="24"/>
      <c r="G22" s="24"/>
      <c r="H22" s="24"/>
      <c r="I22" s="24"/>
    </row>
    <row r="23" spans="1:14" ht="7.5" customHeight="1" x14ac:dyDescent="0.25">
      <c r="A23" s="25"/>
      <c r="B23" s="24"/>
      <c r="C23" s="24"/>
      <c r="D23" s="24"/>
      <c r="E23" s="24"/>
      <c r="F23" s="24"/>
      <c r="G23" s="24"/>
      <c r="H23" s="24"/>
      <c r="I23" s="24"/>
    </row>
    <row r="24" spans="1:14" ht="49.5" customHeight="1" x14ac:dyDescent="0.25">
      <c r="A24" s="573" t="s">
        <v>82</v>
      </c>
      <c r="B24" s="573"/>
      <c r="C24" s="573"/>
      <c r="D24" s="573"/>
      <c r="E24" s="573"/>
      <c r="F24" s="573"/>
      <c r="G24" s="573"/>
      <c r="H24" s="573"/>
      <c r="I24" s="573"/>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sheetProtection algorithmName="SHA-512" hashValue="2BQUwKkWIEv8GO1caOrrhJKmZpcOzlejbm33Nvn+VYe2G5U4/oyrYn5Yez2mi+d4SSeJCfeLkpP+RYNOfsGZUg==" saltValue="8Js+MeZcd63Ye3gYn/CxkQ==" spinCount="100000" sheet="1" objects="1" scenarios="1" selectLockedCells="1"/>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O1" sqref="O1:P1"/>
    </sheetView>
  </sheetViews>
  <sheetFormatPr defaultRowHeight="12.75" x14ac:dyDescent="0.2"/>
  <cols>
    <col min="1" max="1" width="2.7109375" style="92" customWidth="1"/>
    <col min="2" max="2" width="4.140625" style="92" customWidth="1"/>
    <col min="3" max="3" width="3.7109375" style="92" customWidth="1"/>
    <col min="4" max="4" width="4" style="92" customWidth="1"/>
    <col min="5" max="5" width="15.42578125" style="92" customWidth="1"/>
    <col min="6" max="6" width="14.7109375" style="92" customWidth="1"/>
    <col min="7" max="7" width="19.140625" style="92" customWidth="1"/>
    <col min="8" max="8" width="9.5703125" style="92" customWidth="1"/>
    <col min="9" max="9" width="7" style="92" customWidth="1"/>
    <col min="10" max="10" width="9.5703125" style="92" customWidth="1"/>
    <col min="11" max="11" width="5.140625" style="92" customWidth="1"/>
    <col min="12" max="12" width="3.42578125" style="92" customWidth="1"/>
    <col min="13" max="13" width="13.140625" style="92" customWidth="1"/>
    <col min="14" max="14" width="2.5703125" style="92" customWidth="1"/>
    <col min="15" max="15" width="15.7109375" style="92" customWidth="1"/>
    <col min="16" max="16" width="3" style="92" customWidth="1"/>
    <col min="17" max="17" width="3.42578125" style="92" customWidth="1"/>
    <col min="18" max="18" width="2.28515625" style="92" customWidth="1"/>
    <col min="19" max="19" width="2.42578125" style="92" customWidth="1"/>
    <col min="20" max="20" width="9.140625" style="92"/>
    <col min="21" max="21" width="16.140625" style="92" customWidth="1"/>
    <col min="22" max="16384" width="9.140625" style="92"/>
  </cols>
  <sheetData>
    <row r="1" spans="2:30" ht="12.75" customHeight="1" x14ac:dyDescent="0.2">
      <c r="B1" s="92" t="s">
        <v>11</v>
      </c>
      <c r="F1" s="447">
        <f>+'Section A'!B2</f>
        <v>0</v>
      </c>
      <c r="G1" s="447"/>
      <c r="H1" s="447"/>
      <c r="I1" s="447"/>
      <c r="J1" s="447"/>
      <c r="K1" s="447"/>
      <c r="L1" s="447"/>
      <c r="M1" s="92" t="s">
        <v>125</v>
      </c>
      <c r="O1" s="448">
        <f>+'Section A'!F2</f>
        <v>0</v>
      </c>
      <c r="P1" s="448"/>
    </row>
    <row r="2" spans="2:30" ht="15" customHeight="1" x14ac:dyDescent="0.25">
      <c r="B2" s="472" t="s">
        <v>119</v>
      </c>
      <c r="C2" s="472"/>
      <c r="D2" s="472"/>
      <c r="E2" s="472"/>
      <c r="F2" s="472"/>
      <c r="G2" s="472"/>
      <c r="H2" s="472"/>
      <c r="I2" s="472"/>
      <c r="J2" s="472"/>
    </row>
    <row r="3" spans="2:30" ht="13.5" customHeight="1" x14ac:dyDescent="0.2">
      <c r="B3" s="89"/>
      <c r="C3" s="473" t="s">
        <v>122</v>
      </c>
      <c r="D3" s="473"/>
      <c r="E3" s="473"/>
      <c r="F3" s="473"/>
      <c r="G3" s="473"/>
      <c r="H3" s="473"/>
      <c r="I3" s="473"/>
      <c r="J3" s="473"/>
      <c r="K3" s="473"/>
      <c r="L3" s="473"/>
      <c r="M3" s="473"/>
      <c r="N3" s="473"/>
      <c r="O3" s="473"/>
      <c r="P3" s="473"/>
      <c r="Q3" s="473"/>
    </row>
    <row r="4" spans="2:30" ht="6.75" customHeight="1" x14ac:dyDescent="0.2">
      <c r="B4" s="89"/>
      <c r="C4" s="89"/>
      <c r="D4" s="89"/>
      <c r="E4" s="89"/>
      <c r="F4" s="89"/>
      <c r="G4" s="89"/>
      <c r="H4" s="89"/>
      <c r="I4" s="89"/>
      <c r="J4" s="89"/>
      <c r="K4" s="89"/>
      <c r="L4" s="89"/>
      <c r="M4" s="89"/>
      <c r="N4" s="89"/>
      <c r="O4" s="89"/>
      <c r="P4" s="89"/>
      <c r="Q4" s="89"/>
    </row>
    <row r="5" spans="2:30" ht="45.75" customHeight="1" x14ac:dyDescent="0.25">
      <c r="B5" s="93" t="s">
        <v>38</v>
      </c>
      <c r="C5" s="227"/>
      <c r="D5" s="94"/>
      <c r="E5" s="449" t="s">
        <v>98</v>
      </c>
      <c r="F5" s="449"/>
      <c r="G5" s="449"/>
      <c r="H5" s="449"/>
      <c r="I5" s="449"/>
      <c r="J5" s="449"/>
      <c r="K5" s="449"/>
      <c r="L5" s="449"/>
      <c r="M5" s="449"/>
      <c r="N5" s="449"/>
      <c r="O5" s="449"/>
      <c r="P5" s="449"/>
      <c r="Q5" s="452"/>
      <c r="R5" s="95"/>
      <c r="T5" s="474" t="s">
        <v>165</v>
      </c>
      <c r="U5" s="474"/>
      <c r="V5" s="474"/>
      <c r="W5" s="474"/>
      <c r="X5" s="474"/>
      <c r="Y5" s="474"/>
      <c r="Z5" s="474"/>
    </row>
    <row r="6" spans="2:30" ht="15" customHeight="1" x14ac:dyDescent="0.25">
      <c r="B6" s="96"/>
      <c r="C6" s="97"/>
      <c r="D6" s="97"/>
      <c r="E6" s="453" t="s">
        <v>47</v>
      </c>
      <c r="F6" s="453"/>
      <c r="G6" s="453"/>
      <c r="H6" s="453"/>
      <c r="I6" s="453"/>
      <c r="J6" s="453"/>
      <c r="K6" s="453"/>
      <c r="L6" s="453"/>
      <c r="M6" s="453"/>
      <c r="N6" s="453"/>
      <c r="O6" s="453"/>
      <c r="P6" s="453"/>
      <c r="Q6" s="454"/>
      <c r="R6" s="95"/>
      <c r="T6" s="228"/>
      <c r="U6" s="95"/>
      <c r="V6" s="95"/>
      <c r="W6" s="95"/>
      <c r="X6" s="95"/>
      <c r="Y6" s="95"/>
      <c r="Z6" s="95"/>
      <c r="AA6" s="95"/>
      <c r="AB6" s="95"/>
      <c r="AC6" s="95"/>
      <c r="AD6" s="95"/>
    </row>
    <row r="7" spans="2:30" ht="6.75" customHeight="1" x14ac:dyDescent="0.2">
      <c r="B7" s="98"/>
      <c r="C7" s="91"/>
      <c r="D7" s="91"/>
      <c r="E7" s="91"/>
      <c r="F7" s="91"/>
      <c r="G7" s="91"/>
      <c r="H7" s="91"/>
      <c r="I7" s="91"/>
      <c r="J7" s="91"/>
      <c r="K7" s="91"/>
      <c r="L7" s="91"/>
      <c r="M7" s="91"/>
      <c r="N7" s="91"/>
      <c r="O7" s="91"/>
      <c r="P7" s="91"/>
      <c r="Q7" s="91"/>
      <c r="R7" s="95"/>
      <c r="T7" s="95"/>
      <c r="U7" s="95"/>
      <c r="V7" s="95"/>
      <c r="W7" s="95"/>
      <c r="X7" s="95"/>
      <c r="Y7" s="95"/>
      <c r="Z7" s="95"/>
      <c r="AA7" s="95"/>
      <c r="AB7" s="95"/>
      <c r="AC7" s="95"/>
      <c r="AD7" s="95"/>
    </row>
    <row r="8" spans="2:30" ht="28.5" customHeight="1" x14ac:dyDescent="0.25">
      <c r="B8" s="465" t="s">
        <v>154</v>
      </c>
      <c r="C8" s="465"/>
      <c r="D8" s="465"/>
      <c r="E8" s="465"/>
      <c r="F8" s="465"/>
      <c r="G8" s="465"/>
      <c r="H8" s="465"/>
      <c r="I8" s="465"/>
      <c r="J8" s="465"/>
      <c r="K8" s="465"/>
      <c r="L8" s="465"/>
      <c r="M8" s="465"/>
      <c r="N8" s="465"/>
      <c r="O8" s="465"/>
      <c r="P8" s="465"/>
      <c r="Q8" s="465"/>
      <c r="R8" s="95"/>
      <c r="T8" s="474" t="s">
        <v>166</v>
      </c>
      <c r="U8" s="474"/>
      <c r="V8" s="474"/>
      <c r="W8" s="474"/>
      <c r="X8" s="474"/>
      <c r="Y8" s="228"/>
      <c r="Z8" s="99"/>
      <c r="AA8" s="99"/>
      <c r="AB8" s="99"/>
      <c r="AC8" s="99"/>
      <c r="AD8" s="99"/>
    </row>
    <row r="9" spans="2:30" ht="18" customHeight="1" x14ac:dyDescent="0.2">
      <c r="B9" s="89"/>
      <c r="C9" s="100" t="s">
        <v>52</v>
      </c>
      <c r="D9" s="465" t="s">
        <v>120</v>
      </c>
      <c r="E9" s="465"/>
      <c r="F9" s="465"/>
      <c r="G9" s="465"/>
      <c r="H9" s="465"/>
      <c r="I9" s="465"/>
      <c r="J9" s="465"/>
      <c r="K9" s="465"/>
      <c r="L9" s="465"/>
      <c r="M9" s="465"/>
      <c r="N9" s="465"/>
      <c r="O9" s="465"/>
      <c r="P9" s="465"/>
      <c r="Q9" s="465"/>
      <c r="R9" s="95"/>
      <c r="T9" s="101"/>
      <c r="U9" s="102"/>
      <c r="V9" s="102"/>
      <c r="W9" s="102"/>
      <c r="X9" s="102"/>
      <c r="Y9" s="102"/>
      <c r="Z9" s="102"/>
      <c r="AA9" s="102"/>
      <c r="AB9" s="102"/>
      <c r="AC9" s="102"/>
      <c r="AD9" s="102"/>
    </row>
    <row r="10" spans="2:30" ht="17.25" customHeight="1" x14ac:dyDescent="0.2">
      <c r="B10" s="89"/>
      <c r="C10" s="100" t="s">
        <v>53</v>
      </c>
      <c r="D10" s="465" t="s">
        <v>55</v>
      </c>
      <c r="E10" s="465"/>
      <c r="F10" s="465"/>
      <c r="G10" s="465"/>
      <c r="H10" s="465"/>
      <c r="I10" s="465"/>
      <c r="J10" s="465"/>
      <c r="K10" s="465"/>
      <c r="L10" s="465"/>
      <c r="M10" s="465"/>
      <c r="N10" s="465"/>
      <c r="O10" s="465"/>
      <c r="P10" s="465"/>
      <c r="Q10" s="465"/>
      <c r="R10" s="95"/>
      <c r="T10" s="222"/>
      <c r="U10" s="103"/>
      <c r="V10" s="103"/>
      <c r="W10" s="103"/>
      <c r="X10" s="103"/>
      <c r="Y10" s="103"/>
      <c r="Z10" s="103"/>
      <c r="AA10" s="103"/>
      <c r="AB10" s="103"/>
      <c r="AC10" s="103"/>
      <c r="AD10" s="103"/>
    </row>
    <row r="11" spans="2:30" ht="14.25" customHeight="1" x14ac:dyDescent="0.2">
      <c r="B11" s="91"/>
      <c r="C11" s="100" t="s">
        <v>54</v>
      </c>
      <c r="D11" s="466" t="s">
        <v>155</v>
      </c>
      <c r="E11" s="466"/>
      <c r="F11" s="466"/>
      <c r="G11" s="466"/>
      <c r="H11" s="466"/>
      <c r="I11" s="466"/>
      <c r="J11" s="466"/>
      <c r="K11" s="466"/>
      <c r="L11" s="466"/>
      <c r="M11" s="466"/>
      <c r="N11" s="466"/>
      <c r="O11" s="466"/>
      <c r="P11" s="466"/>
      <c r="Q11" s="466"/>
      <c r="R11" s="95"/>
      <c r="T11" s="451"/>
      <c r="U11" s="451"/>
      <c r="V11" s="451"/>
      <c r="W11" s="451"/>
      <c r="X11" s="451"/>
      <c r="Y11" s="451"/>
      <c r="Z11" s="95"/>
      <c r="AA11" s="95"/>
      <c r="AB11" s="95"/>
      <c r="AC11" s="95"/>
      <c r="AD11" s="95"/>
    </row>
    <row r="12" spans="2:30" ht="8.25" customHeight="1" x14ac:dyDescent="0.2">
      <c r="B12" s="91"/>
      <c r="C12" s="104"/>
      <c r="D12" s="104"/>
      <c r="E12" s="104"/>
      <c r="F12" s="104"/>
      <c r="G12" s="104"/>
      <c r="H12" s="104"/>
      <c r="I12" s="104"/>
      <c r="J12" s="104"/>
      <c r="K12" s="104"/>
      <c r="L12" s="104"/>
      <c r="M12" s="104"/>
      <c r="N12" s="104"/>
      <c r="O12" s="104"/>
      <c r="P12" s="104"/>
      <c r="Q12" s="91"/>
      <c r="R12" s="95"/>
      <c r="T12" s="223"/>
      <c r="U12" s="223"/>
      <c r="V12" s="223"/>
      <c r="W12" s="223"/>
      <c r="X12" s="223"/>
      <c r="Y12" s="223"/>
    </row>
    <row r="13" spans="2:30" ht="42" customHeight="1" x14ac:dyDescent="0.2">
      <c r="B13" s="224" t="s">
        <v>39</v>
      </c>
      <c r="C13" s="229"/>
      <c r="D13" s="94"/>
      <c r="E13" s="449" t="s">
        <v>57</v>
      </c>
      <c r="F13" s="449"/>
      <c r="G13" s="449"/>
      <c r="H13" s="449"/>
      <c r="I13" s="449"/>
      <c r="J13" s="449"/>
      <c r="K13" s="449"/>
      <c r="L13" s="449"/>
      <c r="M13" s="449"/>
      <c r="N13" s="449"/>
      <c r="O13" s="449"/>
      <c r="P13" s="449"/>
      <c r="Q13" s="452"/>
      <c r="R13" s="95"/>
    </row>
    <row r="14" spans="2:30" ht="13.5" customHeight="1" x14ac:dyDescent="0.2">
      <c r="B14" s="105"/>
      <c r="C14" s="106"/>
      <c r="D14" s="91"/>
      <c r="E14" s="470" t="s">
        <v>46</v>
      </c>
      <c r="F14" s="470"/>
      <c r="G14" s="470"/>
      <c r="H14" s="470"/>
      <c r="I14" s="470"/>
      <c r="J14" s="470"/>
      <c r="K14" s="470"/>
      <c r="L14" s="470"/>
      <c r="M14" s="470"/>
      <c r="N14" s="470"/>
      <c r="O14" s="470"/>
      <c r="P14" s="470"/>
      <c r="Q14" s="471"/>
      <c r="R14" s="95"/>
    </row>
    <row r="15" spans="2:30" ht="48.75" customHeight="1" x14ac:dyDescent="0.2">
      <c r="B15" s="225" t="s">
        <v>40</v>
      </c>
      <c r="C15" s="110"/>
      <c r="D15" s="91"/>
      <c r="E15" s="446" t="s">
        <v>156</v>
      </c>
      <c r="F15" s="446"/>
      <c r="G15" s="446"/>
      <c r="H15" s="446"/>
      <c r="I15" s="446"/>
      <c r="J15" s="446"/>
      <c r="K15" s="446"/>
      <c r="L15" s="446"/>
      <c r="M15" s="446"/>
      <c r="N15" s="446"/>
      <c r="O15" s="446"/>
      <c r="P15" s="446"/>
      <c r="Q15" s="467"/>
      <c r="R15" s="95"/>
    </row>
    <row r="16" spans="2:30" ht="18" customHeight="1" x14ac:dyDescent="0.2">
      <c r="B16" s="107"/>
      <c r="C16" s="97"/>
      <c r="D16" s="97"/>
      <c r="E16" s="453" t="s">
        <v>51</v>
      </c>
      <c r="F16" s="468"/>
      <c r="G16" s="468"/>
      <c r="H16" s="468"/>
      <c r="I16" s="468"/>
      <c r="J16" s="468"/>
      <c r="K16" s="468"/>
      <c r="L16" s="468"/>
      <c r="M16" s="468"/>
      <c r="N16" s="468"/>
      <c r="O16" s="468"/>
      <c r="P16" s="468"/>
      <c r="Q16" s="469"/>
      <c r="R16" s="95"/>
      <c r="U16" s="451"/>
      <c r="V16" s="451"/>
      <c r="W16" s="451"/>
      <c r="X16" s="451"/>
      <c r="Y16" s="451"/>
      <c r="Z16" s="451"/>
    </row>
    <row r="17" spans="2:18" ht="5.25" customHeight="1" x14ac:dyDescent="0.2">
      <c r="B17" s="89"/>
      <c r="C17" s="91"/>
      <c r="D17" s="91"/>
      <c r="E17" s="91"/>
      <c r="F17" s="91"/>
      <c r="G17" s="91"/>
      <c r="H17" s="91"/>
      <c r="I17" s="91"/>
      <c r="J17" s="91"/>
      <c r="K17" s="91"/>
      <c r="L17" s="91"/>
      <c r="M17" s="91"/>
      <c r="N17" s="91"/>
      <c r="O17" s="91"/>
      <c r="P17" s="91"/>
      <c r="Q17" s="91"/>
      <c r="R17" s="95"/>
    </row>
    <row r="18" spans="2:18" ht="37.5" customHeight="1" x14ac:dyDescent="0.2">
      <c r="B18" s="224" t="s">
        <v>41</v>
      </c>
      <c r="C18" s="227"/>
      <c r="D18" s="94"/>
      <c r="E18" s="449" t="s">
        <v>121</v>
      </c>
      <c r="F18" s="449"/>
      <c r="G18" s="449"/>
      <c r="H18" s="449"/>
      <c r="I18" s="449"/>
      <c r="J18" s="449"/>
      <c r="K18" s="449"/>
      <c r="L18" s="449"/>
      <c r="M18" s="449"/>
      <c r="N18" s="449"/>
      <c r="O18" s="449"/>
      <c r="P18" s="449"/>
      <c r="Q18" s="452"/>
      <c r="R18" s="95"/>
    </row>
    <row r="19" spans="2:18" ht="27" customHeight="1" x14ac:dyDescent="0.2">
      <c r="B19" s="107"/>
      <c r="C19" s="97"/>
      <c r="D19" s="97"/>
      <c r="E19" s="453" t="s">
        <v>56</v>
      </c>
      <c r="F19" s="453"/>
      <c r="G19" s="453"/>
      <c r="H19" s="453"/>
      <c r="I19" s="453"/>
      <c r="J19" s="453"/>
      <c r="K19" s="453"/>
      <c r="L19" s="453"/>
      <c r="M19" s="453"/>
      <c r="N19" s="453"/>
      <c r="O19" s="453"/>
      <c r="P19" s="453"/>
      <c r="Q19" s="454"/>
    </row>
    <row r="20" spans="2:18" ht="6" customHeight="1" x14ac:dyDescent="0.2">
      <c r="B20" s="89"/>
      <c r="C20" s="89"/>
      <c r="D20" s="89"/>
      <c r="E20" s="89"/>
      <c r="F20" s="89"/>
      <c r="G20" s="89"/>
      <c r="H20" s="89"/>
      <c r="I20" s="89"/>
      <c r="J20" s="89"/>
      <c r="K20" s="89"/>
      <c r="L20" s="89"/>
      <c r="M20" s="89"/>
      <c r="N20" s="89"/>
      <c r="O20" s="89"/>
      <c r="P20" s="89"/>
      <c r="Q20" s="89"/>
    </row>
    <row r="21" spans="2:18" x14ac:dyDescent="0.2">
      <c r="B21" s="455" t="s">
        <v>44</v>
      </c>
      <c r="C21" s="458"/>
      <c r="D21" s="94"/>
      <c r="E21" s="108" t="s">
        <v>49</v>
      </c>
      <c r="F21" s="94"/>
      <c r="G21" s="94"/>
      <c r="H21" s="94"/>
      <c r="I21" s="94"/>
      <c r="J21" s="94"/>
      <c r="K21" s="94"/>
      <c r="L21" s="94"/>
      <c r="M21" s="94"/>
      <c r="N21" s="94"/>
      <c r="O21" s="94"/>
      <c r="P21" s="94"/>
      <c r="Q21" s="109"/>
    </row>
    <row r="22" spans="2:18" ht="15" customHeight="1" x14ac:dyDescent="0.2">
      <c r="B22" s="456"/>
      <c r="C22" s="459"/>
      <c r="D22" s="91"/>
      <c r="E22" s="110" t="s">
        <v>43</v>
      </c>
      <c r="F22" s="461" t="s">
        <v>42</v>
      </c>
      <c r="G22" s="461"/>
      <c r="H22" s="461"/>
      <c r="I22" s="461"/>
      <c r="J22" s="461"/>
      <c r="K22" s="461"/>
      <c r="L22" s="461"/>
      <c r="M22" s="461"/>
      <c r="N22" s="461"/>
      <c r="O22" s="461"/>
      <c r="P22" s="461"/>
      <c r="Q22" s="462"/>
    </row>
    <row r="23" spans="2:18" ht="14.25" customHeight="1" x14ac:dyDescent="0.2">
      <c r="B23" s="456"/>
      <c r="C23" s="459"/>
      <c r="D23" s="91"/>
      <c r="E23" s="110" t="s">
        <v>43</v>
      </c>
      <c r="F23" s="463" t="s">
        <v>157</v>
      </c>
      <c r="G23" s="463"/>
      <c r="H23" s="463"/>
      <c r="I23" s="463"/>
      <c r="J23" s="463"/>
      <c r="K23" s="463"/>
      <c r="L23" s="463"/>
      <c r="M23" s="463"/>
      <c r="N23" s="463"/>
      <c r="O23" s="463"/>
      <c r="P23" s="463"/>
      <c r="Q23" s="464"/>
    </row>
    <row r="24" spans="2:18" ht="12.75" customHeight="1" x14ac:dyDescent="0.2">
      <c r="B24" s="457"/>
      <c r="C24" s="460"/>
      <c r="D24" s="97"/>
      <c r="E24" s="111" t="s">
        <v>45</v>
      </c>
      <c r="F24" s="112"/>
      <c r="G24" s="112"/>
      <c r="H24" s="112"/>
      <c r="I24" s="112"/>
      <c r="J24" s="97"/>
      <c r="K24" s="97"/>
      <c r="L24" s="97"/>
      <c r="M24" s="97"/>
      <c r="N24" s="97"/>
      <c r="O24" s="97"/>
      <c r="P24" s="97"/>
      <c r="Q24" s="90"/>
    </row>
    <row r="25" spans="2:18" ht="12.75" customHeight="1" x14ac:dyDescent="0.2">
      <c r="B25" s="110"/>
      <c r="C25" s="113"/>
      <c r="D25" s="91"/>
      <c r="E25" s="226"/>
      <c r="F25" s="106"/>
      <c r="G25" s="106"/>
      <c r="H25" s="106"/>
      <c r="I25" s="106"/>
      <c r="J25" s="91"/>
      <c r="K25" s="91"/>
      <c r="L25" s="91"/>
      <c r="M25" s="91"/>
      <c r="N25" s="91"/>
      <c r="O25" s="91"/>
      <c r="P25" s="91"/>
      <c r="Q25" s="91"/>
    </row>
    <row r="26" spans="2:18" ht="27" customHeight="1" x14ac:dyDescent="0.2">
      <c r="B26" s="114" t="s">
        <v>123</v>
      </c>
      <c r="C26" s="230" t="s">
        <v>225</v>
      </c>
      <c r="D26" s="115"/>
      <c r="E26" s="441" t="s">
        <v>158</v>
      </c>
      <c r="F26" s="441"/>
      <c r="G26" s="441"/>
      <c r="H26" s="441"/>
      <c r="I26" s="441"/>
      <c r="J26" s="441"/>
      <c r="K26" s="441"/>
      <c r="L26" s="441"/>
      <c r="M26" s="441"/>
      <c r="N26" s="441"/>
      <c r="O26" s="441"/>
      <c r="P26" s="441"/>
      <c r="Q26" s="442"/>
    </row>
    <row r="27" spans="2:18" ht="33" customHeight="1" thickBot="1" x14ac:dyDescent="0.25">
      <c r="B27" s="89"/>
      <c r="C27" s="89"/>
      <c r="D27" s="89"/>
      <c r="E27" s="89"/>
      <c r="F27" s="89"/>
      <c r="G27" s="89"/>
      <c r="H27" s="89"/>
      <c r="I27" s="89"/>
      <c r="J27" s="89"/>
      <c r="K27" s="89"/>
      <c r="L27" s="89"/>
      <c r="M27" s="89"/>
      <c r="N27" s="89"/>
      <c r="O27" s="89"/>
      <c r="P27" s="89"/>
      <c r="Q27" s="89"/>
    </row>
    <row r="28" spans="2:18" ht="5.25" customHeight="1" thickTop="1" x14ac:dyDescent="0.2">
      <c r="B28" s="89"/>
      <c r="C28" s="89"/>
      <c r="D28" s="89"/>
      <c r="E28" s="89"/>
      <c r="F28" s="89"/>
      <c r="G28" s="116"/>
      <c r="H28" s="117"/>
      <c r="I28" s="117"/>
      <c r="J28" s="117"/>
      <c r="K28" s="117"/>
      <c r="L28" s="117"/>
      <c r="M28" s="117"/>
      <c r="N28" s="117"/>
      <c r="O28" s="117"/>
      <c r="P28" s="117"/>
      <c r="Q28" s="118"/>
    </row>
    <row r="29" spans="2:18" ht="14.25" customHeight="1" x14ac:dyDescent="0.2">
      <c r="B29" s="443" t="s">
        <v>48</v>
      </c>
      <c r="C29" s="443"/>
      <c r="D29" s="443"/>
      <c r="E29" s="443"/>
      <c r="F29" s="444"/>
      <c r="G29" s="445" t="s">
        <v>159</v>
      </c>
      <c r="H29" s="446"/>
      <c r="I29" s="447"/>
      <c r="J29" s="447"/>
      <c r="K29" s="222" t="s">
        <v>150</v>
      </c>
      <c r="L29" s="448"/>
      <c r="M29" s="448"/>
      <c r="N29" s="101"/>
      <c r="O29" s="95" t="s">
        <v>160</v>
      </c>
      <c r="P29" s="222"/>
      <c r="Q29" s="119"/>
    </row>
    <row r="30" spans="2:18" ht="14.25" customHeight="1" x14ac:dyDescent="0.2">
      <c r="B30" s="443"/>
      <c r="C30" s="443"/>
      <c r="D30" s="443"/>
      <c r="E30" s="443"/>
      <c r="F30" s="444"/>
      <c r="G30" s="445" t="s">
        <v>161</v>
      </c>
      <c r="H30" s="446"/>
      <c r="I30" s="446"/>
      <c r="J30" s="447"/>
      <c r="K30" s="447"/>
      <c r="L30" s="447"/>
      <c r="M30" s="447"/>
      <c r="N30" s="447"/>
      <c r="O30" s="447"/>
      <c r="P30" s="447"/>
      <c r="Q30" s="120"/>
    </row>
    <row r="31" spans="2:18" ht="14.25" customHeight="1" x14ac:dyDescent="0.2">
      <c r="B31" s="443"/>
      <c r="C31" s="443"/>
      <c r="D31" s="443"/>
      <c r="E31" s="443"/>
      <c r="F31" s="444"/>
      <c r="G31" s="221" t="s">
        <v>151</v>
      </c>
      <c r="H31" s="231">
        <v>0</v>
      </c>
      <c r="I31" s="223" t="s">
        <v>162</v>
      </c>
      <c r="J31" s="449" t="s">
        <v>163</v>
      </c>
      <c r="K31" s="449"/>
      <c r="L31" s="449"/>
      <c r="M31" s="450"/>
      <c r="N31" s="450"/>
      <c r="O31" s="450"/>
      <c r="P31" s="450"/>
      <c r="Q31" s="120"/>
    </row>
    <row r="32" spans="2:18" ht="5.25" customHeight="1" thickBot="1" x14ac:dyDescent="0.25">
      <c r="B32" s="89"/>
      <c r="C32" s="89"/>
      <c r="D32" s="89"/>
      <c r="E32" s="89"/>
      <c r="F32" s="89"/>
      <c r="G32" s="121"/>
      <c r="H32" s="122"/>
      <c r="I32" s="122"/>
      <c r="J32" s="122"/>
      <c r="K32" s="122"/>
      <c r="L32" s="122"/>
      <c r="M32" s="122"/>
      <c r="N32" s="122"/>
      <c r="O32" s="122"/>
      <c r="P32" s="122"/>
      <c r="Q32" s="123"/>
    </row>
    <row r="33" spans="2:25" ht="13.5" thickTop="1" x14ac:dyDescent="0.2">
      <c r="B33" s="89"/>
      <c r="C33" s="89"/>
      <c r="D33" s="89"/>
      <c r="E33" s="89"/>
      <c r="F33" s="89"/>
      <c r="G33" s="89"/>
      <c r="H33" s="89"/>
      <c r="I33" s="89"/>
      <c r="J33" s="89"/>
      <c r="K33" s="89"/>
      <c r="L33" s="89"/>
      <c r="M33" s="89"/>
      <c r="N33" s="89"/>
      <c r="O33" s="89"/>
      <c r="P33" s="89"/>
      <c r="Q33" s="89"/>
    </row>
    <row r="34" spans="2:25" x14ac:dyDescent="0.2">
      <c r="U34" s="95"/>
      <c r="V34" s="95"/>
      <c r="W34" s="95"/>
      <c r="X34" s="95"/>
      <c r="Y34" s="95"/>
    </row>
    <row r="35" spans="2:25" x14ac:dyDescent="0.2">
      <c r="U35" s="95"/>
      <c r="V35" s="95"/>
      <c r="W35" s="95"/>
      <c r="X35" s="95"/>
      <c r="Y35" s="95"/>
    </row>
    <row r="36" spans="2:25" x14ac:dyDescent="0.2">
      <c r="U36" s="95"/>
      <c r="V36" s="95"/>
      <c r="W36" s="95"/>
      <c r="X36" s="95"/>
      <c r="Y36" s="95"/>
    </row>
    <row r="37" spans="2:25" ht="13.5" customHeight="1" x14ac:dyDescent="0.2">
      <c r="U37" s="95"/>
      <c r="V37" s="95"/>
      <c r="W37" s="95"/>
      <c r="X37" s="95"/>
      <c r="Y37" s="95"/>
    </row>
    <row r="38" spans="2:25" ht="16.5" customHeight="1" x14ac:dyDescent="0.2">
      <c r="U38" s="95"/>
      <c r="V38" s="95"/>
      <c r="W38" s="95"/>
      <c r="X38" s="95"/>
      <c r="Y38" s="95"/>
    </row>
    <row r="39" spans="2:25" x14ac:dyDescent="0.2">
      <c r="U39" s="440"/>
      <c r="V39" s="440"/>
      <c r="W39" s="440"/>
      <c r="X39" s="440"/>
      <c r="Y39" s="440"/>
    </row>
    <row r="40" spans="2:25" x14ac:dyDescent="0.2">
      <c r="U40" s="440"/>
      <c r="V40" s="440"/>
      <c r="W40" s="440"/>
      <c r="X40" s="440"/>
      <c r="Y40" s="440"/>
    </row>
    <row r="41" spans="2:25" x14ac:dyDescent="0.2">
      <c r="U41" s="440"/>
      <c r="V41" s="440"/>
      <c r="W41" s="440"/>
      <c r="X41" s="440"/>
      <c r="Y41" s="440"/>
    </row>
    <row r="42" spans="2:25" x14ac:dyDescent="0.2">
      <c r="U42" s="95"/>
      <c r="V42" s="95"/>
      <c r="W42" s="95"/>
      <c r="X42" s="95"/>
      <c r="Y42" s="95"/>
    </row>
    <row r="43" spans="2:25" x14ac:dyDescent="0.2">
      <c r="U43" s="95"/>
      <c r="V43" s="95"/>
      <c r="W43" s="95"/>
      <c r="X43" s="95"/>
      <c r="Y43" s="95"/>
    </row>
    <row r="44" spans="2:25" x14ac:dyDescent="0.2">
      <c r="U44" s="95"/>
      <c r="V44" s="95"/>
      <c r="W44" s="95"/>
      <c r="X44" s="95"/>
      <c r="Y44" s="95"/>
    </row>
    <row r="45" spans="2:25" x14ac:dyDescent="0.2">
      <c r="U45" s="95"/>
      <c r="V45" s="95"/>
      <c r="W45" s="95"/>
      <c r="X45" s="95"/>
      <c r="Y45" s="95"/>
    </row>
  </sheetData>
  <sheetProtection password="CB02" sheet="1" objects="1" scenarios="1"/>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ageMargins left="0.7" right="0.7" top="0.75" bottom="0.75" header="0.3" footer="0.3"/>
  <pageSetup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8"/>
  <sheetViews>
    <sheetView zoomScaleNormal="100" workbookViewId="0">
      <selection activeCell="C6" sqref="C6"/>
    </sheetView>
  </sheetViews>
  <sheetFormatPr defaultRowHeight="15" x14ac:dyDescent="0.25"/>
  <cols>
    <col min="1" max="1" width="44.5703125" style="156" customWidth="1"/>
    <col min="2" max="2" width="53.85546875" style="156" customWidth="1"/>
    <col min="3" max="3" width="35.28515625" style="156" customWidth="1"/>
    <col min="4" max="4" width="7.85546875" style="156" customWidth="1"/>
    <col min="5" max="6" width="9.140625" style="156" customWidth="1"/>
    <col min="7" max="16384" width="9.140625" style="156"/>
  </cols>
  <sheetData>
    <row r="1" spans="1:4" ht="20.100000000000001" customHeight="1" x14ac:dyDescent="0.25">
      <c r="A1" s="232" t="str">
        <f>+'Section A'!A1</f>
        <v xml:space="preserve">STATE OF ILLINOIS </v>
      </c>
      <c r="B1" s="233" t="str">
        <f>+'Section A'!B1</f>
        <v>UNIFORM CAPITAL GRANT BUDGET TEMPLATE</v>
      </c>
      <c r="C1" s="234" t="str">
        <f>+'Section A'!E1</f>
        <v>Commerce &amp; Economic Opportunity</v>
      </c>
      <c r="D1" s="155" t="s">
        <v>152</v>
      </c>
    </row>
    <row r="2" spans="1:4" s="299" customFormat="1" ht="39" customHeight="1" x14ac:dyDescent="0.25">
      <c r="A2" s="298" t="str">
        <f>"Organization Name: "&amp;'Section A'!B2</f>
        <v xml:space="preserve">Organization Name: </v>
      </c>
      <c r="B2" s="232" t="str">
        <f>"NOFO # "&amp;'Section A'!F2</f>
        <v xml:space="preserve">NOFO # </v>
      </c>
      <c r="C2" s="232" t="str">
        <f>"Fiscal Year "&amp;'Section A'!F3</f>
        <v xml:space="preserve">Fiscal Year </v>
      </c>
    </row>
    <row r="3" spans="1:4" ht="20.100000000000001" customHeight="1" x14ac:dyDescent="0.25">
      <c r="A3" s="479" t="s">
        <v>132</v>
      </c>
      <c r="B3" s="480"/>
      <c r="C3" s="135" t="str">
        <f>"Grant Number: "&amp;'Section A'!F4</f>
        <v xml:space="preserve">Grant Number: </v>
      </c>
    </row>
    <row r="4" spans="1:4" ht="20.100000000000001" customHeight="1" x14ac:dyDescent="0.25">
      <c r="A4" s="235" t="s">
        <v>14</v>
      </c>
      <c r="B4" s="236"/>
      <c r="C4" s="237" t="s">
        <v>129</v>
      </c>
    </row>
    <row r="5" spans="1:4" ht="15" customHeight="1" x14ac:dyDescent="0.25">
      <c r="A5" s="484" t="s">
        <v>236</v>
      </c>
      <c r="B5" s="485"/>
      <c r="C5" s="238"/>
    </row>
    <row r="6" spans="1:4" ht="15" customHeight="1" x14ac:dyDescent="0.25">
      <c r="A6" s="488" t="s">
        <v>234</v>
      </c>
      <c r="B6" s="489"/>
      <c r="C6" s="293">
        <v>0</v>
      </c>
    </row>
    <row r="7" spans="1:4" ht="15" customHeight="1" x14ac:dyDescent="0.25">
      <c r="A7" s="488" t="s">
        <v>233</v>
      </c>
      <c r="B7" s="489"/>
      <c r="C7" s="293">
        <v>0</v>
      </c>
    </row>
    <row r="8" spans="1:4" ht="15" customHeight="1" x14ac:dyDescent="0.25">
      <c r="A8" s="490" t="s">
        <v>235</v>
      </c>
      <c r="B8" s="491"/>
      <c r="C8" s="293">
        <v>0</v>
      </c>
    </row>
    <row r="9" spans="1:4" ht="20.100000000000001" customHeight="1" thickBot="1" x14ac:dyDescent="0.3">
      <c r="A9" s="486" t="s">
        <v>133</v>
      </c>
      <c r="B9" s="487"/>
      <c r="C9" s="239">
        <f>(C6+C7+C8)</f>
        <v>0</v>
      </c>
    </row>
    <row r="10" spans="1:4" ht="20.100000000000001" customHeight="1" thickBot="1" x14ac:dyDescent="0.3">
      <c r="A10" s="481" t="s">
        <v>134</v>
      </c>
      <c r="B10" s="482"/>
      <c r="C10" s="483"/>
      <c r="D10" s="155" t="s">
        <v>148</v>
      </c>
    </row>
    <row r="11" spans="1:4" ht="28.5" customHeight="1" x14ac:dyDescent="0.25">
      <c r="A11" s="492" t="s">
        <v>127</v>
      </c>
      <c r="B11" s="493"/>
      <c r="C11" s="237" t="s">
        <v>130</v>
      </c>
    </row>
    <row r="12" spans="1:4" ht="16.5" customHeight="1" x14ac:dyDescent="0.25">
      <c r="A12" s="477" t="s">
        <v>173</v>
      </c>
      <c r="B12" s="478"/>
      <c r="C12" s="240">
        <f>+DesignEngineering!C14</f>
        <v>0</v>
      </c>
    </row>
    <row r="13" spans="1:4" ht="16.5" customHeight="1" x14ac:dyDescent="0.25">
      <c r="A13" s="477" t="s">
        <v>174</v>
      </c>
      <c r="B13" s="478"/>
      <c r="C13" s="240">
        <f>+'B-L Purchase'!C13</f>
        <v>0</v>
      </c>
    </row>
    <row r="14" spans="1:4" ht="16.5" customHeight="1" x14ac:dyDescent="0.25">
      <c r="A14" s="477" t="s">
        <v>205</v>
      </c>
      <c r="B14" s="478"/>
      <c r="C14" s="240">
        <f>+WiringElectrical!D14</f>
        <v>0</v>
      </c>
    </row>
    <row r="15" spans="1:4" ht="16.5" customHeight="1" x14ac:dyDescent="0.25">
      <c r="A15" s="477" t="s">
        <v>206</v>
      </c>
      <c r="B15" s="478"/>
      <c r="C15" s="240">
        <f>+EML!D13</f>
        <v>0</v>
      </c>
    </row>
    <row r="16" spans="1:4" ht="16.5" hidden="1" customHeight="1" x14ac:dyDescent="0.25">
      <c r="A16" s="477" t="s">
        <v>0</v>
      </c>
      <c r="B16" s="478"/>
      <c r="C16" s="240">
        <f>+'Equipment '!D11</f>
        <v>0</v>
      </c>
    </row>
    <row r="17" spans="1:3" ht="16.5" customHeight="1" x14ac:dyDescent="0.25">
      <c r="A17" s="477" t="s">
        <v>207</v>
      </c>
      <c r="B17" s="478"/>
      <c r="C17" s="240">
        <f>+Paving!D10</f>
        <v>0</v>
      </c>
    </row>
    <row r="18" spans="1:3" ht="16.5" customHeight="1" x14ac:dyDescent="0.25">
      <c r="A18" s="477" t="s">
        <v>208</v>
      </c>
      <c r="B18" s="478"/>
      <c r="C18" s="240">
        <f>+ConstructionMgmt!C12</f>
        <v>0</v>
      </c>
    </row>
    <row r="19" spans="1:3" ht="16.5" customHeight="1" x14ac:dyDescent="0.25">
      <c r="A19" s="477" t="s">
        <v>209</v>
      </c>
      <c r="B19" s="478"/>
      <c r="C19" s="240">
        <f>+Mechanical!D13</f>
        <v>0</v>
      </c>
    </row>
    <row r="20" spans="1:3" ht="16.5" customHeight="1" x14ac:dyDescent="0.25">
      <c r="A20" s="477" t="s">
        <v>210</v>
      </c>
      <c r="B20" s="478"/>
      <c r="C20" s="240">
        <f>+Excavation!C12</f>
        <v>0</v>
      </c>
    </row>
    <row r="21" spans="1:3" ht="16.5" customHeight="1" x14ac:dyDescent="0.25">
      <c r="A21" s="477" t="s">
        <v>211</v>
      </c>
      <c r="B21" s="478"/>
      <c r="C21" s="240">
        <f>+Plumbing!D10</f>
        <v>0</v>
      </c>
    </row>
    <row r="22" spans="1:3" ht="16.5" hidden="1" customHeight="1" x14ac:dyDescent="0.25">
      <c r="A22" s="477" t="s">
        <v>175</v>
      </c>
      <c r="B22" s="478"/>
      <c r="C22" s="240">
        <f>+Construction!C10</f>
        <v>0</v>
      </c>
    </row>
    <row r="23" spans="1:3" ht="16.5" customHeight="1" x14ac:dyDescent="0.25">
      <c r="A23" s="477" t="s">
        <v>212</v>
      </c>
      <c r="B23" s="478"/>
      <c r="C23" s="240">
        <f>+OtherConstruct!C12</f>
        <v>0</v>
      </c>
    </row>
    <row r="24" spans="1:3" ht="16.5" hidden="1" customHeight="1" x14ac:dyDescent="0.25">
      <c r="A24" s="477" t="s">
        <v>176</v>
      </c>
      <c r="B24" s="478"/>
      <c r="C24" s="240">
        <f>+SiteWork!C11</f>
        <v>0</v>
      </c>
    </row>
    <row r="25" spans="1:3" ht="16.5" hidden="1" customHeight="1" x14ac:dyDescent="0.25">
      <c r="A25" s="477" t="s">
        <v>177</v>
      </c>
      <c r="B25" s="478"/>
      <c r="C25" s="240">
        <f>+Demolition!C13</f>
        <v>0</v>
      </c>
    </row>
    <row r="26" spans="1:3" ht="16.5" customHeight="1" x14ac:dyDescent="0.25">
      <c r="A26" s="477" t="s">
        <v>213</v>
      </c>
      <c r="B26" s="478"/>
      <c r="C26" s="240">
        <f>+Contingency!C11</f>
        <v>0</v>
      </c>
    </row>
    <row r="27" spans="1:3" ht="16.5" hidden="1" customHeight="1" x14ac:dyDescent="0.25">
      <c r="A27" s="477" t="s">
        <v>183</v>
      </c>
      <c r="B27" s="478"/>
      <c r="C27" s="240">
        <f>+'GRANT EXCLUSIVE LINE ITEM '!F13</f>
        <v>0</v>
      </c>
    </row>
    <row r="28" spans="1:3" ht="16.5" hidden="1" customHeight="1" x14ac:dyDescent="0.25">
      <c r="A28" s="241" t="s">
        <v>180</v>
      </c>
      <c r="B28" s="242"/>
      <c r="C28" s="240">
        <v>0</v>
      </c>
    </row>
    <row r="29" spans="1:3" ht="16.5" hidden="1" customHeight="1" x14ac:dyDescent="0.25">
      <c r="A29" s="477" t="s">
        <v>178</v>
      </c>
      <c r="B29" s="478"/>
      <c r="C29" s="240">
        <f>SUM(C12:C28)</f>
        <v>0</v>
      </c>
    </row>
    <row r="30" spans="1:3" ht="16.5" hidden="1" customHeight="1" x14ac:dyDescent="0.25">
      <c r="A30" s="433" t="s">
        <v>179</v>
      </c>
      <c r="B30" s="435"/>
      <c r="C30" s="240">
        <f>+'Indirect Costs '!D10</f>
        <v>0</v>
      </c>
    </row>
    <row r="31" spans="1:3" ht="34.5" hidden="1" customHeight="1" x14ac:dyDescent="0.25">
      <c r="A31" s="433" t="s">
        <v>13</v>
      </c>
      <c r="B31" s="435"/>
      <c r="C31" s="243"/>
    </row>
    <row r="32" spans="1:3" ht="22.5" customHeight="1" x14ac:dyDescent="0.25">
      <c r="A32" s="475" t="s">
        <v>237</v>
      </c>
      <c r="B32" s="476"/>
      <c r="C32" s="240">
        <f>(C29+C30)</f>
        <v>0</v>
      </c>
    </row>
    <row r="33" ht="17.45" customHeight="1" x14ac:dyDescent="0.25"/>
    <row r="34" ht="17.45" customHeight="1" x14ac:dyDescent="0.25"/>
    <row r="35" ht="17.45" customHeight="1" x14ac:dyDescent="0.25"/>
    <row r="37" ht="15" customHeight="1" x14ac:dyDescent="0.25"/>
    <row r="38" ht="22.5" customHeight="1" x14ac:dyDescent="0.25"/>
  </sheetData>
  <sheetProtection algorithmName="SHA-512" hashValue="KS5Xdverwni0bHZOTiRfCAkvmjVUj1eH7OVqoDAHqb4oyoUZJ9BLQa16AZ8XoObfxR9dW+0godApT5nXOC0B9g==" saltValue="tzqmf/jT8oTw9yTyW+O0+A==" spinCount="100000" sheet="1" objects="1" scenarios="1" selectLockedCells="1"/>
  <mergeCells count="28">
    <mergeCell ref="A14:B14"/>
    <mergeCell ref="A19:B19"/>
    <mergeCell ref="A17:B17"/>
    <mergeCell ref="A11:B11"/>
    <mergeCell ref="A12:B12"/>
    <mergeCell ref="A13:B13"/>
    <mergeCell ref="A15:B15"/>
    <mergeCell ref="A16:B16"/>
    <mergeCell ref="A3:B3"/>
    <mergeCell ref="A10:C10"/>
    <mergeCell ref="A5:B5"/>
    <mergeCell ref="A9:B9"/>
    <mergeCell ref="A7:B7"/>
    <mergeCell ref="A8:B8"/>
    <mergeCell ref="A6:B6"/>
    <mergeCell ref="A21:B21"/>
    <mergeCell ref="A18:B18"/>
    <mergeCell ref="A22:B22"/>
    <mergeCell ref="A23:B23"/>
    <mergeCell ref="A20:B20"/>
    <mergeCell ref="A30:B30"/>
    <mergeCell ref="A32:B32"/>
    <mergeCell ref="A24:B24"/>
    <mergeCell ref="A25:B25"/>
    <mergeCell ref="A26:B26"/>
    <mergeCell ref="A27:B27"/>
    <mergeCell ref="A29:B29"/>
    <mergeCell ref="A31:B31"/>
  </mergeCells>
  <pageMargins left="0.25" right="0.25" top="0.25" bottom="0.2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zoomScaleNormal="100" workbookViewId="0">
      <selection activeCell="A10" sqref="A10:C10"/>
    </sheetView>
  </sheetViews>
  <sheetFormatPr defaultRowHeight="15" x14ac:dyDescent="0.25"/>
  <cols>
    <col min="1" max="9" width="14.28515625" customWidth="1"/>
  </cols>
  <sheetData>
    <row r="1" spans="1:9" ht="39.75" customHeight="1" thickTop="1" thickBot="1" x14ac:dyDescent="0.3">
      <c r="A1" s="497" t="s">
        <v>12</v>
      </c>
      <c r="B1" s="498"/>
      <c r="C1" s="499"/>
      <c r="D1" s="497" t="s">
        <v>245</v>
      </c>
      <c r="E1" s="498"/>
      <c r="F1" s="499"/>
      <c r="G1" s="500" t="str">
        <f>"AGENCY: "&amp;'Section B'!C1</f>
        <v>AGENCY: Commerce &amp; Economic Opportunity</v>
      </c>
      <c r="H1" s="501"/>
      <c r="I1" s="502"/>
    </row>
    <row r="2" spans="1:9" s="292" customFormat="1" ht="50.1" customHeight="1" thickTop="1" thickBot="1" x14ac:dyDescent="0.3">
      <c r="A2" s="500" t="str">
        <f>"Organization Name: "&amp;'Section A'!B2</f>
        <v xml:space="preserve">Organization Name: </v>
      </c>
      <c r="B2" s="501"/>
      <c r="C2" s="501"/>
      <c r="D2" s="505" t="str">
        <f>"CSFA Description: "&amp;'Section A'!D3</f>
        <v xml:space="preserve">CSFA Description: </v>
      </c>
      <c r="E2" s="506"/>
      <c r="F2" s="507"/>
      <c r="G2" s="500" t="str">
        <f>"NOFO # "&amp;'Section A'!F2</f>
        <v xml:space="preserve">NOFO # </v>
      </c>
      <c r="H2" s="501"/>
      <c r="I2" s="502"/>
    </row>
    <row r="3" spans="1:9" ht="16.5" customHeight="1" thickTop="1" thickBot="1" x14ac:dyDescent="0.3">
      <c r="A3" s="503" t="str">
        <f>"CSFA #: "&amp;'Section A'!B3</f>
        <v xml:space="preserve">CSFA #: </v>
      </c>
      <c r="B3" s="504"/>
      <c r="C3" s="504"/>
      <c r="D3" s="508" t="str">
        <f>"DUNS # and UEI # "&amp;'Section A'!D2</f>
        <v xml:space="preserve">DUNS # and UEI # </v>
      </c>
      <c r="E3" s="509"/>
      <c r="F3" s="510"/>
      <c r="G3" s="500" t="str">
        <f>"Fiscal Year(s): "&amp;'Section A'!F3</f>
        <v xml:space="preserve">Fiscal Year(s): </v>
      </c>
      <c r="H3" s="501"/>
      <c r="I3" s="502"/>
    </row>
    <row r="4" spans="1:9" ht="15.75" thickTop="1" x14ac:dyDescent="0.25"/>
    <row r="5" spans="1:9" x14ac:dyDescent="0.25">
      <c r="A5" s="44" t="s">
        <v>105</v>
      </c>
      <c r="B5" s="43"/>
    </row>
    <row r="6" spans="1:9" ht="36" customHeight="1" x14ac:dyDescent="0.25">
      <c r="A6" s="496" t="s">
        <v>113</v>
      </c>
      <c r="B6" s="496"/>
      <c r="C6" s="496"/>
      <c r="D6" s="496"/>
      <c r="E6" s="496"/>
      <c r="F6" s="496"/>
      <c r="G6" s="496"/>
      <c r="H6" s="496"/>
      <c r="I6" s="496"/>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494"/>
      <c r="B10" s="494"/>
      <c r="C10" s="494"/>
      <c r="D10" s="10"/>
      <c r="E10" s="494"/>
      <c r="F10" s="494"/>
      <c r="G10" s="494"/>
      <c r="H10" s="10"/>
      <c r="I10" s="10"/>
    </row>
    <row r="11" spans="1:9" x14ac:dyDescent="0.25">
      <c r="A11" s="9" t="s">
        <v>5</v>
      </c>
      <c r="B11" s="10"/>
      <c r="C11" s="10"/>
      <c r="D11" s="10"/>
      <c r="E11" s="9" t="s">
        <v>5</v>
      </c>
      <c r="F11" s="10"/>
      <c r="G11" s="10"/>
      <c r="H11" s="10"/>
      <c r="I11" s="10"/>
    </row>
    <row r="12" spans="1:9" x14ac:dyDescent="0.25">
      <c r="A12" s="9"/>
      <c r="B12" s="10"/>
      <c r="C12" s="10"/>
      <c r="D12" s="10"/>
      <c r="E12" s="9"/>
      <c r="F12" s="10"/>
      <c r="G12" s="10"/>
      <c r="H12" s="10"/>
      <c r="I12" s="10"/>
    </row>
    <row r="13" spans="1:9" x14ac:dyDescent="0.25">
      <c r="A13" s="511"/>
      <c r="B13" s="511"/>
      <c r="C13" s="511"/>
      <c r="D13" s="10"/>
      <c r="E13" s="511"/>
      <c r="F13" s="511"/>
      <c r="G13" s="511"/>
      <c r="H13" s="10"/>
      <c r="I13" s="10"/>
    </row>
    <row r="14" spans="1:9" x14ac:dyDescent="0.25">
      <c r="A14" s="9" t="s">
        <v>6</v>
      </c>
      <c r="B14" s="10"/>
      <c r="C14" s="10"/>
      <c r="D14" s="10"/>
      <c r="E14" s="9" t="s">
        <v>6</v>
      </c>
      <c r="F14" s="10"/>
      <c r="G14" s="10"/>
      <c r="H14" s="10"/>
      <c r="I14" s="10"/>
    </row>
    <row r="15" spans="1:9" x14ac:dyDescent="0.25">
      <c r="A15" s="9"/>
      <c r="B15" s="10"/>
      <c r="C15" s="10"/>
      <c r="D15" s="10"/>
      <c r="E15" s="9"/>
      <c r="F15" s="10"/>
      <c r="G15" s="10"/>
      <c r="H15" s="10"/>
      <c r="I15" s="10"/>
    </row>
    <row r="16" spans="1:9" x14ac:dyDescent="0.25">
      <c r="A16" s="494"/>
      <c r="B16" s="494"/>
      <c r="C16" s="494"/>
      <c r="D16" s="10"/>
      <c r="E16" s="494"/>
      <c r="F16" s="494"/>
      <c r="G16" s="494"/>
      <c r="H16" s="10"/>
      <c r="I16" s="10"/>
    </row>
    <row r="17" spans="1:9" x14ac:dyDescent="0.25">
      <c r="A17" s="9" t="s">
        <v>7</v>
      </c>
      <c r="B17" s="10"/>
      <c r="C17" s="10"/>
      <c r="D17" s="10"/>
      <c r="E17" s="9" t="s">
        <v>7</v>
      </c>
      <c r="F17" s="10"/>
      <c r="G17" s="10"/>
      <c r="H17" s="10"/>
      <c r="I17" s="10"/>
    </row>
    <row r="18" spans="1:9" x14ac:dyDescent="0.25">
      <c r="A18" s="9"/>
      <c r="B18" s="10"/>
      <c r="C18" s="10"/>
      <c r="D18" s="10"/>
      <c r="E18" s="9"/>
      <c r="F18" s="10"/>
      <c r="G18" s="10"/>
      <c r="H18" s="10"/>
      <c r="I18" s="10"/>
    </row>
    <row r="19" spans="1:9" x14ac:dyDescent="0.25">
      <c r="A19" s="494"/>
      <c r="B19" s="494"/>
      <c r="C19" s="494"/>
      <c r="D19" s="10"/>
      <c r="E19" s="494"/>
      <c r="F19" s="494"/>
      <c r="G19" s="494"/>
      <c r="H19" s="10"/>
      <c r="I19" s="10"/>
    </row>
    <row r="20" spans="1:9" x14ac:dyDescent="0.25">
      <c r="A20" s="9" t="s">
        <v>8</v>
      </c>
      <c r="B20" s="10"/>
      <c r="C20" s="10"/>
      <c r="D20" s="10"/>
      <c r="E20" s="9" t="s">
        <v>8</v>
      </c>
      <c r="F20" s="10"/>
      <c r="G20" s="10"/>
      <c r="H20" s="10"/>
      <c r="I20" s="10"/>
    </row>
    <row r="21" spans="1:9" x14ac:dyDescent="0.25">
      <c r="A21" s="9" t="s">
        <v>110</v>
      </c>
      <c r="B21" s="10"/>
      <c r="C21" s="10"/>
      <c r="D21" s="10"/>
      <c r="E21" s="9" t="s">
        <v>111</v>
      </c>
      <c r="F21" s="10"/>
      <c r="G21" s="10"/>
      <c r="H21" s="10"/>
      <c r="I21" s="10"/>
    </row>
    <row r="22" spans="1:9" ht="28.5" customHeight="1" x14ac:dyDescent="0.25">
      <c r="A22" s="494"/>
      <c r="B22" s="494"/>
      <c r="C22" s="494"/>
      <c r="D22" s="10"/>
      <c r="E22" s="494"/>
      <c r="F22" s="494"/>
      <c r="G22" s="494"/>
      <c r="H22" s="10"/>
      <c r="I22" s="10"/>
    </row>
    <row r="23" spans="1:9" x14ac:dyDescent="0.25">
      <c r="A23" s="9" t="s">
        <v>9</v>
      </c>
      <c r="B23" s="10"/>
      <c r="C23" s="10"/>
      <c r="D23" s="10"/>
      <c r="E23" s="9" t="s">
        <v>9</v>
      </c>
      <c r="F23" s="10"/>
      <c r="G23" s="10"/>
      <c r="H23" s="10"/>
      <c r="I23" s="10"/>
    </row>
    <row r="24" spans="1:9" x14ac:dyDescent="0.25">
      <c r="A24" s="10"/>
      <c r="B24" s="10"/>
      <c r="C24" s="10"/>
      <c r="D24" s="10"/>
      <c r="E24" s="10"/>
      <c r="F24" s="10"/>
      <c r="G24" s="10"/>
      <c r="H24" s="10"/>
      <c r="I24" s="10"/>
    </row>
    <row r="25" spans="1:9" ht="42.75" customHeight="1" x14ac:dyDescent="0.25">
      <c r="A25" s="495" t="s">
        <v>112</v>
      </c>
      <c r="B25" s="495"/>
      <c r="C25" s="495"/>
      <c r="D25" s="495"/>
      <c r="E25" s="495"/>
      <c r="F25" s="495"/>
      <c r="G25" s="495"/>
    </row>
  </sheetData>
  <sheetProtection algorithmName="SHA-512" hashValue="vyZh8JL49DBcNkYJLwAkWU+u6tOs2Ga2r7Bq1V4ZwkU1Uw4rZ694Q1Ruj//mkPqzuzNkAkY0qpQSDJend6Fghw==" saltValue="eEOe3kecjxCJ+erYTgH/7Q==" spinCount="100000" sheet="1" objects="1" scenarios="1" selectLockedCells="1"/>
  <mergeCells count="21">
    <mergeCell ref="A25:G25"/>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2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512"/>
      <c r="B1" s="512"/>
      <c r="C1" s="512"/>
      <c r="D1" s="512"/>
      <c r="E1" s="512"/>
      <c r="F1" s="512"/>
      <c r="G1" s="512"/>
    </row>
    <row r="2" spans="1:7" x14ac:dyDescent="0.25">
      <c r="A2" s="513"/>
      <c r="B2" s="513"/>
      <c r="C2" s="513"/>
      <c r="D2" s="513"/>
      <c r="E2" s="513"/>
      <c r="F2" s="513"/>
      <c r="G2" s="513"/>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5"/>
  <sheetViews>
    <sheetView zoomScaleNormal="100" workbookViewId="0">
      <selection activeCell="A6" sqref="A6"/>
    </sheetView>
  </sheetViews>
  <sheetFormatPr defaultRowHeight="15" x14ac:dyDescent="0.25"/>
  <cols>
    <col min="1" max="2" width="55.28515625" customWidth="1"/>
    <col min="3" max="3" width="15.28515625" customWidth="1"/>
    <col min="4" max="4" width="2.28515625" customWidth="1"/>
  </cols>
  <sheetData>
    <row r="1" spans="1:11" ht="25.5" customHeight="1" x14ac:dyDescent="0.25">
      <c r="A1" s="520" t="s">
        <v>114</v>
      </c>
      <c r="B1" s="520"/>
      <c r="C1" s="8">
        <f>+'Section A'!B2</f>
        <v>0</v>
      </c>
      <c r="D1" s="46"/>
      <c r="E1" s="46"/>
      <c r="F1" s="46"/>
      <c r="G1" s="46"/>
      <c r="H1" s="46"/>
      <c r="I1" s="46"/>
      <c r="J1" s="46"/>
      <c r="K1" s="46"/>
    </row>
    <row r="2" spans="1:11" ht="52.5" customHeight="1" x14ac:dyDescent="0.25">
      <c r="A2" s="521" t="s">
        <v>239</v>
      </c>
      <c r="B2" s="521"/>
      <c r="C2" s="521"/>
      <c r="D2" s="15"/>
      <c r="E2" s="15"/>
      <c r="F2" s="8"/>
    </row>
    <row r="3" spans="1:11" ht="6.75" customHeight="1" x14ac:dyDescent="0.25">
      <c r="A3" s="15"/>
      <c r="B3" s="15"/>
      <c r="C3" s="15"/>
      <c r="D3" s="15"/>
      <c r="E3" s="15"/>
      <c r="F3" s="8"/>
    </row>
    <row r="4" spans="1:11" ht="6.75" customHeight="1" x14ac:dyDescent="0.25">
      <c r="A4" s="13"/>
      <c r="B4" s="13"/>
      <c r="C4" s="12"/>
      <c r="D4" s="13"/>
      <c r="E4" s="11"/>
    </row>
    <row r="5" spans="1:11" x14ac:dyDescent="0.25">
      <c r="A5" s="145" t="s">
        <v>184</v>
      </c>
      <c r="B5" s="145" t="s">
        <v>185</v>
      </c>
      <c r="C5" s="145" t="s">
        <v>186</v>
      </c>
      <c r="D5" s="13"/>
      <c r="E5" s="86" t="s">
        <v>144</v>
      </c>
    </row>
    <row r="6" spans="1:11" s="67" customFormat="1" x14ac:dyDescent="0.25">
      <c r="A6" s="373"/>
      <c r="B6" s="373"/>
      <c r="C6" s="318">
        <v>0</v>
      </c>
      <c r="D6" s="57"/>
      <c r="E6" s="66"/>
    </row>
    <row r="7" spans="1:11" s="67" customFormat="1" x14ac:dyDescent="0.25">
      <c r="A7" s="373"/>
      <c r="B7" s="373"/>
      <c r="C7" s="318">
        <v>0</v>
      </c>
      <c r="D7" s="68"/>
      <c r="E7" s="69"/>
    </row>
    <row r="8" spans="1:11" s="67" customFormat="1" x14ac:dyDescent="0.25">
      <c r="A8" s="373"/>
      <c r="B8" s="373"/>
      <c r="C8" s="318">
        <v>0</v>
      </c>
      <c r="D8" s="68"/>
      <c r="E8" s="70"/>
    </row>
    <row r="9" spans="1:11" s="67" customFormat="1" ht="15.75" thickBot="1" x14ac:dyDescent="0.3">
      <c r="A9" s="373"/>
      <c r="B9" s="373"/>
      <c r="C9" s="381">
        <v>0</v>
      </c>
      <c r="D9" s="68"/>
      <c r="E9" s="70"/>
      <c r="G9" s="60"/>
    </row>
    <row r="10" spans="1:11" s="67" customFormat="1" ht="15.75" thickTop="1" x14ac:dyDescent="0.25">
      <c r="A10" s="373"/>
      <c r="B10" s="374" t="s">
        <v>18</v>
      </c>
      <c r="C10" s="379">
        <f>ROUND(SUM(C6:C9),2)</f>
        <v>0</v>
      </c>
      <c r="D10" s="68"/>
      <c r="E10" s="70" t="s">
        <v>171</v>
      </c>
    </row>
    <row r="11" spans="1:11" s="67" customFormat="1" x14ac:dyDescent="0.25">
      <c r="A11" s="320"/>
      <c r="B11" s="320"/>
      <c r="C11" s="320"/>
      <c r="D11" s="71"/>
      <c r="E11" s="72"/>
    </row>
    <row r="12" spans="1:11" s="67" customFormat="1" x14ac:dyDescent="0.25">
      <c r="A12" s="375"/>
      <c r="B12" s="375"/>
      <c r="C12" s="304">
        <v>0</v>
      </c>
      <c r="D12" s="71"/>
      <c r="E12" s="72"/>
    </row>
    <row r="13" spans="1:11" s="67" customFormat="1" ht="15.75" thickBot="1" x14ac:dyDescent="0.3">
      <c r="A13" s="376"/>
      <c r="B13" s="377"/>
      <c r="C13" s="313">
        <v>0</v>
      </c>
      <c r="D13" s="60"/>
    </row>
    <row r="14" spans="1:11" s="67" customFormat="1" ht="15.75" thickTop="1" x14ac:dyDescent="0.25">
      <c r="A14" s="325"/>
      <c r="B14" s="326" t="s">
        <v>17</v>
      </c>
      <c r="C14" s="311">
        <f>ROUND(SUM(C11:C13),2)</f>
        <v>0</v>
      </c>
      <c r="D14" s="60"/>
      <c r="E14" s="70" t="s">
        <v>171</v>
      </c>
    </row>
    <row r="15" spans="1:11" ht="15.75" thickBot="1" x14ac:dyDescent="0.3">
      <c r="A15" s="320"/>
      <c r="B15" s="320"/>
      <c r="C15" s="380"/>
      <c r="D15" s="8"/>
      <c r="G15" s="8"/>
      <c r="H15" s="8"/>
    </row>
    <row r="16" spans="1:11" ht="15.75" thickTop="1" x14ac:dyDescent="0.25">
      <c r="A16" s="308"/>
      <c r="B16" s="378" t="s">
        <v>187</v>
      </c>
      <c r="C16" s="312">
        <f>+C14+C10</f>
        <v>0</v>
      </c>
      <c r="D16" s="8"/>
      <c r="E16" s="86" t="s">
        <v>146</v>
      </c>
    </row>
    <row r="17" spans="1:8" s="67" customFormat="1" x14ac:dyDescent="0.25">
      <c r="A17" s="315"/>
      <c r="B17" s="315"/>
      <c r="C17" s="315"/>
      <c r="D17" s="60"/>
    </row>
    <row r="18" spans="1:8" s="67" customFormat="1" x14ac:dyDescent="0.25">
      <c r="A18" s="62" t="s">
        <v>188</v>
      </c>
      <c r="B18" s="63"/>
      <c r="C18" s="64"/>
      <c r="D18" s="60"/>
      <c r="E18" s="87" t="s">
        <v>145</v>
      </c>
    </row>
    <row r="19" spans="1:8" s="67" customFormat="1" ht="45" customHeight="1" x14ac:dyDescent="0.25">
      <c r="A19" s="514"/>
      <c r="B19" s="515"/>
      <c r="C19" s="516"/>
      <c r="D19" s="60"/>
      <c r="E19"/>
    </row>
    <row r="20" spans="1:8" s="245" customFormat="1" x14ac:dyDescent="0.25">
      <c r="A20" s="315"/>
      <c r="B20" s="315"/>
      <c r="C20" s="315"/>
      <c r="D20" s="244"/>
      <c r="G20" s="244"/>
      <c r="H20" s="244"/>
    </row>
    <row r="21" spans="1:8" s="249" customFormat="1" x14ac:dyDescent="0.25">
      <c r="A21" s="246" t="s">
        <v>189</v>
      </c>
      <c r="B21" s="251"/>
      <c r="C21" s="250"/>
      <c r="D21" s="247"/>
      <c r="E21" s="248" t="s">
        <v>145</v>
      </c>
      <c r="G21" s="247"/>
      <c r="H21" s="247"/>
    </row>
    <row r="22" spans="1:8" s="249" customFormat="1" ht="45" customHeight="1" x14ac:dyDescent="0.25">
      <c r="A22" s="517"/>
      <c r="B22" s="518"/>
      <c r="C22" s="519"/>
      <c r="D22" s="247"/>
      <c r="G22" s="247"/>
      <c r="H22" s="247"/>
    </row>
    <row r="23" spans="1:8" s="245" customFormat="1" x14ac:dyDescent="0.25">
      <c r="A23" s="244"/>
      <c r="B23" s="244"/>
      <c r="C23" s="244"/>
      <c r="D23" s="244"/>
    </row>
    <row r="24" spans="1:8" ht="13.5" customHeight="1" x14ac:dyDescent="0.25">
      <c r="A24" s="8"/>
      <c r="B24" s="8"/>
      <c r="C24" s="18"/>
      <c r="D24" s="8"/>
    </row>
    <row r="25" spans="1:8" x14ac:dyDescent="0.25">
      <c r="A25" s="8"/>
      <c r="B25" s="8"/>
      <c r="C25" s="8"/>
      <c r="D25" s="8"/>
    </row>
  </sheetData>
  <sheetProtection algorithmName="SHA-512" hashValue="XUERgjxmDlYHBARfeEcaznYE97UxPoFftJhL9VH5aY8d5Hax8ZqmHOATKNIflxTx+oJDB54zMqIQ4mtllqHpIg==" saltValue="9kHMHvxAhroWHfm9WGZMMA==" spinCount="100000" sheet="1" objects="1" scenarios="1" insertRows="0" selectLockedCells="1"/>
  <mergeCells count="4">
    <mergeCell ref="A19:C19"/>
    <mergeCell ref="A22:C22"/>
    <mergeCell ref="A1:B1"/>
    <mergeCell ref="A2:C2"/>
  </mergeCells>
  <printOptions horizontalCentered="1"/>
  <pageMargins left="0.25" right="0.25" top="0.25" bottom="0.2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7"/>
  <sheetViews>
    <sheetView zoomScaleNormal="100" workbookViewId="0">
      <selection activeCell="A5" sqref="A5"/>
    </sheetView>
  </sheetViews>
  <sheetFormatPr defaultRowHeight="15" x14ac:dyDescent="0.25"/>
  <cols>
    <col min="1" max="2" width="54.28515625" customWidth="1"/>
    <col min="3" max="3" width="18.5703125" customWidth="1"/>
    <col min="4" max="4" width="3.28515625" customWidth="1"/>
  </cols>
  <sheetData>
    <row r="1" spans="1:12" ht="26.25" customHeight="1" x14ac:dyDescent="0.25">
      <c r="A1" s="520" t="s">
        <v>114</v>
      </c>
      <c r="B1" s="520"/>
      <c r="C1" s="8">
        <f>+'Section A'!B2</f>
        <v>0</v>
      </c>
      <c r="D1" s="8"/>
      <c r="E1" s="8"/>
    </row>
    <row r="2" spans="1:12" ht="52.5" customHeight="1" x14ac:dyDescent="0.25">
      <c r="A2" s="522" t="s">
        <v>242</v>
      </c>
      <c r="B2" s="522"/>
      <c r="C2" s="522"/>
      <c r="D2" s="16"/>
      <c r="E2" s="16"/>
    </row>
    <row r="3" spans="1:12" x14ac:dyDescent="0.25">
      <c r="A3" s="16"/>
      <c r="B3" s="16"/>
      <c r="C3" s="16"/>
      <c r="D3" s="16"/>
      <c r="E3" s="16"/>
    </row>
    <row r="4" spans="1:12" x14ac:dyDescent="0.25">
      <c r="A4" s="148" t="s">
        <v>184</v>
      </c>
      <c r="B4" s="149" t="s">
        <v>185</v>
      </c>
      <c r="C4" s="146" t="s">
        <v>186</v>
      </c>
      <c r="D4" s="13"/>
      <c r="E4" s="13"/>
      <c r="F4" s="8"/>
      <c r="G4" s="8"/>
      <c r="H4" s="8"/>
      <c r="I4" s="8"/>
      <c r="J4" s="8"/>
      <c r="K4" s="8"/>
      <c r="L4" s="8"/>
    </row>
    <row r="5" spans="1:12" s="67" customFormat="1" x14ac:dyDescent="0.25">
      <c r="A5" s="300"/>
      <c r="B5" s="300"/>
      <c r="C5" s="301">
        <v>0</v>
      </c>
      <c r="D5" s="57"/>
      <c r="E5" s="57"/>
      <c r="F5" s="60"/>
      <c r="G5" s="60"/>
      <c r="H5" s="60"/>
      <c r="I5" s="60"/>
      <c r="J5" s="60"/>
      <c r="K5" s="60"/>
      <c r="L5" s="60"/>
    </row>
    <row r="6" spans="1:12" s="67" customFormat="1" x14ac:dyDescent="0.25">
      <c r="A6" s="300"/>
      <c r="B6" s="300"/>
      <c r="C6" s="301">
        <v>0</v>
      </c>
      <c r="D6" s="57"/>
      <c r="E6" s="56"/>
      <c r="F6" s="60"/>
      <c r="G6" s="60"/>
      <c r="H6" s="60"/>
      <c r="I6" s="60"/>
      <c r="J6" s="60"/>
      <c r="K6" s="60"/>
      <c r="L6" s="60"/>
    </row>
    <row r="7" spans="1:12" s="67" customFormat="1" x14ac:dyDescent="0.25">
      <c r="A7" s="300"/>
      <c r="B7" s="300"/>
      <c r="C7" s="301">
        <v>0</v>
      </c>
      <c r="D7" s="57"/>
      <c r="E7" s="73"/>
      <c r="F7" s="60"/>
      <c r="G7" s="60"/>
      <c r="H7" s="60"/>
      <c r="I7" s="60"/>
      <c r="J7" s="60"/>
      <c r="K7" s="60"/>
      <c r="L7" s="60"/>
    </row>
    <row r="8" spans="1:12" s="67" customFormat="1" ht="15.75" thickBot="1" x14ac:dyDescent="0.3">
      <c r="A8" s="300"/>
      <c r="B8" s="300"/>
      <c r="C8" s="314">
        <v>0</v>
      </c>
      <c r="D8" s="57"/>
      <c r="E8" s="57"/>
      <c r="F8" s="60"/>
      <c r="G8" s="60"/>
      <c r="H8" s="60"/>
      <c r="I8" s="60"/>
      <c r="J8" s="60"/>
      <c r="K8" s="60"/>
      <c r="L8" s="60"/>
    </row>
    <row r="9" spans="1:12" s="67" customFormat="1" ht="15.75" thickTop="1" x14ac:dyDescent="0.25">
      <c r="A9" s="300"/>
      <c r="B9" s="302" t="s">
        <v>143</v>
      </c>
      <c r="C9" s="312">
        <f>ROUND(SUM(C5:C8),2)</f>
        <v>0</v>
      </c>
      <c r="D9" s="75"/>
      <c r="E9" s="70" t="s">
        <v>171</v>
      </c>
      <c r="F9" s="56"/>
      <c r="G9" s="60"/>
      <c r="H9" s="60"/>
      <c r="I9" s="60"/>
      <c r="J9" s="60"/>
      <c r="K9" s="60"/>
      <c r="L9" s="60"/>
    </row>
    <row r="10" spans="1:12" s="249" customFormat="1" x14ac:dyDescent="0.25">
      <c r="A10" s="320"/>
      <c r="B10" s="320"/>
      <c r="C10" s="320"/>
      <c r="D10" s="247"/>
      <c r="E10" s="252"/>
      <c r="F10" s="247"/>
      <c r="G10" s="247"/>
      <c r="H10" s="247"/>
      <c r="I10" s="247"/>
      <c r="J10" s="247"/>
      <c r="K10" s="247"/>
      <c r="L10" s="247"/>
    </row>
    <row r="11" spans="1:12" s="249" customFormat="1" x14ac:dyDescent="0.25">
      <c r="A11" s="303"/>
      <c r="B11" s="303"/>
      <c r="C11" s="304">
        <v>0</v>
      </c>
      <c r="D11" s="247"/>
      <c r="E11" s="252"/>
      <c r="F11" s="247"/>
      <c r="G11" s="247"/>
      <c r="H11" s="247"/>
      <c r="I11" s="247"/>
      <c r="J11" s="247"/>
      <c r="K11" s="247"/>
      <c r="L11" s="247"/>
    </row>
    <row r="12" spans="1:12" s="249" customFormat="1" ht="15.75" thickBot="1" x14ac:dyDescent="0.3">
      <c r="A12" s="303"/>
      <c r="B12" s="303"/>
      <c r="C12" s="313">
        <v>0</v>
      </c>
      <c r="D12" s="247"/>
      <c r="E12" s="252"/>
      <c r="F12" s="247"/>
      <c r="G12" s="247"/>
      <c r="H12" s="247"/>
      <c r="I12" s="247"/>
      <c r="J12" s="247"/>
      <c r="K12" s="247"/>
      <c r="L12" s="247"/>
    </row>
    <row r="13" spans="1:12" s="249" customFormat="1" ht="15.75" thickTop="1" x14ac:dyDescent="0.25">
      <c r="A13" s="305"/>
      <c r="B13" s="306" t="s">
        <v>164</v>
      </c>
      <c r="C13" s="311">
        <f>ROUND(SUM(C10:C12),2)</f>
        <v>0</v>
      </c>
      <c r="D13" s="247"/>
      <c r="E13" s="253" t="s">
        <v>171</v>
      </c>
      <c r="F13" s="247"/>
      <c r="G13" s="247"/>
      <c r="H13" s="247"/>
      <c r="I13" s="247"/>
      <c r="J13" s="247"/>
      <c r="K13" s="247"/>
      <c r="L13" s="247"/>
    </row>
    <row r="14" spans="1:12" s="245" customFormat="1" ht="15.75" thickBot="1" x14ac:dyDescent="0.3">
      <c r="A14" s="320"/>
      <c r="B14" s="320"/>
      <c r="C14" s="380"/>
      <c r="D14" s="244"/>
      <c r="E14" s="253"/>
    </row>
    <row r="15" spans="1:12" ht="15.75" thickTop="1" x14ac:dyDescent="0.25">
      <c r="A15" s="308"/>
      <c r="B15" s="309" t="s">
        <v>190</v>
      </c>
      <c r="C15" s="310">
        <f>+C13+C9</f>
        <v>0</v>
      </c>
      <c r="D15" s="8"/>
      <c r="E15" s="86" t="s">
        <v>146</v>
      </c>
    </row>
    <row r="16" spans="1:12" s="67" customFormat="1" x14ac:dyDescent="0.25">
      <c r="A16" s="315"/>
      <c r="B16" s="315"/>
      <c r="C16" s="315"/>
      <c r="D16" s="60"/>
    </row>
    <row r="17" spans="1:7" s="67" customFormat="1" x14ac:dyDescent="0.25">
      <c r="A17" s="88" t="s">
        <v>188</v>
      </c>
      <c r="B17" s="63"/>
      <c r="C17" s="64"/>
      <c r="D17" s="60"/>
      <c r="E17" s="87" t="s">
        <v>145</v>
      </c>
    </row>
    <row r="18" spans="1:7" s="67" customFormat="1" ht="45" customHeight="1" x14ac:dyDescent="0.25">
      <c r="A18" s="514"/>
      <c r="B18" s="515"/>
      <c r="C18" s="516"/>
      <c r="D18" s="60"/>
      <c r="E18"/>
    </row>
    <row r="19" spans="1:7" s="245" customFormat="1" x14ac:dyDescent="0.25">
      <c r="A19" s="315"/>
      <c r="B19" s="315"/>
      <c r="C19" s="315"/>
      <c r="D19" s="244"/>
    </row>
    <row r="20" spans="1:7" s="249" customFormat="1" x14ac:dyDescent="0.25">
      <c r="A20" s="246" t="s">
        <v>189</v>
      </c>
      <c r="B20" s="255"/>
      <c r="C20" s="250"/>
      <c r="D20" s="247"/>
      <c r="E20" s="248" t="s">
        <v>145</v>
      </c>
      <c r="G20" s="247"/>
    </row>
    <row r="21" spans="1:7" s="249" customFormat="1" ht="45" customHeight="1" x14ac:dyDescent="0.25">
      <c r="A21" s="517"/>
      <c r="B21" s="518"/>
      <c r="C21" s="519"/>
      <c r="D21" s="247"/>
      <c r="G21" s="247"/>
    </row>
    <row r="22" spans="1:7" s="245" customFormat="1" x14ac:dyDescent="0.25">
      <c r="A22" s="244"/>
      <c r="B22" s="244"/>
      <c r="C22" s="244"/>
      <c r="D22" s="244"/>
    </row>
    <row r="23" spans="1:7" x14ac:dyDescent="0.25">
      <c r="A23" s="8"/>
      <c r="B23" s="8"/>
      <c r="C23" s="8"/>
    </row>
    <row r="24" spans="1:7" x14ac:dyDescent="0.25">
      <c r="A24" s="8"/>
      <c r="B24" s="8"/>
      <c r="C24" s="8"/>
    </row>
    <row r="25" spans="1:7" x14ac:dyDescent="0.25">
      <c r="A25" s="8"/>
      <c r="B25" s="8"/>
      <c r="C25" s="8"/>
    </row>
    <row r="26" spans="1:7" x14ac:dyDescent="0.25">
      <c r="A26" s="8"/>
      <c r="B26" s="8"/>
      <c r="C26" s="8"/>
    </row>
    <row r="27" spans="1:7" x14ac:dyDescent="0.25">
      <c r="A27" s="8"/>
      <c r="B27" s="8"/>
      <c r="C27" s="8"/>
    </row>
    <row r="28" spans="1:7" x14ac:dyDescent="0.25">
      <c r="A28" s="8"/>
      <c r="B28" s="8"/>
      <c r="C28" s="8"/>
    </row>
    <row r="29" spans="1:7" x14ac:dyDescent="0.25">
      <c r="A29" s="8"/>
      <c r="B29" s="8"/>
      <c r="C29" s="8"/>
    </row>
    <row r="30" spans="1:7" x14ac:dyDescent="0.25">
      <c r="A30" s="8"/>
      <c r="B30" s="8"/>
      <c r="C30" s="8"/>
    </row>
    <row r="31" spans="1:7" x14ac:dyDescent="0.25">
      <c r="A31" s="8"/>
      <c r="B31" s="8"/>
      <c r="C31" s="8"/>
    </row>
    <row r="32" spans="1:7" x14ac:dyDescent="0.25">
      <c r="A32" s="8"/>
      <c r="B32" s="8"/>
      <c r="C32" s="8"/>
    </row>
    <row r="33" spans="1:3" x14ac:dyDescent="0.25">
      <c r="A33" s="8"/>
      <c r="B33" s="8"/>
      <c r="C33" s="8"/>
    </row>
    <row r="34" spans="1:3" x14ac:dyDescent="0.25">
      <c r="A34" s="8"/>
      <c r="B34" s="8"/>
      <c r="C34" s="8"/>
    </row>
    <row r="35" spans="1:3" x14ac:dyDescent="0.25">
      <c r="A35" s="8"/>
      <c r="B35" s="8"/>
      <c r="C35" s="8"/>
    </row>
    <row r="36" spans="1:3" x14ac:dyDescent="0.25">
      <c r="A36" s="8"/>
      <c r="B36" s="8"/>
      <c r="C36" s="8"/>
    </row>
    <row r="37" spans="1:3" x14ac:dyDescent="0.25">
      <c r="A37" s="8"/>
      <c r="B37" s="8"/>
      <c r="C37" s="8"/>
    </row>
    <row r="38" spans="1:3" x14ac:dyDescent="0.25">
      <c r="A38" s="8"/>
      <c r="B38" s="8"/>
      <c r="C38" s="8"/>
    </row>
    <row r="39" spans="1:3" x14ac:dyDescent="0.25">
      <c r="A39" s="8"/>
      <c r="B39" s="8"/>
      <c r="C39" s="8"/>
    </row>
    <row r="40" spans="1:3" x14ac:dyDescent="0.25">
      <c r="A40" s="8"/>
      <c r="B40" s="8"/>
      <c r="C40" s="8"/>
    </row>
    <row r="41" spans="1:3" x14ac:dyDescent="0.25">
      <c r="A41" s="8"/>
      <c r="B41" s="8"/>
      <c r="C41" s="8"/>
    </row>
    <row r="42" spans="1:3" x14ac:dyDescent="0.25">
      <c r="A42" s="8"/>
      <c r="B42" s="8"/>
      <c r="C42" s="8"/>
    </row>
    <row r="43" spans="1:3" x14ac:dyDescent="0.25">
      <c r="A43" s="8"/>
      <c r="B43" s="8"/>
      <c r="C43" s="8"/>
    </row>
    <row r="44" spans="1:3" x14ac:dyDescent="0.25">
      <c r="A44" s="8"/>
      <c r="B44" s="8"/>
      <c r="C44" s="8"/>
    </row>
    <row r="45" spans="1:3" x14ac:dyDescent="0.25">
      <c r="A45" s="8"/>
      <c r="B45" s="8"/>
      <c r="C45" s="8"/>
    </row>
    <row r="46" spans="1:3" x14ac:dyDescent="0.25">
      <c r="A46" s="8"/>
      <c r="B46" s="8"/>
      <c r="C46" s="8"/>
    </row>
    <row r="47" spans="1:3" x14ac:dyDescent="0.25">
      <c r="A47" s="8"/>
      <c r="B47" s="8"/>
      <c r="C47" s="8"/>
    </row>
    <row r="48" spans="1:3" x14ac:dyDescent="0.25">
      <c r="A48" s="8"/>
      <c r="B48" s="8"/>
      <c r="C48" s="8"/>
    </row>
    <row r="49" spans="1:3" x14ac:dyDescent="0.25">
      <c r="A49" s="8"/>
      <c r="B49" s="8"/>
      <c r="C49" s="8"/>
    </row>
    <row r="50" spans="1:3" x14ac:dyDescent="0.25">
      <c r="A50" s="8"/>
      <c r="B50" s="8"/>
      <c r="C50" s="8"/>
    </row>
    <row r="51" spans="1:3" x14ac:dyDescent="0.25">
      <c r="A51" s="8"/>
      <c r="B51" s="8"/>
      <c r="C51" s="8"/>
    </row>
    <row r="52" spans="1:3" x14ac:dyDescent="0.25">
      <c r="A52" s="8"/>
      <c r="B52" s="8"/>
      <c r="C52" s="8"/>
    </row>
    <row r="53" spans="1:3" x14ac:dyDescent="0.25">
      <c r="A53" s="8"/>
      <c r="B53" s="8"/>
      <c r="C53" s="8"/>
    </row>
    <row r="54" spans="1:3" x14ac:dyDescent="0.25">
      <c r="A54" s="8"/>
      <c r="B54" s="8"/>
      <c r="C54" s="8"/>
    </row>
    <row r="55" spans="1:3" x14ac:dyDescent="0.25">
      <c r="A55" s="8"/>
      <c r="B55" s="8"/>
      <c r="C55" s="8"/>
    </row>
    <row r="56" spans="1:3" x14ac:dyDescent="0.25">
      <c r="A56" s="8"/>
      <c r="B56" s="8"/>
      <c r="C56" s="8"/>
    </row>
    <row r="57" spans="1:3" x14ac:dyDescent="0.25">
      <c r="A57" s="8"/>
      <c r="B57" s="8"/>
      <c r="C57" s="8"/>
    </row>
    <row r="58" spans="1:3" x14ac:dyDescent="0.25">
      <c r="A58" s="8"/>
      <c r="B58" s="8"/>
      <c r="C58" s="8"/>
    </row>
    <row r="59" spans="1:3" x14ac:dyDescent="0.25">
      <c r="A59" s="8"/>
      <c r="B59" s="8"/>
      <c r="C59" s="8"/>
    </row>
    <row r="60" spans="1:3" x14ac:dyDescent="0.25">
      <c r="A60" s="8"/>
      <c r="B60" s="8"/>
      <c r="C60" s="8"/>
    </row>
    <row r="61" spans="1:3" x14ac:dyDescent="0.25">
      <c r="A61" s="8"/>
      <c r="B61" s="8"/>
      <c r="C61" s="8"/>
    </row>
    <row r="62" spans="1:3" x14ac:dyDescent="0.25">
      <c r="A62" s="8"/>
      <c r="B62" s="8"/>
      <c r="C62" s="8"/>
    </row>
    <row r="63" spans="1:3" x14ac:dyDescent="0.25">
      <c r="A63" s="8"/>
      <c r="B63" s="8"/>
      <c r="C63" s="8"/>
    </row>
    <row r="64" spans="1:3" x14ac:dyDescent="0.25">
      <c r="A64" s="8"/>
      <c r="B64" s="8"/>
      <c r="C64" s="8"/>
    </row>
    <row r="65" spans="1:3" x14ac:dyDescent="0.25">
      <c r="A65" s="8"/>
      <c r="B65" s="8"/>
      <c r="C65" s="8"/>
    </row>
    <row r="66" spans="1:3" x14ac:dyDescent="0.25">
      <c r="A66" s="8"/>
      <c r="B66" s="8"/>
      <c r="C66" s="8"/>
    </row>
    <row r="67" spans="1:3" x14ac:dyDescent="0.25">
      <c r="A67" s="8"/>
      <c r="B67" s="8"/>
      <c r="C67" s="8"/>
    </row>
    <row r="68" spans="1:3" x14ac:dyDescent="0.25">
      <c r="A68" s="8"/>
      <c r="B68" s="8"/>
      <c r="C68" s="8"/>
    </row>
    <row r="69" spans="1:3" x14ac:dyDescent="0.25">
      <c r="A69" s="8"/>
      <c r="B69" s="8"/>
      <c r="C69" s="8"/>
    </row>
    <row r="70" spans="1:3" x14ac:dyDescent="0.25">
      <c r="A70" s="8"/>
      <c r="B70" s="8"/>
      <c r="C70" s="8"/>
    </row>
    <row r="71" spans="1:3" x14ac:dyDescent="0.25">
      <c r="A71" s="8"/>
      <c r="B71" s="8"/>
      <c r="C71" s="8"/>
    </row>
    <row r="72" spans="1:3" x14ac:dyDescent="0.25">
      <c r="A72" s="8"/>
      <c r="B72" s="8"/>
      <c r="C72" s="8"/>
    </row>
    <row r="73" spans="1:3" x14ac:dyDescent="0.25">
      <c r="A73" s="8"/>
      <c r="B73" s="8"/>
      <c r="C73" s="8"/>
    </row>
    <row r="74" spans="1:3" x14ac:dyDescent="0.25">
      <c r="A74" s="8"/>
      <c r="B74" s="8"/>
      <c r="C74" s="8"/>
    </row>
    <row r="75" spans="1:3" x14ac:dyDescent="0.25">
      <c r="A75" s="8"/>
      <c r="B75" s="8"/>
      <c r="C75" s="8"/>
    </row>
    <row r="76" spans="1:3" x14ac:dyDescent="0.25">
      <c r="A76" s="8"/>
      <c r="B76" s="8"/>
      <c r="C76" s="8"/>
    </row>
    <row r="77" spans="1:3" x14ac:dyDescent="0.25">
      <c r="A77" s="8"/>
      <c r="B77" s="8"/>
      <c r="C77" s="8"/>
    </row>
    <row r="78" spans="1:3" x14ac:dyDescent="0.25">
      <c r="A78" s="8"/>
      <c r="B78" s="8"/>
      <c r="C78" s="8"/>
    </row>
    <row r="79" spans="1:3" x14ac:dyDescent="0.25">
      <c r="A79" s="8"/>
      <c r="B79" s="8"/>
      <c r="C79" s="8"/>
    </row>
    <row r="80" spans="1:3" x14ac:dyDescent="0.25">
      <c r="A80" s="8"/>
      <c r="B80" s="8"/>
      <c r="C80" s="8"/>
    </row>
    <row r="81" spans="1:3" x14ac:dyDescent="0.25">
      <c r="A81" s="8"/>
      <c r="B81" s="8"/>
      <c r="C81" s="8"/>
    </row>
    <row r="82" spans="1:3" x14ac:dyDescent="0.25">
      <c r="A82" s="8"/>
      <c r="B82" s="8"/>
      <c r="C82" s="8"/>
    </row>
    <row r="83" spans="1:3" x14ac:dyDescent="0.25">
      <c r="A83" s="8"/>
      <c r="B83" s="8"/>
      <c r="C83" s="8"/>
    </row>
    <row r="84" spans="1:3" x14ac:dyDescent="0.25">
      <c r="A84" s="8"/>
      <c r="B84" s="8"/>
      <c r="C84" s="8"/>
    </row>
    <row r="85" spans="1:3" x14ac:dyDescent="0.25">
      <c r="A85" s="8"/>
      <c r="B85" s="8"/>
      <c r="C85" s="8"/>
    </row>
    <row r="86" spans="1:3" x14ac:dyDescent="0.25">
      <c r="A86" s="8"/>
      <c r="B86" s="8"/>
      <c r="C86" s="8"/>
    </row>
    <row r="87" spans="1:3" x14ac:dyDescent="0.25">
      <c r="A87" s="8"/>
      <c r="B87" s="8"/>
      <c r="C87" s="8"/>
    </row>
    <row r="88" spans="1:3" x14ac:dyDescent="0.25">
      <c r="A88" s="8"/>
      <c r="B88" s="8"/>
      <c r="C88" s="8"/>
    </row>
    <row r="89" spans="1:3" x14ac:dyDescent="0.25">
      <c r="A89" s="8"/>
      <c r="B89" s="8"/>
      <c r="C89" s="8"/>
    </row>
    <row r="90" spans="1:3" x14ac:dyDescent="0.25">
      <c r="A90" s="8"/>
      <c r="B90" s="8"/>
      <c r="C90" s="8"/>
    </row>
    <row r="91" spans="1:3" x14ac:dyDescent="0.25">
      <c r="A91" s="8"/>
      <c r="B91" s="8"/>
      <c r="C91" s="8"/>
    </row>
    <row r="92" spans="1:3" x14ac:dyDescent="0.25">
      <c r="A92" s="8"/>
      <c r="B92" s="8"/>
      <c r="C92" s="8"/>
    </row>
    <row r="93" spans="1:3" x14ac:dyDescent="0.25">
      <c r="A93" s="8"/>
      <c r="B93" s="8"/>
      <c r="C93" s="8"/>
    </row>
    <row r="94" spans="1:3" x14ac:dyDescent="0.25">
      <c r="A94" s="8"/>
      <c r="B94" s="8"/>
      <c r="C94" s="8"/>
    </row>
    <row r="95" spans="1:3" x14ac:dyDescent="0.25">
      <c r="A95" s="8"/>
      <c r="B95" s="8"/>
      <c r="C95" s="8"/>
    </row>
    <row r="96" spans="1:3" x14ac:dyDescent="0.25">
      <c r="A96" s="8"/>
      <c r="B96" s="8"/>
      <c r="C96" s="8"/>
    </row>
    <row r="97" spans="1:3" x14ac:dyDescent="0.25">
      <c r="A97" s="8"/>
      <c r="B97" s="8"/>
      <c r="C97" s="8"/>
    </row>
    <row r="98" spans="1:3" x14ac:dyDescent="0.25">
      <c r="A98" s="8"/>
      <c r="B98" s="8"/>
      <c r="C98" s="8"/>
    </row>
    <row r="99" spans="1:3" x14ac:dyDescent="0.25">
      <c r="A99" s="8"/>
      <c r="B99" s="8"/>
      <c r="C99" s="8"/>
    </row>
    <row r="100" spans="1:3" x14ac:dyDescent="0.25">
      <c r="A100" s="8"/>
      <c r="B100" s="8"/>
      <c r="C100" s="8"/>
    </row>
    <row r="101" spans="1:3" x14ac:dyDescent="0.25">
      <c r="A101" s="8"/>
      <c r="B101" s="8"/>
      <c r="C101" s="8"/>
    </row>
    <row r="102" spans="1:3" x14ac:dyDescent="0.25">
      <c r="A102" s="8"/>
      <c r="B102" s="8"/>
      <c r="C102" s="8"/>
    </row>
    <row r="103" spans="1:3" x14ac:dyDescent="0.25">
      <c r="A103" s="8"/>
      <c r="B103" s="8"/>
      <c r="C103" s="8"/>
    </row>
    <row r="104" spans="1:3" x14ac:dyDescent="0.25">
      <c r="A104" s="8"/>
      <c r="B104" s="8"/>
      <c r="C104" s="8"/>
    </row>
    <row r="105" spans="1:3" x14ac:dyDescent="0.25">
      <c r="A105" s="8"/>
      <c r="B105" s="8"/>
      <c r="C105" s="8"/>
    </row>
    <row r="106" spans="1:3" x14ac:dyDescent="0.25">
      <c r="A106" s="8"/>
      <c r="B106" s="8"/>
      <c r="C106" s="8"/>
    </row>
    <row r="107" spans="1:3" x14ac:dyDescent="0.25">
      <c r="A107" s="8"/>
      <c r="B107" s="8"/>
      <c r="C107" s="8"/>
    </row>
    <row r="108" spans="1:3" x14ac:dyDescent="0.25">
      <c r="A108" s="8"/>
      <c r="B108" s="8"/>
      <c r="C108" s="8"/>
    </row>
    <row r="109" spans="1:3" x14ac:dyDescent="0.25">
      <c r="A109" s="8"/>
      <c r="B109" s="8"/>
      <c r="C109" s="8"/>
    </row>
    <row r="110" spans="1:3" x14ac:dyDescent="0.25">
      <c r="A110" s="8"/>
      <c r="B110" s="8"/>
      <c r="C110" s="8"/>
    </row>
    <row r="111" spans="1:3" x14ac:dyDescent="0.25">
      <c r="A111" s="8"/>
      <c r="B111" s="8"/>
      <c r="C111" s="8"/>
    </row>
    <row r="112" spans="1:3" x14ac:dyDescent="0.25">
      <c r="A112" s="8"/>
      <c r="B112" s="8"/>
      <c r="C112" s="8"/>
    </row>
    <row r="113" spans="1:3" x14ac:dyDescent="0.25">
      <c r="A113" s="8"/>
      <c r="B113" s="8"/>
      <c r="C113" s="8"/>
    </row>
    <row r="114" spans="1:3" x14ac:dyDescent="0.25">
      <c r="A114" s="8"/>
      <c r="B114" s="8"/>
      <c r="C114" s="8"/>
    </row>
    <row r="115" spans="1:3" x14ac:dyDescent="0.25">
      <c r="A115" s="8"/>
      <c r="B115" s="8"/>
      <c r="C115" s="8"/>
    </row>
    <row r="116" spans="1:3" x14ac:dyDescent="0.25">
      <c r="A116" s="8"/>
      <c r="B116" s="8"/>
      <c r="C116" s="8"/>
    </row>
    <row r="117" spans="1:3" x14ac:dyDescent="0.25">
      <c r="A117" s="8"/>
      <c r="B117" s="8"/>
      <c r="C117" s="8"/>
    </row>
    <row r="118" spans="1:3" x14ac:dyDescent="0.25">
      <c r="A118" s="8"/>
      <c r="B118" s="8"/>
      <c r="C118" s="8"/>
    </row>
    <row r="119" spans="1:3" x14ac:dyDescent="0.25">
      <c r="A119" s="8"/>
      <c r="B119" s="8"/>
      <c r="C119" s="8"/>
    </row>
    <row r="120" spans="1:3" x14ac:dyDescent="0.25">
      <c r="A120" s="8"/>
      <c r="B120" s="8"/>
      <c r="C120" s="8"/>
    </row>
    <row r="121" spans="1:3" x14ac:dyDescent="0.25">
      <c r="A121" s="8"/>
      <c r="B121" s="8"/>
      <c r="C121" s="8"/>
    </row>
    <row r="122" spans="1:3" x14ac:dyDescent="0.25">
      <c r="A122" s="8"/>
      <c r="B122" s="8"/>
      <c r="C122" s="8"/>
    </row>
    <row r="123" spans="1:3" x14ac:dyDescent="0.25">
      <c r="A123" s="8"/>
      <c r="B123" s="8"/>
      <c r="C123" s="8"/>
    </row>
    <row r="124" spans="1:3" x14ac:dyDescent="0.25">
      <c r="A124" s="8"/>
      <c r="B124" s="8"/>
      <c r="C124" s="8"/>
    </row>
    <row r="125" spans="1:3" x14ac:dyDescent="0.25">
      <c r="A125" s="8"/>
      <c r="B125" s="8"/>
      <c r="C125" s="8"/>
    </row>
    <row r="126" spans="1:3" x14ac:dyDescent="0.25">
      <c r="A126" s="8"/>
      <c r="B126" s="8"/>
      <c r="C126" s="8"/>
    </row>
    <row r="127" spans="1:3" x14ac:dyDescent="0.25">
      <c r="A127" s="8"/>
      <c r="B127" s="8"/>
      <c r="C127" s="8"/>
    </row>
    <row r="128" spans="1:3" x14ac:dyDescent="0.25">
      <c r="A128" s="8"/>
      <c r="B128" s="8"/>
      <c r="C128" s="8"/>
    </row>
    <row r="129" spans="1:3" x14ac:dyDescent="0.25">
      <c r="A129" s="8"/>
      <c r="B129" s="8"/>
      <c r="C129" s="8"/>
    </row>
    <row r="130" spans="1:3" x14ac:dyDescent="0.25">
      <c r="A130" s="8"/>
      <c r="B130" s="8"/>
      <c r="C130" s="8"/>
    </row>
    <row r="131" spans="1:3" x14ac:dyDescent="0.25">
      <c r="A131" s="8"/>
      <c r="B131" s="8"/>
      <c r="C131" s="8"/>
    </row>
    <row r="132" spans="1:3" x14ac:dyDescent="0.25">
      <c r="A132" s="8"/>
      <c r="B132" s="8"/>
      <c r="C132" s="8"/>
    </row>
    <row r="133" spans="1:3" x14ac:dyDescent="0.25">
      <c r="A133" s="8"/>
      <c r="B133" s="8"/>
      <c r="C133" s="8"/>
    </row>
    <row r="134" spans="1:3" x14ac:dyDescent="0.25">
      <c r="A134" s="8"/>
      <c r="B134" s="8"/>
      <c r="C134" s="8"/>
    </row>
    <row r="135" spans="1:3" x14ac:dyDescent="0.25">
      <c r="A135" s="8"/>
      <c r="B135" s="8"/>
      <c r="C135" s="8"/>
    </row>
    <row r="136" spans="1:3" x14ac:dyDescent="0.25">
      <c r="A136" s="8"/>
      <c r="B136" s="8"/>
      <c r="C136" s="8"/>
    </row>
    <row r="137" spans="1:3" x14ac:dyDescent="0.25">
      <c r="A137" s="8"/>
      <c r="B137" s="8"/>
      <c r="C137" s="8"/>
    </row>
    <row r="138" spans="1:3" x14ac:dyDescent="0.25">
      <c r="A138" s="8"/>
      <c r="B138" s="8"/>
      <c r="C138" s="8"/>
    </row>
    <row r="139" spans="1:3" x14ac:dyDescent="0.25">
      <c r="A139" s="8"/>
      <c r="B139" s="8"/>
      <c r="C139" s="8"/>
    </row>
    <row r="140" spans="1:3" x14ac:dyDescent="0.25">
      <c r="A140" s="8"/>
      <c r="B140" s="8"/>
      <c r="C140" s="8"/>
    </row>
    <row r="141" spans="1:3" x14ac:dyDescent="0.25">
      <c r="A141" s="8"/>
      <c r="B141" s="8"/>
      <c r="C141" s="8"/>
    </row>
    <row r="142" spans="1:3" x14ac:dyDescent="0.25">
      <c r="A142" s="8"/>
      <c r="B142" s="8"/>
      <c r="C142" s="8"/>
    </row>
    <row r="143" spans="1:3" x14ac:dyDescent="0.25">
      <c r="A143" s="8"/>
      <c r="B143" s="8"/>
      <c r="C143" s="8"/>
    </row>
    <row r="144" spans="1:3" x14ac:dyDescent="0.25">
      <c r="A144" s="8"/>
      <c r="B144" s="8"/>
      <c r="C144" s="8"/>
    </row>
    <row r="145" spans="1:3" x14ac:dyDescent="0.25">
      <c r="A145" s="8"/>
      <c r="B145" s="8"/>
      <c r="C145" s="8"/>
    </row>
    <row r="146" spans="1:3" x14ac:dyDescent="0.25">
      <c r="A146" s="8"/>
      <c r="B146" s="8"/>
      <c r="C146" s="8"/>
    </row>
    <row r="147" spans="1:3" x14ac:dyDescent="0.25">
      <c r="A147" s="8"/>
      <c r="B147" s="8"/>
      <c r="C147" s="8"/>
    </row>
    <row r="148" spans="1:3" x14ac:dyDescent="0.25">
      <c r="A148" s="8"/>
      <c r="B148" s="8"/>
      <c r="C148" s="8"/>
    </row>
    <row r="149" spans="1:3" x14ac:dyDescent="0.25">
      <c r="A149" s="8"/>
      <c r="B149" s="8"/>
      <c r="C149" s="8"/>
    </row>
    <row r="150" spans="1:3" x14ac:dyDescent="0.25">
      <c r="A150" s="8"/>
      <c r="B150" s="8"/>
      <c r="C150" s="8"/>
    </row>
    <row r="151" spans="1:3" x14ac:dyDescent="0.25">
      <c r="A151" s="8"/>
      <c r="B151" s="8"/>
      <c r="C151" s="8"/>
    </row>
    <row r="152" spans="1:3" x14ac:dyDescent="0.25">
      <c r="A152" s="8"/>
      <c r="B152" s="8"/>
      <c r="C152" s="8"/>
    </row>
    <row r="153" spans="1:3" x14ac:dyDescent="0.25">
      <c r="A153" s="8"/>
      <c r="B153" s="8"/>
      <c r="C153" s="8"/>
    </row>
    <row r="154" spans="1:3" x14ac:dyDescent="0.25">
      <c r="A154" s="8"/>
      <c r="B154" s="8"/>
      <c r="C154" s="8"/>
    </row>
    <row r="155" spans="1:3" x14ac:dyDescent="0.25">
      <c r="A155" s="8"/>
      <c r="B155" s="8"/>
      <c r="C155" s="8"/>
    </row>
    <row r="156" spans="1:3" x14ac:dyDescent="0.25">
      <c r="A156" s="8"/>
      <c r="B156" s="8"/>
      <c r="C156" s="8"/>
    </row>
    <row r="157" spans="1:3" x14ac:dyDescent="0.25">
      <c r="A157" s="8"/>
      <c r="B157" s="8"/>
      <c r="C157" s="8"/>
    </row>
    <row r="158" spans="1:3" x14ac:dyDescent="0.25">
      <c r="A158" s="8"/>
      <c r="B158" s="8"/>
      <c r="C158" s="8"/>
    </row>
    <row r="159" spans="1:3" x14ac:dyDescent="0.25">
      <c r="A159" s="8"/>
      <c r="B159" s="8"/>
      <c r="C159" s="8"/>
    </row>
    <row r="160" spans="1:3" x14ac:dyDescent="0.25">
      <c r="A160" s="8"/>
      <c r="B160" s="8"/>
      <c r="C160" s="8"/>
    </row>
    <row r="161" spans="1:3" x14ac:dyDescent="0.25">
      <c r="A161" s="8"/>
      <c r="B161" s="8"/>
      <c r="C161" s="8"/>
    </row>
    <row r="162" spans="1:3" x14ac:dyDescent="0.25">
      <c r="A162" s="8"/>
      <c r="B162" s="8"/>
      <c r="C162" s="8"/>
    </row>
    <row r="163" spans="1:3" x14ac:dyDescent="0.25">
      <c r="A163" s="8"/>
      <c r="B163" s="8"/>
      <c r="C163" s="8"/>
    </row>
    <row r="164" spans="1:3" x14ac:dyDescent="0.25">
      <c r="A164" s="8"/>
      <c r="B164" s="8"/>
      <c r="C164" s="8"/>
    </row>
    <row r="165" spans="1:3" x14ac:dyDescent="0.25">
      <c r="A165" s="8"/>
      <c r="B165" s="8"/>
      <c r="C165" s="8"/>
    </row>
    <row r="166" spans="1:3" x14ac:dyDescent="0.25">
      <c r="A166" s="8"/>
      <c r="B166" s="8"/>
      <c r="C166" s="8"/>
    </row>
    <row r="167" spans="1:3" x14ac:dyDescent="0.25">
      <c r="A167" s="8"/>
      <c r="B167" s="8"/>
      <c r="C167" s="8"/>
    </row>
    <row r="168" spans="1:3" x14ac:dyDescent="0.25">
      <c r="A168" s="8"/>
      <c r="B168" s="8"/>
      <c r="C168" s="8"/>
    </row>
    <row r="169" spans="1:3" x14ac:dyDescent="0.25">
      <c r="A169" s="8"/>
      <c r="B169" s="8"/>
      <c r="C169" s="8"/>
    </row>
    <row r="170" spans="1:3" x14ac:dyDescent="0.25">
      <c r="A170" s="8"/>
      <c r="B170" s="8"/>
      <c r="C170" s="8"/>
    </row>
    <row r="171" spans="1:3" x14ac:dyDescent="0.25">
      <c r="A171" s="8"/>
      <c r="B171" s="8"/>
      <c r="C171" s="8"/>
    </row>
    <row r="172" spans="1:3" x14ac:dyDescent="0.25">
      <c r="A172" s="8"/>
      <c r="B172" s="8"/>
      <c r="C172" s="8"/>
    </row>
    <row r="173" spans="1:3" x14ac:dyDescent="0.25">
      <c r="A173" s="8"/>
      <c r="B173" s="8"/>
      <c r="C173" s="8"/>
    </row>
    <row r="174" spans="1:3" x14ac:dyDescent="0.25">
      <c r="A174" s="8"/>
      <c r="B174" s="8"/>
      <c r="C174" s="8"/>
    </row>
    <row r="175" spans="1:3" x14ac:dyDescent="0.25">
      <c r="A175" s="8"/>
      <c r="B175" s="8"/>
      <c r="C175" s="8"/>
    </row>
    <row r="176" spans="1:3" x14ac:dyDescent="0.25">
      <c r="A176" s="8"/>
      <c r="B176" s="8"/>
      <c r="C176" s="8"/>
    </row>
    <row r="177" spans="1:3" x14ac:dyDescent="0.25">
      <c r="A177" s="8"/>
      <c r="B177" s="8"/>
      <c r="C177" s="8"/>
    </row>
    <row r="178" spans="1:3" x14ac:dyDescent="0.25">
      <c r="A178" s="8"/>
      <c r="B178" s="8"/>
      <c r="C178" s="8"/>
    </row>
    <row r="179" spans="1:3" x14ac:dyDescent="0.25">
      <c r="A179" s="8"/>
      <c r="B179" s="8"/>
      <c r="C179" s="8"/>
    </row>
    <row r="180" spans="1:3" x14ac:dyDescent="0.25">
      <c r="A180" s="8"/>
      <c r="B180" s="8"/>
      <c r="C180" s="8"/>
    </row>
    <row r="181" spans="1:3" x14ac:dyDescent="0.25">
      <c r="A181" s="8"/>
      <c r="B181" s="8"/>
      <c r="C181" s="8"/>
    </row>
    <row r="182" spans="1:3" x14ac:dyDescent="0.25">
      <c r="A182" s="8"/>
      <c r="B182" s="8"/>
      <c r="C182" s="8"/>
    </row>
    <row r="183" spans="1:3" x14ac:dyDescent="0.25">
      <c r="A183" s="8"/>
      <c r="B183" s="8"/>
      <c r="C183" s="8"/>
    </row>
    <row r="184" spans="1:3" x14ac:dyDescent="0.25">
      <c r="A184" s="8"/>
      <c r="B184" s="8"/>
      <c r="C184" s="8"/>
    </row>
    <row r="185" spans="1:3" x14ac:dyDescent="0.25">
      <c r="A185" s="8"/>
      <c r="B185" s="8"/>
      <c r="C185" s="8"/>
    </row>
    <row r="186" spans="1:3" x14ac:dyDescent="0.25">
      <c r="A186" s="8"/>
      <c r="B186" s="8"/>
      <c r="C186" s="8"/>
    </row>
    <row r="187" spans="1:3" x14ac:dyDescent="0.25">
      <c r="A187" s="8"/>
      <c r="B187" s="8"/>
      <c r="C187" s="8"/>
    </row>
    <row r="188" spans="1:3" x14ac:dyDescent="0.25">
      <c r="A188" s="8"/>
      <c r="B188" s="8"/>
      <c r="C188" s="8"/>
    </row>
    <row r="189" spans="1:3" x14ac:dyDescent="0.25">
      <c r="A189" s="8"/>
      <c r="B189" s="8"/>
      <c r="C189" s="8"/>
    </row>
    <row r="190" spans="1:3" x14ac:dyDescent="0.25">
      <c r="A190" s="8"/>
      <c r="B190" s="8"/>
      <c r="C190" s="8"/>
    </row>
    <row r="191" spans="1:3" x14ac:dyDescent="0.25">
      <c r="A191" s="8"/>
      <c r="B191" s="8"/>
      <c r="C191" s="8"/>
    </row>
    <row r="192" spans="1:3" x14ac:dyDescent="0.25">
      <c r="A192" s="8"/>
      <c r="B192" s="8"/>
      <c r="C192" s="8"/>
    </row>
    <row r="193" spans="1:3" x14ac:dyDescent="0.25">
      <c r="A193" s="8"/>
      <c r="B193" s="8"/>
      <c r="C193" s="8"/>
    </row>
    <row r="194" spans="1:3" x14ac:dyDescent="0.25">
      <c r="A194" s="8"/>
      <c r="B194" s="8"/>
      <c r="C194" s="8"/>
    </row>
    <row r="195" spans="1:3" x14ac:dyDescent="0.25">
      <c r="A195" s="8"/>
      <c r="B195" s="8"/>
      <c r="C195" s="8"/>
    </row>
    <row r="196" spans="1:3" x14ac:dyDescent="0.25">
      <c r="A196" s="8"/>
      <c r="B196" s="8"/>
      <c r="C196" s="8"/>
    </row>
    <row r="197" spans="1:3" x14ac:dyDescent="0.25">
      <c r="A197" s="8"/>
      <c r="B197" s="8"/>
      <c r="C197" s="8"/>
    </row>
    <row r="198" spans="1:3" x14ac:dyDescent="0.25">
      <c r="A198" s="8"/>
      <c r="B198" s="8"/>
      <c r="C198" s="8"/>
    </row>
    <row r="199" spans="1:3" x14ac:dyDescent="0.25">
      <c r="A199" s="8"/>
      <c r="B199" s="8"/>
      <c r="C199" s="8"/>
    </row>
    <row r="200" spans="1:3" x14ac:dyDescent="0.25">
      <c r="A200" s="8"/>
      <c r="B200" s="8"/>
      <c r="C200" s="8"/>
    </row>
    <row r="201" spans="1:3" x14ac:dyDescent="0.25">
      <c r="A201" s="8"/>
      <c r="B201" s="8"/>
      <c r="C201" s="8"/>
    </row>
    <row r="202" spans="1:3" x14ac:dyDescent="0.25">
      <c r="A202" s="8"/>
      <c r="B202" s="8"/>
      <c r="C202" s="8"/>
    </row>
    <row r="203" spans="1:3" x14ac:dyDescent="0.25">
      <c r="A203" s="8"/>
      <c r="B203" s="8"/>
      <c r="C203" s="8"/>
    </row>
    <row r="204" spans="1:3" x14ac:dyDescent="0.25">
      <c r="A204" s="8"/>
      <c r="B204" s="8"/>
      <c r="C204" s="8"/>
    </row>
    <row r="205" spans="1:3" x14ac:dyDescent="0.25">
      <c r="A205" s="8"/>
      <c r="B205" s="8"/>
      <c r="C205" s="8"/>
    </row>
    <row r="206" spans="1:3" x14ac:dyDescent="0.25">
      <c r="A206" s="8"/>
      <c r="B206" s="8"/>
      <c r="C206" s="8"/>
    </row>
    <row r="207" spans="1:3" x14ac:dyDescent="0.25">
      <c r="A207" s="8"/>
      <c r="B207" s="8"/>
      <c r="C207" s="8"/>
    </row>
  </sheetData>
  <sheetProtection algorithmName="SHA-512" hashValue="m01/nB+1t5KWq9YzqJDaOmp0zzuzUcupxpr//4p3ahhXxo7e0Ker5i0A1+GEmktaervYifZkHhJzbqPIpvkxXA==" saltValue="1VuTb4koEvn7ceKHD/huXQ==" spinCount="100000" sheet="1" objects="1" scenarios="1" insertRows="0" selectLockedCells="1"/>
  <mergeCells count="4">
    <mergeCell ref="A1:B1"/>
    <mergeCell ref="A2:C2"/>
    <mergeCell ref="A18:C18"/>
    <mergeCell ref="A21:C21"/>
  </mergeCells>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3"/>
  <sheetViews>
    <sheetView zoomScaleNormal="100" zoomScaleSheetLayoutView="100" workbookViewId="0">
      <selection activeCell="A4" sqref="A4"/>
    </sheetView>
  </sheetViews>
  <sheetFormatPr defaultRowHeight="15" x14ac:dyDescent="0.25"/>
  <cols>
    <col min="1" max="1" width="80.7109375" style="8" customWidth="1"/>
    <col min="2" max="3" width="17.5703125" style="8" customWidth="1"/>
    <col min="4" max="4" width="17.140625" style="8" customWidth="1"/>
    <col min="5" max="5" width="2.85546875" style="8" customWidth="1"/>
    <col min="6" max="16384" width="9.140625" style="8"/>
  </cols>
  <sheetData>
    <row r="1" spans="1:6" ht="29.25" customHeight="1" x14ac:dyDescent="0.25">
      <c r="A1" s="520" t="s">
        <v>114</v>
      </c>
      <c r="B1" s="520"/>
      <c r="C1" s="520"/>
      <c r="D1" s="8">
        <f>+'Section A'!B2</f>
        <v>0</v>
      </c>
    </row>
    <row r="2" spans="1:6" ht="35.25" customHeight="1" x14ac:dyDescent="0.25">
      <c r="A2" s="527" t="s">
        <v>217</v>
      </c>
      <c r="B2" s="527"/>
      <c r="C2" s="527"/>
      <c r="D2" s="527"/>
      <c r="E2" s="16"/>
      <c r="F2" s="16"/>
    </row>
    <row r="3" spans="1:6" ht="17.25" customHeight="1" x14ac:dyDescent="0.25">
      <c r="A3" s="142" t="s">
        <v>2</v>
      </c>
      <c r="B3" s="50" t="s">
        <v>23</v>
      </c>
      <c r="C3" s="50" t="s">
        <v>192</v>
      </c>
      <c r="D3" s="139" t="s">
        <v>186</v>
      </c>
      <c r="E3" s="16"/>
      <c r="F3" s="16"/>
    </row>
    <row r="4" spans="1:6" s="60" customFormat="1" x14ac:dyDescent="0.25">
      <c r="A4" s="328"/>
      <c r="B4" s="344"/>
      <c r="C4" s="345"/>
      <c r="D4" s="301">
        <f t="shared" ref="D4:D8" si="0">ROUND(B4*C4,2)</f>
        <v>0</v>
      </c>
      <c r="E4" s="57"/>
      <c r="F4" s="57"/>
    </row>
    <row r="5" spans="1:6" s="60" customFormat="1" x14ac:dyDescent="0.25">
      <c r="A5" s="328"/>
      <c r="B5" s="344"/>
      <c r="C5" s="345"/>
      <c r="D5" s="301">
        <f t="shared" si="0"/>
        <v>0</v>
      </c>
      <c r="E5" s="57"/>
      <c r="F5" s="57"/>
    </row>
    <row r="6" spans="1:6" s="60" customFormat="1" x14ac:dyDescent="0.25">
      <c r="A6" s="328"/>
      <c r="B6" s="344"/>
      <c r="C6" s="345"/>
      <c r="D6" s="301">
        <f t="shared" si="0"/>
        <v>0</v>
      </c>
    </row>
    <row r="7" spans="1:6" s="60" customFormat="1" x14ac:dyDescent="0.25">
      <c r="A7" s="328"/>
      <c r="B7" s="344"/>
      <c r="C7" s="345"/>
      <c r="D7" s="301">
        <f t="shared" si="0"/>
        <v>0</v>
      </c>
    </row>
    <row r="8" spans="1:6" s="60" customFormat="1" x14ac:dyDescent="0.25">
      <c r="A8" s="328"/>
      <c r="B8" s="344"/>
      <c r="C8" s="345"/>
      <c r="D8" s="301">
        <f t="shared" si="0"/>
        <v>0</v>
      </c>
    </row>
    <row r="9" spans="1:6" s="60" customFormat="1" ht="15.75" thickBot="1" x14ac:dyDescent="0.3">
      <c r="A9" s="328"/>
      <c r="B9" s="344"/>
      <c r="C9" s="345"/>
      <c r="D9" s="314">
        <f>ROUND(B9*C9,2)</f>
        <v>0</v>
      </c>
    </row>
    <row r="10" spans="1:6" s="60" customFormat="1" ht="15.75" thickTop="1" x14ac:dyDescent="0.25">
      <c r="A10" s="328"/>
      <c r="B10" s="347"/>
      <c r="C10" s="330" t="s">
        <v>18</v>
      </c>
      <c r="D10" s="312">
        <f>ROUND(SUM(D4:D9),2)</f>
        <v>0</v>
      </c>
      <c r="F10" s="70" t="s">
        <v>170</v>
      </c>
    </row>
    <row r="11" spans="1:6" s="247" customFormat="1" x14ac:dyDescent="0.25">
      <c r="A11" s="320"/>
      <c r="B11" s="320"/>
      <c r="C11" s="320"/>
      <c r="D11" s="320"/>
    </row>
    <row r="12" spans="1:6" s="247" customFormat="1" x14ac:dyDescent="0.25">
      <c r="A12" s="331"/>
      <c r="B12" s="348"/>
      <c r="C12" s="349"/>
      <c r="D12" s="304">
        <f>ROUND(B12*C12,2)</f>
        <v>0</v>
      </c>
    </row>
    <row r="13" spans="1:6" s="247" customFormat="1" ht="15.75" thickBot="1" x14ac:dyDescent="0.3">
      <c r="A13" s="331"/>
      <c r="B13" s="348"/>
      <c r="C13" s="349"/>
      <c r="D13" s="313">
        <f>ROUND(B13*C13,2)</f>
        <v>0</v>
      </c>
    </row>
    <row r="14" spans="1:6" s="247" customFormat="1" ht="15.75" thickTop="1" x14ac:dyDescent="0.25">
      <c r="A14" s="372"/>
      <c r="B14" s="351"/>
      <c r="C14" s="326" t="s">
        <v>17</v>
      </c>
      <c r="D14" s="311">
        <f>ROUND(SUM(D11:D13),2)</f>
        <v>0</v>
      </c>
      <c r="F14" s="253" t="s">
        <v>170</v>
      </c>
    </row>
    <row r="15" spans="1:6" s="244" customFormat="1" ht="15.75" thickBot="1" x14ac:dyDescent="0.3">
      <c r="A15" s="320"/>
      <c r="B15" s="320"/>
      <c r="C15" s="320"/>
      <c r="D15" s="380"/>
    </row>
    <row r="16" spans="1:6" ht="15.75" thickTop="1" x14ac:dyDescent="0.25">
      <c r="A16" s="308"/>
      <c r="B16" s="526" t="s">
        <v>190</v>
      </c>
      <c r="C16" s="526"/>
      <c r="D16" s="310">
        <f>+D10+D14</f>
        <v>0</v>
      </c>
      <c r="F16" s="86" t="s">
        <v>146</v>
      </c>
    </row>
    <row r="17" spans="1:23" s="60" customFormat="1" x14ac:dyDescent="0.25">
      <c r="A17" s="315"/>
      <c r="B17" s="315"/>
      <c r="C17" s="315"/>
      <c r="D17" s="315"/>
      <c r="O17" s="73"/>
      <c r="P17" s="73"/>
      <c r="Q17" s="73"/>
      <c r="R17" s="73"/>
      <c r="S17" s="532"/>
      <c r="T17" s="532"/>
      <c r="U17" s="73"/>
      <c r="V17" s="73"/>
      <c r="W17" s="77"/>
    </row>
    <row r="18" spans="1:23" s="60" customFormat="1" x14ac:dyDescent="0.25">
      <c r="A18" s="62" t="s">
        <v>188</v>
      </c>
      <c r="B18" s="63"/>
      <c r="C18" s="63"/>
      <c r="D18" s="64"/>
      <c r="F18" s="87" t="s">
        <v>145</v>
      </c>
      <c r="O18" s="531"/>
      <c r="P18" s="531"/>
      <c r="Q18" s="73"/>
      <c r="R18" s="73"/>
      <c r="S18" s="533"/>
      <c r="T18" s="533"/>
      <c r="U18" s="73"/>
      <c r="V18" s="73"/>
      <c r="W18" s="79"/>
    </row>
    <row r="19" spans="1:23" s="60" customFormat="1" ht="45" customHeight="1" x14ac:dyDescent="0.25">
      <c r="A19" s="528"/>
      <c r="B19" s="529"/>
      <c r="C19" s="529"/>
      <c r="D19" s="530"/>
      <c r="F19"/>
      <c r="O19" s="531"/>
      <c r="P19" s="531"/>
      <c r="Q19" s="73"/>
      <c r="R19" s="73"/>
      <c r="S19" s="531"/>
      <c r="T19" s="531"/>
      <c r="U19" s="73"/>
      <c r="V19" s="73"/>
      <c r="W19" s="80"/>
    </row>
    <row r="20" spans="1:23" s="244" customFormat="1" x14ac:dyDescent="0.25">
      <c r="A20" s="315"/>
      <c r="B20" s="315"/>
      <c r="C20" s="315"/>
      <c r="D20" s="315"/>
    </row>
    <row r="21" spans="1:23" s="247" customFormat="1" x14ac:dyDescent="0.25">
      <c r="A21" s="246" t="s">
        <v>189</v>
      </c>
      <c r="B21" s="255"/>
      <c r="C21" s="255"/>
      <c r="D21" s="250"/>
      <c r="F21" s="248" t="s">
        <v>145</v>
      </c>
    </row>
    <row r="22" spans="1:23" s="247" customFormat="1" ht="45" customHeight="1" x14ac:dyDescent="0.25">
      <c r="A22" s="523"/>
      <c r="B22" s="524"/>
      <c r="C22" s="524"/>
      <c r="D22" s="525"/>
    </row>
    <row r="23" spans="1:23" s="244" customFormat="1" x14ac:dyDescent="0.25"/>
  </sheetData>
  <sheetProtection algorithmName="SHA-512" hashValue="eRdYmFhiF30GZlCjWOxA7hZ5Olgk8WtedJJcVM2ngR6DqprJwcv/pWGT27H0bFsco2rUvVTJoYbQvCPaey1mBA==" saltValue="CfHwocLYu3UdL4vULAp3sw==" spinCount="100000" sheet="1" objects="1" scenarios="1" insertRows="0" selectLockedCells="1"/>
  <mergeCells count="10">
    <mergeCell ref="S19:T19"/>
    <mergeCell ref="S17:T17"/>
    <mergeCell ref="O18:P18"/>
    <mergeCell ref="S18:T18"/>
    <mergeCell ref="O19:P19"/>
    <mergeCell ref="A22:D22"/>
    <mergeCell ref="B16:C16"/>
    <mergeCell ref="A1:C1"/>
    <mergeCell ref="A2:D2"/>
    <mergeCell ref="A19:D19"/>
  </mergeCells>
  <printOptions horizontalCentered="1"/>
  <pageMargins left="0.25" right="0.25" top="0.25" bottom="0.25" header="0.3" footer="0.3"/>
  <pageSetup fitToHeight="0" orientation="landscape" r:id="rId1"/>
  <ignoredErrors>
    <ignoredError sqref="D9 D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General Instructions</vt:lpstr>
      <vt:lpstr>Section A</vt:lpstr>
      <vt:lpstr>ICI</vt:lpstr>
      <vt:lpstr>Section B</vt:lpstr>
      <vt:lpstr>Certification </vt:lpstr>
      <vt:lpstr>Sheet1</vt:lpstr>
      <vt:lpstr>DesignEngineering</vt:lpstr>
      <vt:lpstr>B-L Purchase</vt:lpstr>
      <vt:lpstr>WiringElectrical</vt:lpstr>
      <vt:lpstr>EML</vt:lpstr>
      <vt:lpstr>Equipment </vt:lpstr>
      <vt:lpstr>Paving</vt:lpstr>
      <vt:lpstr>ConstructionMgmt</vt:lpstr>
      <vt:lpstr>Mechanical</vt:lpstr>
      <vt:lpstr>Excavation</vt:lpstr>
      <vt:lpstr>Plumbing</vt:lpstr>
      <vt:lpstr>Construction</vt:lpstr>
      <vt:lpstr>OtherConstruct</vt:lpstr>
      <vt:lpstr>SiteWork</vt:lpstr>
      <vt:lpstr>Demolition</vt:lpstr>
      <vt:lpstr>Contingency</vt:lpstr>
      <vt:lpstr>GRANT EXCLUSIVE LINE ITEM </vt:lpstr>
      <vt:lpstr>Indirect Costs </vt:lpstr>
      <vt:lpstr>Narrative Summary </vt:lpstr>
      <vt:lpstr>Agency Approval</vt:lpstr>
      <vt:lpstr>'B-L Purchase'!Print_Area</vt:lpstr>
      <vt:lpstr>Construction!Print_Area</vt:lpstr>
      <vt:lpstr>ConstructionMgmt!Print_Area</vt:lpstr>
      <vt:lpstr>Contingency!Print_Area</vt:lpstr>
      <vt:lpstr>Demolition!Print_Area</vt:lpstr>
      <vt:lpstr>DesignEngineering!Print_Area</vt:lpstr>
      <vt:lpstr>EML!Print_Area</vt:lpstr>
      <vt:lpstr>'Equipment '!Print_Area</vt:lpstr>
      <vt:lpstr>Excavation!Print_Area</vt:lpstr>
      <vt:lpstr>'General Instructions'!Print_Area</vt:lpstr>
      <vt:lpstr>'GRANT EXCLUSIVE LINE ITEM '!Print_Area</vt:lpstr>
      <vt:lpstr>ICI!Print_Area</vt:lpstr>
      <vt:lpstr>'Indirect Costs '!Print_Area</vt:lpstr>
      <vt:lpstr>Mechanical!Print_Area</vt:lpstr>
      <vt:lpstr>'Narrative Summary '!Print_Area</vt:lpstr>
      <vt:lpstr>OtherConstruct!Print_Area</vt:lpstr>
      <vt:lpstr>Paving!Print_Area</vt:lpstr>
      <vt:lpstr>Plumbing!Print_Area</vt:lpstr>
      <vt:lpstr>'Section A'!Print_Area</vt:lpstr>
      <vt:lpstr>'Section B'!Print_Area</vt:lpstr>
      <vt:lpstr>SiteWork!Print_Area</vt:lpstr>
      <vt:lpstr>WiringElectrical!Print_Area</vt:lpstr>
      <vt:lpstr>Paving!Print_Titles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Parr, David</cp:lastModifiedBy>
  <cp:lastPrinted>2020-10-24T23:25:23Z</cp:lastPrinted>
  <dcterms:created xsi:type="dcterms:W3CDTF">2016-01-27T18:57:01Z</dcterms:created>
  <dcterms:modified xsi:type="dcterms:W3CDTF">2022-08-03T21:02:56Z</dcterms:modified>
</cp:coreProperties>
</file>