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CD\Modifications\"/>
    </mc:Choice>
  </mc:AlternateContent>
  <xr:revisionPtr revIDLastSave="0" documentId="13_ncr:1_{4905A45C-7CA5-4E1F-ACB5-23312A302FE6}" xr6:coauthVersionLast="47" xr6:coauthVersionMax="47" xr10:uidLastSave="{00000000-0000-0000-0000-000000000000}"/>
  <workbookProtection workbookAlgorithmName="SHA-512" workbookHashValue="fcwvF1XXPI2eadQ8EJBtAT17rgTK5at6Gba4OWq7jxip+jAAf++sNl0VodTt5r4QQZRQgI8+e96MpVeIBsIGzA==" workbookSaltValue="LC+1dk3BnE6K7oksLqV7fA==" workbookSpinCount="100000" lockStructure="1"/>
  <bookViews>
    <workbookView xWindow="-108" yWindow="-108" windowWidth="23256" windowHeight="12576" tabRatio="952" firstSheet="4" activeTab="26" xr2:uid="{00000000-000D-0000-FFFF-FFFF00000000}"/>
  </bookViews>
  <sheets>
    <sheet name="General Instructions" sheetId="32" r:id="rId1"/>
    <sheet name="Section A" sheetId="1" r:id="rId2"/>
    <sheet name="ICI" sheetId="33" r:id="rId3"/>
    <sheet name="Section B" sheetId="8" r:id="rId4"/>
    <sheet name="Certification " sheetId="5" r:id="rId5"/>
    <sheet name="Sheet1" sheetId="7" state="hidden" r:id="rId6"/>
    <sheet name="Personnel" sheetId="9" state="hidden" r:id="rId7"/>
    <sheet name="Fringe Benefits" sheetId="10" state="hidden" r:id="rId8"/>
    <sheet name="Travel" sheetId="11" state="hidden" r:id="rId9"/>
    <sheet name="Equipment" sheetId="12" r:id="rId10"/>
    <sheet name="Supplies" sheetId="13" state="hidden" r:id="rId11"/>
    <sheet name="Contractual Services" sheetId="14" r:id="rId12"/>
    <sheet name="Consultant" sheetId="15" r:id="rId13"/>
    <sheet name="Construction" sheetId="16" r:id="rId14"/>
    <sheet name="Occupancy" sheetId="17" state="hidden" r:id="rId15"/>
    <sheet name="R &amp; D" sheetId="18" state="hidden" r:id="rId16"/>
    <sheet name="Telecommunications" sheetId="19" state="hidden" r:id="rId17"/>
    <sheet name="Training &amp; Education" sheetId="20" state="hidden" r:id="rId18"/>
    <sheet name="Direct Administrative" sheetId="21" state="hidden" r:id="rId19"/>
    <sheet name="Miscellaneous (other) Costs" sheetId="22" r:id="rId20"/>
    <sheet name="Acquisition" sheetId="23" r:id="rId21"/>
    <sheet name="Capital" sheetId="34" r:id="rId22"/>
    <sheet name="Design" sheetId="35" r:id="rId23"/>
    <sheet name="Rehabilitation" sheetId="36" r:id="rId24"/>
    <sheet name="Indirect Costs" sheetId="24" state="hidden" r:id="rId25"/>
    <sheet name="Cumulative" sheetId="25" r:id="rId26"/>
    <sheet name="Agency Approval" sheetId="29" r:id="rId27"/>
  </sheets>
  <definedNames>
    <definedName name="OLE_LINK1" localSheetId="26">'Agency Approval'!#REF!</definedName>
    <definedName name="OLE_LINK2" localSheetId="26">'Agency Approval'!#REF!</definedName>
    <definedName name="OLE_LINK4" localSheetId="0">'General Instructions'!#REF!</definedName>
    <definedName name="_xlnm.Print_Area" localSheetId="20">Acquisition!$A$1:$F$21</definedName>
    <definedName name="_xlnm.Print_Area" localSheetId="21">Capital!$A$1:$F$21</definedName>
    <definedName name="_xlnm.Print_Area" localSheetId="13">Construction!$A$1:$C$18</definedName>
    <definedName name="_xlnm.Print_Area" localSheetId="12">Consultant!$A$1:$G$31</definedName>
    <definedName name="_xlnm.Print_Area" localSheetId="11">'Contractual Services'!$A$1:$C$24</definedName>
    <definedName name="_xlnm.Print_Area" localSheetId="25">Cumulative!$A$1:$G$82</definedName>
    <definedName name="_xlnm.Print_Area" localSheetId="22">Design!$A$1:$F$21</definedName>
    <definedName name="_xlnm.Print_Area" localSheetId="18">'Direct Administrative'!$A$1:$G$19</definedName>
    <definedName name="_xlnm.Print_Area" localSheetId="9">Equipment!$A$1:$D$30</definedName>
    <definedName name="_xlnm.Print_Area" localSheetId="7">'Fringe Benefits'!$A$1:$G$21</definedName>
    <definedName name="_xlnm.Print_Area" localSheetId="0">'General Instructions'!$A$1:$P$89</definedName>
    <definedName name="_xlnm.Print_Area" localSheetId="2">ICI!$B$2:$Q$32</definedName>
    <definedName name="_xlnm.Print_Area" localSheetId="24">'Indirect Costs'!$A$1:$D$18</definedName>
    <definedName name="_xlnm.Print_Area" localSheetId="19">'Miscellaneous (other) Costs'!$A$1:$F$21</definedName>
    <definedName name="_xlnm.Print_Area" localSheetId="14">Occupancy!$A$1:$F$20</definedName>
    <definedName name="_xlnm.Print_Area" localSheetId="6">Personnel!$A$1:$G$23</definedName>
    <definedName name="_xlnm.Print_Area" localSheetId="15">'R &amp; D'!$A$1:$C$18</definedName>
    <definedName name="_xlnm.Print_Area" localSheetId="23">Rehabilitation!$A$1:$F$21</definedName>
    <definedName name="_xlnm.Print_Area" localSheetId="1">'Section A'!$A$1:$F$30</definedName>
    <definedName name="_xlnm.Print_Area" localSheetId="3">'Section B'!$A$1:$E$33</definedName>
    <definedName name="_xlnm.Print_Area" localSheetId="10">Supplies!$A$1:$D$22</definedName>
    <definedName name="_xlnm.Print_Area" localSheetId="16">Telecommunications!$A$1:$F$20</definedName>
    <definedName name="_xlnm.Print_Area" localSheetId="17">'Training &amp; Education'!$A$1:$F$20</definedName>
    <definedName name="_xlnm.Print_Area" localSheetId="8">Travel!$A$1:$G$21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25" l="1"/>
  <c r="E22" i="25"/>
  <c r="G22" i="25" s="1"/>
  <c r="F21" i="25"/>
  <c r="E21" i="25"/>
  <c r="G21" i="25" s="1"/>
  <c r="F20" i="25"/>
  <c r="E20" i="25"/>
  <c r="F12" i="36"/>
  <c r="F11" i="36"/>
  <c r="F8" i="36"/>
  <c r="F7" i="36"/>
  <c r="F6" i="36"/>
  <c r="F5" i="36"/>
  <c r="F1" i="36"/>
  <c r="F12" i="35"/>
  <c r="F11" i="35"/>
  <c r="F8" i="35"/>
  <c r="F7" i="35"/>
  <c r="F6" i="35"/>
  <c r="F5" i="35"/>
  <c r="F1" i="35"/>
  <c r="F12" i="34"/>
  <c r="F11" i="34"/>
  <c r="F8" i="34"/>
  <c r="F7" i="34"/>
  <c r="F6" i="34"/>
  <c r="F5" i="34"/>
  <c r="F1" i="34"/>
  <c r="G20" i="25" l="1"/>
  <c r="F13" i="35"/>
  <c r="F13" i="36"/>
  <c r="F9" i="36"/>
  <c r="F9" i="35"/>
  <c r="F9" i="34"/>
  <c r="F13" i="34"/>
  <c r="F49" i="25" l="1"/>
  <c r="F76" i="25" s="1"/>
  <c r="D29" i="8"/>
  <c r="F48" i="25"/>
  <c r="F75" i="25" s="1"/>
  <c r="D28" i="8"/>
  <c r="E28" i="8" s="1"/>
  <c r="F47" i="25"/>
  <c r="F74" i="25" s="1"/>
  <c r="D27" i="8"/>
  <c r="E27" i="8" s="1"/>
  <c r="E49" i="25"/>
  <c r="E26" i="1"/>
  <c r="E48" i="25"/>
  <c r="E75" i="25" s="1"/>
  <c r="E25" i="1"/>
  <c r="F25" i="1" s="1"/>
  <c r="E47" i="25"/>
  <c r="E74" i="25" s="1"/>
  <c r="E24" i="1"/>
  <c r="F24" i="1" s="1"/>
  <c r="F15" i="35"/>
  <c r="F15" i="36"/>
  <c r="F15" i="34"/>
  <c r="G75" i="25" l="1"/>
  <c r="G49" i="25"/>
  <c r="G74" i="25"/>
  <c r="E76" i="25"/>
  <c r="G76" i="25" s="1"/>
  <c r="G48" i="25"/>
  <c r="G47" i="25"/>
  <c r="D9" i="24" l="1"/>
  <c r="D8" i="24"/>
  <c r="D5" i="24"/>
  <c r="D4" i="24"/>
  <c r="F12" i="23"/>
  <c r="F11" i="23"/>
  <c r="F8" i="23"/>
  <c r="F7" i="23"/>
  <c r="F6" i="23"/>
  <c r="F5" i="23"/>
  <c r="F12" i="22"/>
  <c r="F11" i="22"/>
  <c r="F8" i="22"/>
  <c r="F7" i="22"/>
  <c r="F6" i="22"/>
  <c r="F5" i="22"/>
  <c r="G10" i="21"/>
  <c r="G9" i="21"/>
  <c r="G6" i="21"/>
  <c r="G5" i="21"/>
  <c r="F11" i="20"/>
  <c r="F10" i="20"/>
  <c r="F7" i="20"/>
  <c r="F6" i="20"/>
  <c r="F5" i="20"/>
  <c r="F11" i="19"/>
  <c r="F10" i="19"/>
  <c r="F7" i="19"/>
  <c r="F6" i="19"/>
  <c r="F5" i="19"/>
  <c r="D6" i="24" l="1"/>
  <c r="F28" i="1" s="1"/>
  <c r="D10" i="24"/>
  <c r="E31" i="8" s="1"/>
  <c r="F13" i="23"/>
  <c r="F9" i="23"/>
  <c r="F13" i="22"/>
  <c r="F9" i="22"/>
  <c r="G11" i="21"/>
  <c r="C10" i="18"/>
  <c r="G7" i="21"/>
  <c r="F8" i="20"/>
  <c r="F12" i="20"/>
  <c r="F8" i="19"/>
  <c r="C6" i="18"/>
  <c r="F12" i="19"/>
  <c r="F11" i="17"/>
  <c r="F10" i="17"/>
  <c r="F7" i="17"/>
  <c r="F6" i="17"/>
  <c r="F5" i="17"/>
  <c r="F46" i="25" l="1"/>
  <c r="D26" i="8"/>
  <c r="F45" i="25"/>
  <c r="D25" i="8"/>
  <c r="F44" i="25"/>
  <c r="D24" i="8"/>
  <c r="F43" i="25"/>
  <c r="D23" i="8"/>
  <c r="F42" i="25"/>
  <c r="D22" i="8"/>
  <c r="F41" i="25"/>
  <c r="D21" i="8"/>
  <c r="E46" i="25"/>
  <c r="E23" i="1"/>
  <c r="E45" i="25"/>
  <c r="E22" i="1"/>
  <c r="E44" i="25"/>
  <c r="E21" i="1"/>
  <c r="E43" i="25"/>
  <c r="E20" i="1"/>
  <c r="E42" i="25"/>
  <c r="E19" i="1"/>
  <c r="E41" i="25"/>
  <c r="E18" i="1"/>
  <c r="F77" i="25"/>
  <c r="F50" i="25"/>
  <c r="E77" i="25"/>
  <c r="E50" i="25"/>
  <c r="D12" i="24"/>
  <c r="F15" i="22"/>
  <c r="F15" i="23"/>
  <c r="C12" i="18"/>
  <c r="G13" i="21"/>
  <c r="F14" i="20"/>
  <c r="F14" i="19"/>
  <c r="C6" i="16"/>
  <c r="F8" i="17"/>
  <c r="F12" i="17"/>
  <c r="C10" i="16"/>
  <c r="F40" i="25" l="1"/>
  <c r="D20" i="8"/>
  <c r="F39" i="25"/>
  <c r="D19" i="8"/>
  <c r="E40" i="25"/>
  <c r="E17" i="1"/>
  <c r="E39" i="25"/>
  <c r="E16" i="1"/>
  <c r="C12" i="16"/>
  <c r="F14" i="17"/>
  <c r="C12" i="14"/>
  <c r="C16" i="14"/>
  <c r="D13" i="13"/>
  <c r="D12" i="13"/>
  <c r="D9" i="13"/>
  <c r="D8" i="13"/>
  <c r="D7" i="13"/>
  <c r="D6" i="13"/>
  <c r="D5" i="13"/>
  <c r="D4" i="13"/>
  <c r="F37" i="25" l="1"/>
  <c r="D17" i="8"/>
  <c r="E37" i="25"/>
  <c r="E14" i="1"/>
  <c r="C18" i="14"/>
  <c r="D14" i="13"/>
  <c r="D10" i="13"/>
  <c r="D21" i="12"/>
  <c r="G12" i="11"/>
  <c r="G11" i="11"/>
  <c r="G8" i="11"/>
  <c r="G7" i="11"/>
  <c r="G6" i="11"/>
  <c r="G5" i="11"/>
  <c r="G12" i="10"/>
  <c r="G11" i="10"/>
  <c r="G8" i="10"/>
  <c r="G7" i="10"/>
  <c r="G6" i="10"/>
  <c r="G5" i="10"/>
  <c r="F36" i="25" l="1"/>
  <c r="D16" i="8"/>
  <c r="E36" i="25"/>
  <c r="E13" i="1"/>
  <c r="D16" i="13"/>
  <c r="D18" i="12"/>
  <c r="D22" i="12"/>
  <c r="G9" i="11"/>
  <c r="G13" i="11"/>
  <c r="G13" i="10"/>
  <c r="G9" i="10"/>
  <c r="F35" i="25" l="1"/>
  <c r="D15" i="8"/>
  <c r="F34" i="25"/>
  <c r="D14" i="8"/>
  <c r="F33" i="25"/>
  <c r="D13" i="8"/>
  <c r="E35" i="25"/>
  <c r="E12" i="1"/>
  <c r="E34" i="25"/>
  <c r="E11" i="1"/>
  <c r="E33" i="25"/>
  <c r="E10" i="1"/>
  <c r="D24" i="12"/>
  <c r="G15" i="11"/>
  <c r="G15" i="10"/>
  <c r="D3" i="5" l="1"/>
  <c r="G2" i="5"/>
  <c r="G3" i="5"/>
  <c r="A3" i="5"/>
  <c r="D2" i="5"/>
  <c r="D2" i="8"/>
  <c r="B2" i="8"/>
  <c r="O1" i="33"/>
  <c r="F1" i="33"/>
  <c r="G21" i="15" l="1"/>
  <c r="G9" i="15"/>
  <c r="G12" i="9"/>
  <c r="D3" i="8" l="1"/>
  <c r="G2" i="29"/>
  <c r="A3" i="29"/>
  <c r="D2" i="29"/>
  <c r="B4" i="29"/>
  <c r="G1" i="11" l="1"/>
  <c r="D1" i="12"/>
  <c r="C1" i="14"/>
  <c r="G1" i="15"/>
  <c r="C1" i="16"/>
  <c r="C1" i="18"/>
  <c r="F1" i="19"/>
  <c r="F1" i="20"/>
  <c r="F1" i="22"/>
  <c r="F1" i="23"/>
  <c r="G1" i="25"/>
  <c r="D1" i="24"/>
  <c r="G1" i="21"/>
  <c r="F1" i="17"/>
  <c r="D1" i="13"/>
  <c r="G1" i="10"/>
  <c r="G1" i="9"/>
  <c r="G3" i="29"/>
  <c r="D3" i="29"/>
  <c r="A2" i="8"/>
  <c r="A2" i="5" s="1"/>
  <c r="A2" i="29" s="1"/>
  <c r="F23" i="25" l="1"/>
  <c r="E1" i="8" l="1"/>
  <c r="B1" i="8"/>
  <c r="F19" i="25" l="1"/>
  <c r="F18" i="25"/>
  <c r="F17" i="25"/>
  <c r="F16" i="25"/>
  <c r="F15" i="25"/>
  <c r="F14" i="25"/>
  <c r="F13" i="25"/>
  <c r="F12" i="25"/>
  <c r="F11" i="25"/>
  <c r="F10" i="25"/>
  <c r="F9" i="25"/>
  <c r="F8" i="25"/>
  <c r="F7" i="25"/>
  <c r="F6" i="25"/>
  <c r="F5" i="25"/>
  <c r="E23" i="25"/>
  <c r="E19" i="25"/>
  <c r="E18" i="25"/>
  <c r="E17" i="25"/>
  <c r="E16" i="25"/>
  <c r="E15" i="25"/>
  <c r="E14" i="25"/>
  <c r="E13" i="25"/>
  <c r="E12" i="25"/>
  <c r="E11" i="25"/>
  <c r="E10" i="25"/>
  <c r="E9" i="25"/>
  <c r="E8" i="25"/>
  <c r="E7" i="25"/>
  <c r="E6" i="25"/>
  <c r="E5" i="25"/>
  <c r="E29" i="8"/>
  <c r="C30" i="8"/>
  <c r="C33" i="8" s="1"/>
  <c r="D27" i="1"/>
  <c r="D30" i="1" s="1"/>
  <c r="F26" i="1"/>
  <c r="G15" i="25" l="1"/>
  <c r="G11" i="25"/>
  <c r="G7" i="25"/>
  <c r="E26" i="25"/>
  <c r="A10" i="29" s="1"/>
  <c r="G19" i="25"/>
  <c r="G9" i="25" l="1"/>
  <c r="G13" i="25"/>
  <c r="G17" i="25"/>
  <c r="G5" i="25"/>
  <c r="G6" i="25"/>
  <c r="G8" i="25"/>
  <c r="G10" i="25"/>
  <c r="G12" i="25"/>
  <c r="G14" i="25"/>
  <c r="G16" i="25"/>
  <c r="G18" i="25"/>
  <c r="G5" i="15"/>
  <c r="G10" i="15" l="1"/>
  <c r="G11" i="15" s="1"/>
  <c r="G18" i="15" l="1"/>
  <c r="G17" i="15"/>
  <c r="G19" i="15" l="1"/>
  <c r="G22" i="15" l="1"/>
  <c r="G23" i="15" s="1"/>
  <c r="G6" i="15"/>
  <c r="G7" i="15" s="1"/>
  <c r="E63" i="25"/>
  <c r="E62" i="25"/>
  <c r="G6" i="9"/>
  <c r="G9" i="9"/>
  <c r="G13" i="9"/>
  <c r="G8" i="9"/>
  <c r="G7" i="9"/>
  <c r="G25" i="15" l="1"/>
  <c r="F38" i="25"/>
  <c r="D18" i="8"/>
  <c r="G13" i="15"/>
  <c r="E15" i="1"/>
  <c r="E38" i="25"/>
  <c r="E26" i="8"/>
  <c r="E25" i="8"/>
  <c r="F60" i="25"/>
  <c r="G14" i="9"/>
  <c r="D12" i="8" s="1"/>
  <c r="E28" i="1"/>
  <c r="E61" i="25"/>
  <c r="F23" i="1"/>
  <c r="G10" i="9"/>
  <c r="E32" i="25" l="1"/>
  <c r="E59" i="25" s="1"/>
  <c r="E9" i="1"/>
  <c r="F32" i="25"/>
  <c r="F59" i="25" s="1"/>
  <c r="G16" i="9"/>
  <c r="D31" i="8"/>
  <c r="F63" i="25"/>
  <c r="G63" i="25" s="1"/>
  <c r="G36" i="25"/>
  <c r="F62" i="25"/>
  <c r="G62" i="25" s="1"/>
  <c r="G35" i="25"/>
  <c r="F61" i="25"/>
  <c r="G61" i="25" s="1"/>
  <c r="G34" i="25"/>
  <c r="F27" i="25"/>
  <c r="G28" i="25" s="1"/>
  <c r="G23" i="25"/>
  <c r="G33" i="25"/>
  <c r="E60" i="25"/>
  <c r="G60" i="25" s="1"/>
  <c r="F22" i="1"/>
  <c r="A1" i="8"/>
  <c r="G32" i="25" l="1"/>
  <c r="G59" i="25"/>
  <c r="E15" i="8" l="1"/>
  <c r="F12" i="1"/>
  <c r="F9" i="1"/>
  <c r="E14" i="8"/>
  <c r="F10" i="1" l="1"/>
  <c r="F73" i="25"/>
  <c r="F72" i="25"/>
  <c r="E72" i="25"/>
  <c r="F14" i="1"/>
  <c r="G72" i="25" l="1"/>
  <c r="E20" i="8"/>
  <c r="F71" i="25"/>
  <c r="E24" i="8"/>
  <c r="F70" i="25"/>
  <c r="E23" i="8"/>
  <c r="F69" i="25"/>
  <c r="E22" i="8"/>
  <c r="F66" i="25"/>
  <c r="E19" i="8"/>
  <c r="F67" i="25"/>
  <c r="F65" i="25"/>
  <c r="E18" i="8"/>
  <c r="F64" i="25"/>
  <c r="E17" i="8"/>
  <c r="E16" i="8"/>
  <c r="E13" i="8"/>
  <c r="F17" i="1"/>
  <c r="E64" i="25"/>
  <c r="G45" i="25"/>
  <c r="G50" i="25" l="1"/>
  <c r="G77" i="25"/>
  <c r="G46" i="25"/>
  <c r="E73" i="25"/>
  <c r="G73" i="25" s="1"/>
  <c r="G64" i="25"/>
  <c r="F16" i="1"/>
  <c r="E66" i="25"/>
  <c r="G66" i="25" s="1"/>
  <c r="G37" i="25"/>
  <c r="F68" i="25"/>
  <c r="F81" i="25" s="1"/>
  <c r="E21" i="8"/>
  <c r="F21" i="1"/>
  <c r="F20" i="1"/>
  <c r="F19" i="1"/>
  <c r="E68" i="25"/>
  <c r="F18" i="1"/>
  <c r="F15" i="1"/>
  <c r="F13" i="1"/>
  <c r="F11" i="1"/>
  <c r="E12" i="8" l="1"/>
  <c r="E30" i="8" s="1"/>
  <c r="E33" i="8" s="1"/>
  <c r="J81" i="25" s="1"/>
  <c r="D30" i="8"/>
  <c r="G39" i="25"/>
  <c r="G68" i="25"/>
  <c r="G42" i="25"/>
  <c r="E69" i="25"/>
  <c r="G69" i="25" s="1"/>
  <c r="G44" i="25"/>
  <c r="E71" i="25"/>
  <c r="G71" i="25" s="1"/>
  <c r="G40" i="25"/>
  <c r="E67" i="25"/>
  <c r="G67" i="25" s="1"/>
  <c r="G43" i="25"/>
  <c r="E70" i="25"/>
  <c r="G70" i="25" s="1"/>
  <c r="G38" i="25"/>
  <c r="E65" i="25"/>
  <c r="F54" i="25"/>
  <c r="I81" i="25" s="1"/>
  <c r="E27" i="1"/>
  <c r="G41" i="25"/>
  <c r="D33" i="8" l="1"/>
  <c r="E30" i="1"/>
  <c r="F30" i="1" s="1"/>
  <c r="F27" i="1"/>
  <c r="G65" i="25"/>
  <c r="G82" i="25" s="1"/>
  <c r="E80" i="25"/>
  <c r="G55" i="25"/>
  <c r="E53" i="25"/>
  <c r="J80" i="25" l="1"/>
  <c r="I80" i="25"/>
  <c r="I82" i="25"/>
</calcChain>
</file>

<file path=xl/sharedStrings.xml><?xml version="1.0" encoding="utf-8"?>
<sst xmlns="http://schemas.openxmlformats.org/spreadsheetml/2006/main" count="758" uniqueCount="361">
  <si>
    <t>4. Equipment</t>
  </si>
  <si>
    <t>5. Supplies</t>
  </si>
  <si>
    <t>Cost</t>
  </si>
  <si>
    <t>Item</t>
  </si>
  <si>
    <t>Service Provided</t>
  </si>
  <si>
    <t>Budget Category</t>
  </si>
  <si>
    <t xml:space="preserve">     TOTAL PROJECT COSTS</t>
  </si>
  <si>
    <t>Institution/Organization</t>
  </si>
  <si>
    <t xml:space="preserve">Signature </t>
  </si>
  <si>
    <t xml:space="preserve">Name of Official </t>
  </si>
  <si>
    <t xml:space="preserve">Title </t>
  </si>
  <si>
    <t>Date of Execution</t>
  </si>
  <si>
    <t>6. Contractual Services</t>
  </si>
  <si>
    <t xml:space="preserve">7. Consultant (Professional Services) </t>
  </si>
  <si>
    <t xml:space="preserve">1. Personnel (Salaries &amp; Wages)                        </t>
  </si>
  <si>
    <t xml:space="preserve">2. Fringe Benefits                                               </t>
  </si>
  <si>
    <t xml:space="preserve">3. Travel                                                            </t>
  </si>
  <si>
    <t>8. Construction</t>
  </si>
  <si>
    <t>9. Occupancy (Rent &amp; Utilities)</t>
  </si>
  <si>
    <t xml:space="preserve">10. Research &amp; Development (R&amp;D) </t>
  </si>
  <si>
    <t>12. Training &amp; Education</t>
  </si>
  <si>
    <t xml:space="preserve">Purpose </t>
  </si>
  <si>
    <t>Organization Name:</t>
  </si>
  <si>
    <t>DUNS#</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</si>
  <si>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</si>
  <si>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</si>
  <si>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</si>
  <si>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</si>
  <si>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</si>
  <si>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</si>
  <si>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Computation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</si>
  <si>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</si>
  <si>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</si>
  <si>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</si>
  <si>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</si>
  <si>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</si>
  <si>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</si>
  <si>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</si>
  <si>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</si>
  <si>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</si>
  <si>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</si>
  <si>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</si>
  <si>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</si>
  <si>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</si>
  <si>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</si>
  <si>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Purpose of Travel </t>
  </si>
  <si>
    <t xml:space="preserve">Location </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</si>
  <si>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</si>
  <si>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</si>
  <si>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</si>
  <si>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</si>
  <si>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</si>
  <si>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</si>
  <si>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</si>
  <si>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</si>
  <si>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</si>
  <si>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</si>
  <si>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 xml:space="preserve">Supply Items </t>
  </si>
  <si>
    <t>Quantity/ Duration</t>
  </si>
  <si>
    <t xml:space="preserve">Supplies  Narrative (State): </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</si>
  <si>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</si>
  <si>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</si>
  <si>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</si>
  <si>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</si>
  <si>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</si>
  <si>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Consultant Expenses </t>
  </si>
  <si>
    <t xml:space="preserve">Consultant Narrative (State): </t>
  </si>
  <si>
    <r>
      <t xml:space="preserve">Consultant Narrative (Non-State) </t>
    </r>
    <r>
      <rPr>
        <i/>
        <sz val="10"/>
        <color theme="1"/>
        <rFont val="Times New Roman"/>
        <family val="1"/>
      </rPr>
      <t xml:space="preserve">i.e. "Match" or "Other Funding" </t>
    </r>
  </si>
  <si>
    <t xml:space="preserve">Description of Work </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</si>
  <si>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</si>
  <si>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</si>
  <si>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</si>
  <si>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</si>
  <si>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</si>
  <si>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</si>
  <si>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</si>
  <si>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</si>
  <si>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</si>
  <si>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</si>
  <si>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</si>
  <si>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</si>
  <si>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</si>
  <si>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t>Consult with Program Office before budgeting Construction costs.</t>
  </si>
  <si>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</si>
  <si>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</si>
  <si>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</si>
  <si>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</si>
  <si>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</si>
  <si>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</si>
  <si>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</si>
  <si>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</si>
  <si>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</si>
  <si>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</si>
  <si>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</si>
  <si>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</si>
  <si>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</si>
  <si>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</si>
  <si>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</si>
  <si>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</si>
  <si>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</si>
  <si>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</si>
  <si>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</si>
  <si>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</si>
  <si>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</si>
  <si>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</si>
  <si>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</si>
  <si>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</si>
  <si>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</si>
  <si>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</si>
  <si>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</si>
  <si>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</si>
  <si>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</si>
  <si>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</si>
  <si>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</si>
  <si>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</si>
  <si>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</si>
  <si>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</si>
  <si>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</si>
  <si>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</si>
  <si>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</si>
  <si>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</si>
  <si>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</si>
  <si>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</si>
  <si>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</si>
  <si>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 xml:space="preserve">Elect to use the de minimis rate of 10% modified total direct cost (MTDC) which may be used indefinitely on State of Illinois Awards.  </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</si>
  <si>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</si>
  <si>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</si>
  <si>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</si>
  <si>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</si>
  <si>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</si>
  <si>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</si>
  <si>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 xml:space="preserve">  </t>
  </si>
  <si>
    <t>If the applicant is required to provide or volunteers to provide cost-sharing or matching funds or other non-State of Illinois resources to the project, these costs should be shown for each applicable budget category on lines 1‑17 of Section B.</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</si>
  <si>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</si>
  <si>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</si>
  <si>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</si>
  <si>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</si>
  <si>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</si>
  <si>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</si>
  <si>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</si>
  <si>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</si>
  <si>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</si>
  <si>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</si>
  <si>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</si>
  <si>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</si>
  <si>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</si>
  <si>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</si>
  <si>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</si>
  <si>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</si>
  <si>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</si>
  <si>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</si>
  <si>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</si>
  <si>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</si>
  <si>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10%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</si>
  <si>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</si>
  <si>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</si>
  <si>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</si>
  <si>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</si>
  <si>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</si>
  <si>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</si>
  <si>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</si>
  <si>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</si>
  <si>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10% modified total direct cost (MTDC) which may be used indefinitely on State of Illinois Awards.  </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</si>
  <si>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</si>
  <si>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</si>
  <si>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</si>
  <si>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</si>
  <si>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</si>
  <si>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</si>
  <si>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</si>
  <si>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</si>
  <si>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</si>
  <si>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</si>
  <si>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</si>
  <si>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</si>
  <si>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</si>
  <si>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</si>
  <si>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</si>
  <si>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</si>
  <si>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</si>
  <si>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</si>
  <si>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</si>
  <si>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</si>
  <si>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</si>
  <si>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</si>
  <si>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</si>
  <si>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</si>
  <si>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</si>
  <si>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</si>
  <si>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</si>
  <si>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</si>
  <si>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</si>
  <si>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</si>
  <si>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</si>
  <si>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</si>
  <si>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</si>
  <si>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 xml:space="preserve">If your organization is requesting reimbursement for indirect costs on line 17 of the Budget Summary, please select one of the following options. </t>
  </si>
  <si>
    <t>CSFA Description:</t>
  </si>
  <si>
    <t>NOFO #</t>
  </si>
  <si>
    <t>Total Travel</t>
  </si>
  <si>
    <t xml:space="preserve">    STATE OF ILLINOIS                                            UNIFORM GRANT BUDGET TEMPLATE</t>
  </si>
  <si>
    <t xml:space="preserve">    STATE OF ILLINOIS                                          UNIFORM GRANT BUDGET TEMPLATE</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</si>
  <si>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</si>
  <si>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</si>
  <si>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</si>
  <si>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t xml:space="preserve">Budget Expenditure Categories               </t>
  </si>
  <si>
    <t>Fiscal Year:</t>
  </si>
  <si>
    <t>OMB Uniform Guidance                                                          Federal Awards Reference  2 CFR 200</t>
  </si>
  <si>
    <t xml:space="preserve">TOTAL REVENUE </t>
  </si>
  <si>
    <t xml:space="preserve">200.413 ( c) </t>
  </si>
  <si>
    <t>200.318 &amp; 200.92</t>
  </si>
  <si>
    <t xml:space="preserve">18. Total Costs State Grant Funds  (16 &amp;17) </t>
  </si>
  <si>
    <t>S E C T I O N   B   -- NON STATE OF ILLINOIS  FUNDS</t>
  </si>
  <si>
    <t>NON-STATE Funds Total</t>
  </si>
  <si>
    <r>
      <t xml:space="preserve">Grantee Match Requirement ________ % </t>
    </r>
    <r>
      <rPr>
        <i/>
        <sz val="11"/>
        <color rgb="FFFF0000"/>
        <rFont val="Times New Roman"/>
        <family val="1"/>
      </rPr>
      <t>(Agency to populate)</t>
    </r>
  </si>
  <si>
    <t xml:space="preserve">18. Total Costs NON -State Grant Funds  (16 &amp;17) </t>
  </si>
  <si>
    <t xml:space="preserve"> BUDGET SUMMARY NON-STATE OF ILLINOIS FUNDS </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</si>
  <si>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</si>
  <si>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</si>
  <si>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</si>
  <si>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</si>
  <si>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</si>
  <si>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</si>
  <si>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</si>
  <si>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</si>
  <si>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</si>
  <si>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</si>
  <si>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</si>
  <si>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</si>
  <si>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</si>
  <si>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</si>
  <si>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</si>
  <si>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</si>
  <si>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</si>
  <si>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</si>
  <si>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Previously Approved</t>
  </si>
  <si>
    <t>Modification</t>
  </si>
  <si>
    <t>Cumulative</t>
  </si>
  <si>
    <r>
      <t>Section C</t>
    </r>
    <r>
      <rPr>
        <u/>
        <sz val="16"/>
        <color theme="1"/>
        <rFont val="Times New Roman"/>
        <family val="1"/>
      </rPr>
      <t xml:space="preserve"> - Cumulative Budget Worksheet &amp; Narrative</t>
    </r>
  </si>
  <si>
    <t>OMB Uniform Guidance Federal Awards Reference 2 CFR 200</t>
  </si>
  <si>
    <t>content in rows 1 to 4 come from Section A</t>
  </si>
  <si>
    <t>UNIFORM GRANT BUDGET MODIFICATION TEMPLATE</t>
  </si>
  <si>
    <r>
      <t>Section C</t>
    </r>
    <r>
      <rPr>
        <u/>
        <sz val="16"/>
        <color theme="1"/>
        <rFont val="Times New Roman"/>
        <family val="1"/>
      </rPr>
      <t xml:space="preserve"> - Budget Modification Worksheet &amp; Narrative</t>
    </r>
  </si>
  <si>
    <t>ONLY ENTER CHANGES IN THE DETAIL</t>
  </si>
  <si>
    <t>Unilateral Modification/Waiver, no grantee signature required.</t>
  </si>
  <si>
    <t xml:space="preserve">a. The specific modification to the costs or contributions by budget category;  </t>
  </si>
  <si>
    <r>
      <t>2.</t>
    </r>
    <r>
      <rPr>
        <sz val="7"/>
        <color rgb="FF000000"/>
        <rFont val="Times New Roman"/>
        <family val="1"/>
      </rPr>
      <t xml:space="preserve">        </t>
    </r>
    <r>
      <rPr>
        <sz val="9"/>
        <color rgb="FF000000"/>
        <rFont val="Times New Roman"/>
        <family val="1"/>
      </rPr>
      <t xml:space="preserve">For non-State of Illinois funds (match) or resources listed in Section B that are used to meet a cost-sharing or matching requirement or provided as a voluntary cost-sharing or matching commitment, you must include:  </t>
    </r>
  </si>
  <si>
    <r>
      <t>Section C</t>
    </r>
    <r>
      <rPr>
        <u/>
        <sz val="20"/>
        <color theme="1"/>
        <rFont val="Times New Roman"/>
        <family val="1"/>
      </rPr>
      <t xml:space="preserve"> - Budget Modification Worksheet &amp; Narrative</t>
    </r>
  </si>
  <si>
    <t>EACH BUDGET LINE.</t>
  </si>
  <si>
    <t>Please use detail worksheet and narrative section for further descriptions and explanations of budgetary line items.  ONLY ENTER THE CHANGES NEEDED IN THE DETAIL FOR</t>
  </si>
  <si>
    <t>Enter the origization information at the top of the page and the most current approved budget amounts in lines 1 - 15 and 17  in colume C.    Columes D &amp; E will be autmatically populated based on the detail you enter in section C.</t>
  </si>
  <si>
    <r>
      <t>BUDGET SUMMARY –</t>
    </r>
    <r>
      <rPr>
        <u/>
        <sz val="9"/>
        <color theme="1"/>
        <rFont val="Times New Roman"/>
        <family val="1"/>
      </rPr>
      <t xml:space="preserve"> NON STATE</t>
    </r>
    <r>
      <rPr>
        <sz val="9"/>
        <color theme="1"/>
        <rFont val="Times New Roman"/>
        <family val="1"/>
      </rPr>
      <t xml:space="preserve"> OF ILLINOIS FUNDS (MATCH)</t>
    </r>
  </si>
  <si>
    <r>
      <t>NON-STATE</t>
    </r>
    <r>
      <rPr>
        <sz val="9"/>
        <color theme="1"/>
        <rFont val="Times New Roman"/>
        <family val="1"/>
      </rPr>
      <t xml:space="preserve"> OF ILLINOIS FUNDS (MATCH):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</si>
  <si>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t>NON-STATE OF ILLINOIS FUNDS  (Match)</t>
  </si>
  <si>
    <t>You must consult with your Business Office prior to submitting this form for any award restrictions, limitations or requirements when filling out the narrative and Uniform Budget Modification Template.</t>
  </si>
  <si>
    <r>
      <t xml:space="preserve">This form is used to make modifications to previously approved grant budgets.  Applicants should submit budget modifications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</si>
  <si>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 xml:space="preserve">Uniform Grant Budget Modification Template -- General Instructions </t>
  </si>
  <si>
    <t>Current Approved Budget</t>
  </si>
  <si>
    <t>Modification Amount</t>
  </si>
  <si>
    <t>New Budget Amount</t>
  </si>
  <si>
    <t>ENTER NEW BUDGET AMOUNT IN THIS SHEET, NOT THE MODIFICATION AMOUNT</t>
  </si>
  <si>
    <t>Enter the origization information at the top of the page and the most current approved budget amounts in lines 1 - 15 and 17  in colume C (Current Approved Budger).    Columes D (Modificatin Amount) &amp; E (New Budget Amount) will be autmatically populated based on the detail you enter in section C.</t>
  </si>
  <si>
    <r>
      <t>Section A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Check the appropriate box for the type of indirect cost rate previously selected on the most recent budget modification. unless part of the modification is due to changing the type of indirect you are going to claim.  </t>
    </r>
  </si>
  <si>
    <r>
      <t>1.</t>
    </r>
    <r>
      <rPr>
        <sz val="7"/>
        <color rgb="FF000000"/>
        <rFont val="Times New Roman"/>
        <family val="1"/>
      </rPr>
      <t xml:space="preserve">        </t>
    </r>
    <r>
      <rPr>
        <sz val="9"/>
        <color theme="1"/>
        <rFont val="Times New Roman"/>
        <family val="1"/>
      </rPr>
      <t xml:space="preserve">Provide an itemized budget breakdown of the changes you are requesting, and justification for each budget category listed in Sections A and B.  </t>
    </r>
  </si>
  <si>
    <t>ONLY ENTER THE CHANGES YOU WANT FOR EACH CATEGORY.  IF DECREASING A LINE MAKE SURE YOU USE NEGATIVE FIGURES .</t>
  </si>
  <si>
    <t>EXCEPT FOR THE INDIRECT BUDGET LINE IN WHICH YOU WILL NEED TO SHOW THE ENTIRE GRANT CALCULATION.</t>
  </si>
  <si>
    <r>
      <t xml:space="preserve">•Each section of the budget should be in outline form, listing line items under major headings and subheadings. </t>
    </r>
    <r>
      <rPr>
        <b/>
        <sz val="9"/>
        <color rgb="FFFF0000"/>
        <rFont val="Times New Roman"/>
        <family val="1"/>
      </rPr>
      <t>Only Include changes (additions or deletions) in Section C, Except for the</t>
    </r>
  </si>
  <si>
    <t>indirect section - must show calculation for the entire grant award.</t>
  </si>
  <si>
    <t>To:</t>
  </si>
  <si>
    <t xml:space="preserve"> The Indirect Cost Rate is:</t>
  </si>
  <si>
    <t>1. Personnel (Salaries &amp; Wages)</t>
  </si>
  <si>
    <t>Grant #</t>
  </si>
  <si>
    <t>CSFA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</si>
  <si>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</si>
  <si>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</si>
  <si>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</si>
  <si>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</si>
  <si>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5)</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</si>
  <si>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</si>
  <si>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</si>
  <si>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</si>
  <si>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</si>
  <si>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</si>
  <si>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</si>
  <si>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If you need to insert rows, insert them between existing rows that total up to the formula in column G</t>
  </si>
  <si>
    <t>Please type in the light blue highlighted cells</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</si>
  <si>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</si>
  <si>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</si>
  <si>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type Current Approved Budget in the light blue highlighted cells</t>
  </si>
  <si>
    <t>Position(s)</t>
  </si>
  <si>
    <t>Personnel Cost</t>
  </si>
  <si>
    <t>ois</t>
  </si>
  <si>
    <t>Fringe Benefit Cost</t>
  </si>
  <si>
    <t>njkhkj</t>
  </si>
  <si>
    <t>0987u980</t>
  </si>
  <si>
    <t>iuhyjh</t>
  </si>
  <si>
    <t>poiu9oi</t>
  </si>
  <si>
    <t>NON-State Total</t>
  </si>
  <si>
    <t>Purpose of Travel/Items</t>
  </si>
  <si>
    <t>Travel Cost</t>
  </si>
  <si>
    <t>Equipment Cost</t>
  </si>
  <si>
    <t>If you need to insert rows, insert them between existing rows that total up to the formula in column D</t>
  </si>
  <si>
    <t>Supplies Cost</t>
  </si>
  <si>
    <t>Contractual Services Cost</t>
  </si>
  <si>
    <t>If you need to insert rows, insert them between existing rows that total up to the formula in column C</t>
  </si>
  <si>
    <t>Total Consultant Services (Fees)</t>
  </si>
  <si>
    <t>Total Consultant Expenses</t>
  </si>
  <si>
    <t>purpose</t>
  </si>
  <si>
    <t>description</t>
  </si>
  <si>
    <t>Occupancy Cost</t>
  </si>
  <si>
    <t>If you need to insert rows, insert them between existing rows that total up to the formula in column F</t>
  </si>
  <si>
    <t>Research &amp; Development Cost</t>
  </si>
  <si>
    <t>description of work</t>
  </si>
  <si>
    <t>Telecommunications Cost</t>
  </si>
  <si>
    <t>Training &amp; Education Cost</t>
  </si>
  <si>
    <t>Direct Administrative Cost</t>
  </si>
  <si>
    <t>name</t>
  </si>
  <si>
    <t>postion</t>
  </si>
  <si>
    <t>position</t>
  </si>
  <si>
    <t>Other or Miscellaneous Cost</t>
  </si>
  <si>
    <t>Indirect Cost</t>
  </si>
  <si>
    <t>15A. Acquisition</t>
  </si>
  <si>
    <t>15B. Capital</t>
  </si>
  <si>
    <t>15C. Design Engineering</t>
  </si>
  <si>
    <t>15D. Rehabilitation Adminstration (Inspection)</t>
  </si>
  <si>
    <r>
      <rPr>
        <sz val="11"/>
        <color theme="1"/>
        <rFont val="Times New Roman"/>
        <family val="1"/>
      </rPr>
      <t>15</t>
    </r>
    <r>
      <rPr>
        <b/>
        <sz val="11"/>
        <color theme="1"/>
        <rFont val="Times New Roman"/>
        <family val="1"/>
      </rPr>
      <t xml:space="preserve">. A. </t>
    </r>
    <r>
      <rPr>
        <b/>
        <i/>
        <u/>
        <sz val="11"/>
        <color theme="1"/>
        <rFont val="Times New Roman"/>
        <family val="1"/>
      </rPr>
      <t>Acquisition</t>
    </r>
  </si>
  <si>
    <r>
      <t xml:space="preserve">      B. </t>
    </r>
    <r>
      <rPr>
        <b/>
        <i/>
        <u/>
        <sz val="11"/>
        <color theme="1"/>
        <rFont val="Times New Roman"/>
        <family val="1"/>
      </rPr>
      <t>Capital</t>
    </r>
  </si>
  <si>
    <r>
      <t xml:space="preserve">      C. </t>
    </r>
    <r>
      <rPr>
        <b/>
        <i/>
        <u/>
        <sz val="11"/>
        <color theme="1"/>
        <rFont val="Times New Roman"/>
        <family val="1"/>
      </rPr>
      <t>Design Engineering</t>
    </r>
  </si>
  <si>
    <r>
      <t xml:space="preserve">      D. </t>
    </r>
    <r>
      <rPr>
        <b/>
        <i/>
        <u/>
        <sz val="11"/>
        <color theme="1"/>
        <rFont val="Times New Roman"/>
        <family val="1"/>
      </rPr>
      <t>Rehabilitation Administration (Inspection)</t>
    </r>
  </si>
  <si>
    <r>
      <rPr>
        <b/>
        <sz val="10"/>
        <color theme="1"/>
        <rFont val="Times New Roman"/>
        <family val="1"/>
      </rPr>
      <t xml:space="preserve">15A). </t>
    </r>
    <r>
      <rPr>
        <b/>
        <u/>
        <sz val="10"/>
        <color theme="1"/>
        <rFont val="Times New Roman"/>
        <family val="1"/>
      </rPr>
      <t>Acquisition</t>
    </r>
    <r>
      <rPr>
        <sz val="10"/>
        <color theme="1"/>
        <rFont val="Times New Roman"/>
        <family val="1"/>
      </rPr>
      <t>:  Costs directly related to the service or activity of the program that is an integral line item for budgetary purposes.</t>
    </r>
  </si>
  <si>
    <r>
      <t xml:space="preserve">Total </t>
    </r>
    <r>
      <rPr>
        <b/>
        <i/>
        <u/>
        <sz val="11"/>
        <color theme="1"/>
        <rFont val="Times New Roman"/>
        <family val="1"/>
      </rPr>
      <t>Acquisition</t>
    </r>
  </si>
  <si>
    <r>
      <rPr>
        <b/>
        <u/>
        <sz val="10"/>
        <color theme="1"/>
        <rFont val="Times New Roman"/>
        <family val="1"/>
      </rPr>
      <t>Acquisition</t>
    </r>
    <r>
      <rPr>
        <b/>
        <sz val="10"/>
        <color theme="1"/>
        <rFont val="Times New Roman"/>
        <family val="1"/>
      </rPr>
      <t xml:space="preserve"> Narrative (State):</t>
    </r>
  </si>
  <si>
    <r>
      <rPr>
        <b/>
        <u/>
        <sz val="10"/>
        <color theme="1"/>
        <rFont val="Times New Roman"/>
        <family val="1"/>
      </rPr>
      <t>Acquisition</t>
    </r>
    <r>
      <rPr>
        <b/>
        <sz val="10"/>
        <color theme="1"/>
        <rFont val="Times New Roman"/>
        <family val="1"/>
      </rPr>
      <t xml:space="preserve"> Narrative (Non-State) </t>
    </r>
    <r>
      <rPr>
        <i/>
        <sz val="10"/>
        <color theme="1"/>
        <rFont val="Times New Roman"/>
        <family val="1"/>
      </rPr>
      <t xml:space="preserve">i.e. "Match" or "Other Funding" </t>
    </r>
  </si>
  <si>
    <r>
      <rPr>
        <b/>
        <sz val="10"/>
        <color theme="1"/>
        <rFont val="Times New Roman"/>
        <family val="1"/>
      </rPr>
      <t xml:space="preserve">15B). </t>
    </r>
    <r>
      <rPr>
        <b/>
        <u/>
        <sz val="10"/>
        <color theme="1"/>
        <rFont val="Times New Roman"/>
        <family val="1"/>
      </rPr>
      <t>Capital</t>
    </r>
    <r>
      <rPr>
        <sz val="10"/>
        <color theme="1"/>
        <rFont val="Times New Roman"/>
        <family val="1"/>
      </rPr>
      <t>:  Costs directly related to the service or activity of the program that is an integral line item for budgetary purposes.</t>
    </r>
  </si>
  <si>
    <r>
      <t xml:space="preserve">Total </t>
    </r>
    <r>
      <rPr>
        <b/>
        <i/>
        <u/>
        <sz val="11"/>
        <color theme="1"/>
        <rFont val="Times New Roman"/>
        <family val="1"/>
      </rPr>
      <t>Capital</t>
    </r>
  </si>
  <si>
    <r>
      <rPr>
        <b/>
        <u/>
        <sz val="10"/>
        <color theme="1"/>
        <rFont val="Times New Roman"/>
        <family val="1"/>
      </rPr>
      <t>Capital</t>
    </r>
    <r>
      <rPr>
        <b/>
        <sz val="10"/>
        <color theme="1"/>
        <rFont val="Times New Roman"/>
        <family val="1"/>
      </rPr>
      <t xml:space="preserve"> Narrative (State):</t>
    </r>
  </si>
  <si>
    <r>
      <rPr>
        <b/>
        <u/>
        <sz val="10"/>
        <color theme="1"/>
        <rFont val="Times New Roman"/>
        <family val="1"/>
      </rPr>
      <t>Capital</t>
    </r>
    <r>
      <rPr>
        <b/>
        <sz val="10"/>
        <color theme="1"/>
        <rFont val="Times New Roman"/>
        <family val="1"/>
      </rPr>
      <t xml:space="preserve"> Narrative (Non-State) </t>
    </r>
    <r>
      <rPr>
        <i/>
        <sz val="10"/>
        <color theme="1"/>
        <rFont val="Times New Roman"/>
        <family val="1"/>
      </rPr>
      <t>i.e. "Match" or "Other Funding"</t>
    </r>
  </si>
  <si>
    <r>
      <rPr>
        <b/>
        <sz val="10"/>
        <color theme="1"/>
        <rFont val="Times New Roman"/>
        <family val="1"/>
      </rPr>
      <t xml:space="preserve">15C). </t>
    </r>
    <r>
      <rPr>
        <b/>
        <u/>
        <sz val="10"/>
        <color theme="1"/>
        <rFont val="Times New Roman"/>
        <family val="1"/>
      </rPr>
      <t>Design Engineering</t>
    </r>
    <r>
      <rPr>
        <sz val="10"/>
        <color theme="1"/>
        <rFont val="Times New Roman"/>
        <family val="1"/>
      </rPr>
      <t>:  Costs directly related to the service or activity of the program that is an integral line item for budgetary purposes.</t>
    </r>
  </si>
  <si>
    <r>
      <t xml:space="preserve">Total </t>
    </r>
    <r>
      <rPr>
        <b/>
        <i/>
        <u/>
        <sz val="11"/>
        <color theme="1"/>
        <rFont val="Times New Roman"/>
        <family val="1"/>
      </rPr>
      <t>Design Engineering</t>
    </r>
  </si>
  <si>
    <r>
      <rPr>
        <b/>
        <u/>
        <sz val="10"/>
        <color theme="1"/>
        <rFont val="Times New Roman"/>
        <family val="1"/>
      </rPr>
      <t>Design Engineering</t>
    </r>
    <r>
      <rPr>
        <b/>
        <sz val="10"/>
        <color theme="1"/>
        <rFont val="Times New Roman"/>
        <family val="1"/>
      </rPr>
      <t xml:space="preserve"> Narrative (State):</t>
    </r>
  </si>
  <si>
    <r>
      <rPr>
        <b/>
        <u/>
        <sz val="10"/>
        <color theme="1"/>
        <rFont val="Times New Roman"/>
        <family val="1"/>
      </rPr>
      <t>Design Engineering</t>
    </r>
    <r>
      <rPr>
        <b/>
        <sz val="10"/>
        <color theme="1"/>
        <rFont val="Times New Roman"/>
        <family val="1"/>
      </rPr>
      <t xml:space="preserve"> Narrative (Non-State) </t>
    </r>
    <r>
      <rPr>
        <i/>
        <sz val="10"/>
        <color theme="1"/>
        <rFont val="Times New Roman"/>
        <family val="1"/>
      </rPr>
      <t>i.e. "Match" or "Other Funding"</t>
    </r>
  </si>
  <si>
    <r>
      <rPr>
        <b/>
        <sz val="10"/>
        <color theme="1"/>
        <rFont val="Times New Roman"/>
        <family val="1"/>
      </rPr>
      <t xml:space="preserve">15D). </t>
    </r>
    <r>
      <rPr>
        <b/>
        <u/>
        <sz val="10"/>
        <color theme="1"/>
        <rFont val="Times New Roman"/>
        <family val="1"/>
      </rPr>
      <t>Rehabilitation Administration (Inspection)</t>
    </r>
    <r>
      <rPr>
        <sz val="10"/>
        <color theme="1"/>
        <rFont val="Times New Roman"/>
        <family val="1"/>
      </rPr>
      <t>:  Costs directly related to the service or activity of the program that is an integral line item for budgetary purposes.</t>
    </r>
  </si>
  <si>
    <r>
      <t xml:space="preserve">Total </t>
    </r>
    <r>
      <rPr>
        <b/>
        <i/>
        <u/>
        <sz val="11"/>
        <color theme="1"/>
        <rFont val="Times New Roman"/>
        <family val="1"/>
      </rPr>
      <t>Rehabilitation Administration (Inspection)</t>
    </r>
  </si>
  <si>
    <r>
      <rPr>
        <b/>
        <u/>
        <sz val="10"/>
        <color theme="1"/>
        <rFont val="Times New Roman"/>
        <family val="1"/>
      </rPr>
      <t>Rehabilitation Administration (Inspection)</t>
    </r>
    <r>
      <rPr>
        <b/>
        <sz val="10"/>
        <color theme="1"/>
        <rFont val="Times New Roman"/>
        <family val="1"/>
      </rPr>
      <t xml:space="preserve"> Narrative (State):</t>
    </r>
  </si>
  <si>
    <r>
      <rPr>
        <b/>
        <u/>
        <sz val="10"/>
        <color theme="1"/>
        <rFont val="Times New Roman"/>
        <family val="1"/>
      </rPr>
      <t>Rehabilitation Administration (Inspection)</t>
    </r>
    <r>
      <rPr>
        <b/>
        <sz val="10"/>
        <color theme="1"/>
        <rFont val="Times New Roman"/>
        <family val="1"/>
      </rPr>
      <t xml:space="preserve"> Narrative (Non-State) </t>
    </r>
    <r>
      <rPr>
        <i/>
        <sz val="10"/>
        <color theme="1"/>
        <rFont val="Times New Roman"/>
        <family val="1"/>
      </rPr>
      <t>i.e. "Match" or "Other Funding"</t>
    </r>
  </si>
  <si>
    <t>Rehabilitation Cost</t>
  </si>
  <si>
    <t>Design Cost</t>
  </si>
  <si>
    <t>Capital Cost</t>
  </si>
  <si>
    <t>Acquisition Cost</t>
  </si>
  <si>
    <t>6. Contractual Services (includes Activity Delivery)</t>
  </si>
  <si>
    <t>8. Construction/Construction Engineering</t>
  </si>
  <si>
    <r>
      <rPr>
        <b/>
        <sz val="10"/>
        <rFont val="Times New Roman"/>
        <family val="1"/>
      </rPr>
      <t xml:space="preserve">6). </t>
    </r>
    <r>
      <rPr>
        <b/>
        <u/>
        <sz val="10"/>
        <rFont val="Times New Roman"/>
        <family val="1"/>
      </rPr>
      <t>Contractual Services (includes Activity Delivery)</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</si>
  <si>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rFont val="Times New Roman"/>
        <family val="1"/>
      </rPr>
      <t xml:space="preserve">8).  </t>
    </r>
    <r>
      <rPr>
        <b/>
        <u/>
        <sz val="10"/>
        <rFont val="Times New Roman"/>
        <family val="1"/>
      </rPr>
      <t xml:space="preserve">Construction/Construction Engineering </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</si>
  <si>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Total Construction/Construction Engineering</t>
  </si>
  <si>
    <t xml:space="preserve">Construction/Construction Engineering Narrative (State): </t>
  </si>
  <si>
    <r>
      <t xml:space="preserve">Construction/Construction Engineering Narrative (Non-State) </t>
    </r>
    <r>
      <rPr>
        <i/>
        <sz val="10"/>
        <color theme="1"/>
        <rFont val="Times New Roman"/>
        <family val="1"/>
      </rPr>
      <t xml:space="preserve">i.e. "Match" or "Other Funding" </t>
    </r>
  </si>
  <si>
    <t>Total Contractual Services (includes Activity Delivery)</t>
  </si>
  <si>
    <t xml:space="preserve">Contractual Services (includes Activity Delivery) Narrative (State): </t>
  </si>
  <si>
    <r>
      <t xml:space="preserve">Contractual Services (includes Activity Delivery) Narrative (Non-State) </t>
    </r>
    <r>
      <rPr>
        <i/>
        <sz val="10"/>
        <color theme="1"/>
        <rFont val="Times New Roman"/>
        <family val="1"/>
      </rPr>
      <t xml:space="preserve">i.e. "Match" or "Other Funding" </t>
    </r>
  </si>
  <si>
    <t>Activity Delivery</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</si>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</sst>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63"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b/>
      <u/>
      <sz val="9"/>
      <color theme="1"/>
      <name val="Times New Roman"/>
      <family val="1"/>
    </font>
    <font>
      <sz val="8"/>
      <name val="Times New Roman"/>
      <family val="1"/>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i/>
      <u val="singleAccounting"/>
      <sz val="10"/>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b/>
      <i/>
      <u val="singleAccounting"/>
      <sz val="9"/>
      <name val="Times New Roman"/>
      <family val="1"/>
    </font>
    <font>
      <b/>
      <i/>
      <u val="singleAccounting"/>
      <sz val="9"/>
      <color theme="1"/>
      <name val="Times New Roman"/>
      <family val="1"/>
    </font>
    <font>
      <i/>
      <sz val="11"/>
      <color rgb="FFFF0000"/>
      <name val="Times New Roman"/>
      <family val="1"/>
    </font>
    <font>
      <sz val="11"/>
      <color rgb="FF9C6500"/>
      <name val="Calibri"/>
      <family val="2"/>
      <scheme val="minor"/>
    </font>
    <font>
      <sz val="11"/>
      <color rgb="FF006100"/>
      <name val="Calibri"/>
      <family val="2"/>
      <scheme val="minor"/>
    </font>
    <font>
      <sz val="11"/>
      <color rgb="FF9C0006"/>
      <name val="Calibri"/>
      <family val="2"/>
      <scheme val="minor"/>
    </font>
    <font>
      <b/>
      <sz val="11"/>
      <color rgb="FF9C0006"/>
      <name val="Calibri"/>
      <family val="2"/>
      <scheme val="minor"/>
    </font>
    <font>
      <b/>
      <u/>
      <sz val="9"/>
      <color rgb="FFFF0000"/>
      <name val="Times New Roman"/>
      <family val="1"/>
    </font>
    <font>
      <b/>
      <sz val="9"/>
      <color rgb="FFFF0000"/>
      <name val="Times New Roman"/>
      <family val="1"/>
    </font>
    <font>
      <sz val="9"/>
      <name val="Times New Roman"/>
      <family val="1"/>
    </font>
    <font>
      <sz val="11"/>
      <name val="Calibri"/>
      <family val="2"/>
      <scheme val="minor"/>
    </font>
  </fonts>
  <fills count="11">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tint="0.39994506668294322"/>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DFEAFD"/>
        <bgColor indexed="64"/>
      </patternFill>
    </fill>
    <fill>
      <patternFill patternType="solid">
        <fgColor theme="0" tint="-0.14999847407452621"/>
        <bgColor indexed="64"/>
      </patternFill>
    </fill>
  </fills>
  <borders count="37">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s>
  <cellStyleXfs count="7">
    <xf numFmtId="0" fontId="0" fillId="0" borderId="0"/>
    <xf numFmtId="44" fontId="1" fillId="0" borderId="0" applyFont="0" applyFill="0" applyBorder="0" applyAlignment="0" applyProtection="0"/>
    <xf numFmtId="0" fontId="1" fillId="3" borderId="0" applyNumberFormat="0" applyBorder="0" applyAlignment="0" applyProtection="0"/>
    <xf numFmtId="9" fontId="1" fillId="0" borderId="0" applyFont="0" applyFill="0" applyBorder="0" applyAlignment="0" applyProtection="0"/>
    <xf numFmtId="0" fontId="55" fillId="5" borderId="0" applyNumberFormat="0" applyBorder="0" applyAlignment="0" applyProtection="0"/>
    <xf numFmtId="0" fontId="56" fillId="6" borderId="0" applyNumberFormat="0" applyBorder="0" applyAlignment="0" applyProtection="0"/>
    <xf numFmtId="0" fontId="57" fillId="7" borderId="0" applyNumberFormat="0" applyBorder="0" applyAlignment="0" applyProtection="0"/>
  </cellStyleXfs>
  <cellXfs count="579">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4" xfId="0" applyBorder="1"/>
    <xf numFmtId="0" fontId="12" fillId="0" borderId="0" xfId="0" applyFont="1"/>
    <xf numFmtId="0" fontId="0" fillId="0" borderId="0" xfId="0" applyBorder="1"/>
    <xf numFmtId="0" fontId="7" fillId="0" borderId="0" xfId="0" applyFont="1" applyAlignment="1">
      <alignment vertical="center"/>
    </xf>
    <xf numFmtId="0" fontId="19" fillId="0" borderId="0" xfId="0" applyFont="1"/>
    <xf numFmtId="0" fontId="2" fillId="0" borderId="0" xfId="0" applyFont="1" applyBorder="1"/>
    <xf numFmtId="0" fontId="2" fillId="0" borderId="17" xfId="0" applyFont="1" applyBorder="1" applyAlignment="1">
      <alignment horizontal="center" vertical="center" wrapText="1"/>
    </xf>
    <xf numFmtId="0" fontId="24" fillId="0" borderId="0" xfId="0" applyFont="1" applyBorder="1" applyAlignment="1">
      <alignment vertical="top" wrapText="1"/>
    </xf>
    <xf numFmtId="0" fontId="2" fillId="0" borderId="17" xfId="0" applyFont="1" applyBorder="1" applyAlignment="1">
      <alignment horizontal="center"/>
    </xf>
    <xf numFmtId="0" fontId="19" fillId="0" borderId="0" xfId="0" applyFont="1" applyBorder="1"/>
    <xf numFmtId="0" fontId="25" fillId="0" borderId="0" xfId="0" applyFont="1" applyBorder="1"/>
    <xf numFmtId="0" fontId="26" fillId="0" borderId="0" xfId="0" applyFont="1" applyBorder="1"/>
    <xf numFmtId="0" fontId="30" fillId="0" borderId="0" xfId="0" applyFont="1" applyBorder="1"/>
    <xf numFmtId="0" fontId="24" fillId="0" borderId="17" xfId="0" applyFont="1" applyBorder="1" applyAlignment="1">
      <alignment horizontal="center" vertical="top" wrapText="1"/>
    </xf>
    <xf numFmtId="0" fontId="0" fillId="0" borderId="0" xfId="0" applyBorder="1" applyAlignment="1">
      <alignment horizontal="right"/>
    </xf>
    <xf numFmtId="0" fontId="26" fillId="0" borderId="19" xfId="0" applyFont="1" applyBorder="1"/>
    <xf numFmtId="0" fontId="26" fillId="0" borderId="20" xfId="0" applyFont="1" applyBorder="1"/>
    <xf numFmtId="0" fontId="23" fillId="0" borderId="20" xfId="0" applyFont="1" applyBorder="1"/>
    <xf numFmtId="0" fontId="39" fillId="0" borderId="20" xfId="0" applyFont="1" applyBorder="1" applyAlignment="1">
      <alignment horizontal="center"/>
    </xf>
    <xf numFmtId="0" fontId="17" fillId="0" borderId="20" xfId="0" applyFont="1" applyBorder="1" applyAlignment="1">
      <alignment horizontal="center"/>
    </xf>
    <xf numFmtId="0" fontId="39" fillId="0" borderId="16" xfId="0" applyFont="1" applyBorder="1" applyAlignment="1">
      <alignment horizontal="center"/>
    </xf>
    <xf numFmtId="0" fontId="12" fillId="0" borderId="20" xfId="0" applyFont="1" applyBorder="1"/>
    <xf numFmtId="0" fontId="16"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42" fillId="0" borderId="0" xfId="0" applyFont="1" applyAlignment="1">
      <alignment horizontal="left" vertical="center"/>
    </xf>
    <xf numFmtId="0" fontId="6" fillId="0" borderId="0" xfId="0" applyFont="1" applyBorder="1" applyAlignment="1">
      <alignment horizontal="left" vertical="center" indent="3"/>
    </xf>
    <xf numFmtId="0" fontId="34" fillId="0" borderId="0" xfId="0" applyFont="1" applyBorder="1" applyAlignment="1">
      <alignment horizontal="left"/>
    </xf>
    <xf numFmtId="0" fontId="0" fillId="0" borderId="0" xfId="0" applyFont="1"/>
    <xf numFmtId="0" fontId="45" fillId="0" borderId="0" xfId="0" applyFont="1" applyAlignment="1">
      <alignment horizontal="center" vertical="center"/>
    </xf>
    <xf numFmtId="0" fontId="45" fillId="0" borderId="0" xfId="0" applyFont="1"/>
    <xf numFmtId="0" fontId="16" fillId="0" borderId="0" xfId="0" applyFont="1" applyBorder="1" applyAlignment="1">
      <alignment horizontal="left" vertical="center"/>
    </xf>
    <xf numFmtId="0" fontId="16" fillId="0" borderId="0" xfId="0" applyFont="1" applyBorder="1" applyAlignment="1">
      <alignment horizontal="left" vertical="center" indent="3"/>
    </xf>
    <xf numFmtId="0" fontId="0" fillId="0" borderId="0" xfId="0" applyBorder="1" applyAlignment="1">
      <alignment horizontal="left" vertical="center"/>
    </xf>
    <xf numFmtId="0" fontId="15" fillId="0" borderId="0" xfId="0" applyFont="1" applyBorder="1" applyAlignment="1">
      <alignment horizontal="left" vertical="center"/>
    </xf>
    <xf numFmtId="0" fontId="18" fillId="0" borderId="0" xfId="0" applyFont="1" applyBorder="1" applyAlignment="1">
      <alignment horizontal="left" vertical="center"/>
    </xf>
    <xf numFmtId="0" fontId="42" fillId="0" borderId="0" xfId="0" applyFont="1" applyBorder="1" applyAlignment="1">
      <alignment horizontal="left" vertical="center"/>
    </xf>
    <xf numFmtId="0" fontId="15" fillId="0" borderId="0" xfId="0" applyFont="1" applyBorder="1" applyAlignment="1">
      <alignment horizontal="left" vertical="center" indent="3"/>
    </xf>
    <xf numFmtId="0" fontId="44" fillId="0" borderId="0" xfId="0" applyFont="1" applyBorder="1" applyAlignment="1">
      <alignment horizontal="left" vertical="center"/>
    </xf>
    <xf numFmtId="0" fontId="3" fillId="2" borderId="0" xfId="0" applyFont="1" applyFill="1" applyBorder="1" applyAlignment="1">
      <alignment vertical="center" wrapText="1"/>
    </xf>
    <xf numFmtId="0" fontId="38" fillId="0" borderId="0" xfId="0" applyFont="1"/>
    <xf numFmtId="0" fontId="31" fillId="0" borderId="0" xfId="0" applyFont="1"/>
    <xf numFmtId="0" fontId="16" fillId="0" borderId="0" xfId="0" applyFont="1"/>
    <xf numFmtId="0" fontId="17" fillId="0" borderId="0" xfId="0" applyFont="1" applyBorder="1" applyAlignment="1">
      <alignment horizontal="left" vertical="center"/>
    </xf>
    <xf numFmtId="0" fontId="12" fillId="0" borderId="0" xfId="0" applyFont="1" applyBorder="1"/>
    <xf numFmtId="0" fontId="2" fillId="0" borderId="0" xfId="0" applyFont="1" applyBorder="1" applyAlignment="1">
      <alignment horizontal="left"/>
    </xf>
    <xf numFmtId="0" fontId="26" fillId="0" borderId="0" xfId="0" applyFont="1" applyBorder="1" applyAlignment="1"/>
    <xf numFmtId="0" fontId="24" fillId="0" borderId="17" xfId="0" applyFont="1" applyBorder="1" applyAlignment="1">
      <alignment horizontal="center" vertical="center" wrapText="1"/>
    </xf>
    <xf numFmtId="0" fontId="27" fillId="0" borderId="17" xfId="0" applyFont="1" applyBorder="1" applyAlignment="1">
      <alignment horizontal="center" vertical="top" wrapText="1"/>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2" fillId="0" borderId="17" xfId="0" applyFont="1" applyBorder="1"/>
    <xf numFmtId="0" fontId="13" fillId="0" borderId="17" xfId="0" applyFont="1" applyBorder="1"/>
    <xf numFmtId="0" fontId="38" fillId="0" borderId="17" xfId="0" applyFont="1" applyBorder="1" applyAlignment="1">
      <alignment horizontal="center"/>
    </xf>
    <xf numFmtId="0" fontId="38" fillId="0" borderId="17" xfId="0" applyFont="1" applyBorder="1" applyAlignment="1">
      <alignment horizontal="center" vertical="center"/>
    </xf>
    <xf numFmtId="0" fontId="13" fillId="2" borderId="17" xfId="0" applyFont="1" applyFill="1" applyBorder="1" applyAlignment="1">
      <alignment horizontal="left" vertical="center" wrapText="1"/>
    </xf>
    <xf numFmtId="44" fontId="38" fillId="0" borderId="17" xfId="0" applyNumberFormat="1" applyFont="1" applyBorder="1"/>
    <xf numFmtId="0" fontId="13" fillId="2" borderId="17" xfId="0" applyFont="1" applyFill="1" applyBorder="1" applyAlignment="1">
      <alignment vertical="center" wrapText="1"/>
    </xf>
    <xf numFmtId="44" fontId="38" fillId="4" borderId="17" xfId="0" applyNumberFormat="1" applyFont="1" applyFill="1" applyBorder="1"/>
    <xf numFmtId="44" fontId="38" fillId="0" borderId="18" xfId="0" applyNumberFormat="1" applyFont="1" applyBorder="1"/>
    <xf numFmtId="0" fontId="13" fillId="2" borderId="18" xfId="0" applyFont="1" applyFill="1" applyBorder="1" applyAlignment="1">
      <alignment horizontal="center" vertical="center" wrapText="1"/>
    </xf>
    <xf numFmtId="0" fontId="30" fillId="0" borderId="0" xfId="0" applyFont="1"/>
    <xf numFmtId="44" fontId="23" fillId="0" borderId="0" xfId="1" applyFont="1" applyBorder="1"/>
    <xf numFmtId="44" fontId="23" fillId="0" borderId="0" xfId="1" applyFont="1" applyBorder="1" applyProtection="1"/>
    <xf numFmtId="44" fontId="39" fillId="0" borderId="0" xfId="1" applyFont="1" applyBorder="1" applyAlignment="1">
      <alignment horizontal="left"/>
    </xf>
    <xf numFmtId="44" fontId="17" fillId="0" borderId="0" xfId="1" applyFont="1" applyBorder="1"/>
    <xf numFmtId="44" fontId="17" fillId="0" borderId="20" xfId="1" applyFont="1" applyBorder="1"/>
    <xf numFmtId="44" fontId="17" fillId="0" borderId="16" xfId="1" applyFont="1" applyBorder="1"/>
    <xf numFmtId="44" fontId="19" fillId="0" borderId="0" xfId="1" applyFont="1" applyBorder="1"/>
    <xf numFmtId="0" fontId="2" fillId="0" borderId="0" xfId="0" applyFont="1" applyBorder="1" applyProtection="1">
      <protection locked="0"/>
    </xf>
    <xf numFmtId="42" fontId="2" fillId="0" borderId="0" xfId="0" applyNumberFormat="1" applyFont="1" applyBorder="1" applyProtection="1">
      <protection locked="0"/>
    </xf>
    <xf numFmtId="0" fontId="22" fillId="0" borderId="0" xfId="0" applyFont="1" applyBorder="1" applyProtection="1">
      <protection locked="0"/>
    </xf>
    <xf numFmtId="0" fontId="22" fillId="0" borderId="0" xfId="0" applyFont="1" applyBorder="1" applyAlignment="1" applyProtection="1">
      <alignment horizontal="center"/>
      <protection locked="0"/>
    </xf>
    <xf numFmtId="44" fontId="23"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44" fontId="0" fillId="0" borderId="0" xfId="1" applyFont="1" applyBorder="1" applyProtection="1">
      <protection locked="0"/>
    </xf>
    <xf numFmtId="0" fontId="3" fillId="0" borderId="8" xfId="0" applyFont="1" applyBorder="1" applyAlignment="1" applyProtection="1">
      <alignment vertical="top"/>
      <protection locked="0"/>
    </xf>
    <xf numFmtId="0" fontId="31" fillId="0" borderId="9" xfId="0" applyFont="1" applyBorder="1" applyAlignment="1" applyProtection="1">
      <alignment vertical="top"/>
      <protection locked="0"/>
    </xf>
    <xf numFmtId="0" fontId="31" fillId="0" borderId="10" xfId="0" applyFont="1" applyBorder="1" applyAlignment="1" applyProtection="1">
      <alignment vertical="top"/>
      <protection locked="0"/>
    </xf>
    <xf numFmtId="0" fontId="3" fillId="0" borderId="9" xfId="0" applyFont="1" applyBorder="1" applyAlignment="1" applyProtection="1">
      <alignment vertical="top"/>
      <protection locked="0"/>
    </xf>
    <xf numFmtId="0" fontId="22" fillId="0" borderId="9" xfId="0" applyFont="1" applyBorder="1" applyAlignment="1" applyProtection="1">
      <alignment vertical="top"/>
      <protection locked="0"/>
    </xf>
    <xf numFmtId="0" fontId="22" fillId="0" borderId="10" xfId="0" applyFont="1" applyBorder="1" applyAlignment="1" applyProtection="1">
      <alignment vertical="top"/>
      <protection locked="0"/>
    </xf>
    <xf numFmtId="6" fontId="25" fillId="0" borderId="0" xfId="0" applyNumberFormat="1" applyFont="1" applyAlignment="1" applyProtection="1">
      <alignment horizontal="left"/>
      <protection locked="0"/>
    </xf>
    <xf numFmtId="0" fontId="26" fillId="0" borderId="0" xfId="0" applyFont="1" applyBorder="1" applyProtection="1">
      <protection locked="0"/>
    </xf>
    <xf numFmtId="44" fontId="22" fillId="0" borderId="0" xfId="0" applyNumberFormat="1" applyFont="1" applyBorder="1" applyProtection="1">
      <protection locked="0"/>
    </xf>
    <xf numFmtId="0" fontId="25" fillId="0" borderId="0" xfId="0" applyFont="1" applyBorder="1" applyProtection="1">
      <protection locked="0"/>
    </xf>
    <xf numFmtId="9" fontId="23" fillId="0" borderId="0" xfId="0" applyNumberFormat="1" applyFont="1" applyBorder="1" applyAlignment="1" applyProtection="1">
      <alignment horizontal="right"/>
      <protection locked="0"/>
    </xf>
    <xf numFmtId="0" fontId="26" fillId="0" borderId="0" xfId="0" applyFont="1" applyBorder="1" applyAlignment="1" applyProtection="1">
      <alignment vertical="top" wrapText="1"/>
      <protection locked="0"/>
    </xf>
    <xf numFmtId="0" fontId="24" fillId="0" borderId="0" xfId="0" applyFont="1" applyBorder="1" applyAlignment="1" applyProtection="1">
      <alignment vertical="top" wrapText="1"/>
      <protection locked="0"/>
    </xf>
    <xf numFmtId="42" fontId="0" fillId="0" borderId="10" xfId="0" applyNumberFormat="1" applyBorder="1" applyProtection="1">
      <protection locked="0"/>
    </xf>
    <xf numFmtId="0" fontId="0" fillId="0" borderId="10" xfId="0" applyBorder="1" applyProtection="1">
      <protection locked="0"/>
    </xf>
    <xf numFmtId="44" fontId="25" fillId="0" borderId="0" xfId="0" applyNumberFormat="1" applyFont="1" applyBorder="1" applyAlignment="1" applyProtection="1">
      <alignment vertical="top" wrapText="1"/>
      <protection locked="0"/>
    </xf>
    <xf numFmtId="44" fontId="2" fillId="0" borderId="0" xfId="1" applyFont="1" applyBorder="1" applyProtection="1">
      <protection locked="0"/>
    </xf>
    <xf numFmtId="44" fontId="0" fillId="0" borderId="0" xfId="0" applyNumberFormat="1" applyBorder="1" applyProtection="1">
      <protection locked="0"/>
    </xf>
    <xf numFmtId="44" fontId="22" fillId="0" borderId="0" xfId="1" applyFont="1" applyBorder="1" applyProtection="1">
      <protection locked="0"/>
    </xf>
    <xf numFmtId="44" fontId="32" fillId="0" borderId="0" xfId="1" applyFont="1" applyBorder="1" applyProtection="1">
      <protection locked="0"/>
    </xf>
    <xf numFmtId="44" fontId="2" fillId="0" borderId="0" xfId="0" applyNumberFormat="1" applyFont="1" applyBorder="1" applyProtection="1">
      <protection locked="0"/>
    </xf>
    <xf numFmtId="0" fontId="12" fillId="0" borderId="6" xfId="0" applyFont="1" applyBorder="1"/>
    <xf numFmtId="0" fontId="22" fillId="0" borderId="0" xfId="0" applyFont="1"/>
    <xf numFmtId="6" fontId="25" fillId="0" borderId="0" xfId="0" applyNumberFormat="1" applyFont="1" applyAlignment="1">
      <alignment horizontal="left"/>
    </xf>
    <xf numFmtId="0" fontId="0" fillId="0" borderId="0" xfId="0" applyFill="1" applyBorder="1"/>
    <xf numFmtId="43" fontId="24" fillId="0" borderId="0" xfId="0" applyNumberFormat="1" applyFont="1" applyBorder="1" applyAlignment="1">
      <alignment vertical="top" wrapText="1"/>
    </xf>
    <xf numFmtId="43" fontId="0" fillId="0" borderId="0" xfId="0" applyNumberFormat="1" applyBorder="1"/>
    <xf numFmtId="0" fontId="13" fillId="0" borderId="18" xfId="0" applyFont="1" applyBorder="1" applyAlignment="1">
      <alignment horizontal="center" vertical="center" wrapText="1"/>
    </xf>
    <xf numFmtId="0" fontId="56" fillId="6" borderId="0" xfId="5"/>
    <xf numFmtId="0" fontId="56" fillId="6" borderId="0" xfId="5" applyBorder="1"/>
    <xf numFmtId="44" fontId="22" fillId="0" borderId="14" xfId="1" applyFont="1" applyBorder="1" applyProtection="1">
      <protection locked="0"/>
    </xf>
    <xf numFmtId="0" fontId="13" fillId="0" borderId="17" xfId="0" applyFont="1" applyBorder="1" applyAlignment="1">
      <alignment vertical="center"/>
    </xf>
    <xf numFmtId="0" fontId="58" fillId="7" borderId="25" xfId="6" applyFont="1" applyBorder="1"/>
    <xf numFmtId="0" fontId="6" fillId="0" borderId="0" xfId="0" applyFont="1" applyBorder="1" applyAlignment="1">
      <alignment horizontal="left" vertical="center"/>
    </xf>
    <xf numFmtId="0" fontId="6" fillId="0" borderId="20" xfId="0" applyFont="1" applyBorder="1" applyAlignment="1">
      <alignment horizontal="center" vertical="center"/>
    </xf>
    <xf numFmtId="0" fontId="59" fillId="0" borderId="0" xfId="0" applyFont="1" applyBorder="1" applyAlignment="1">
      <alignment horizontal="left" vertical="center"/>
    </xf>
    <xf numFmtId="0" fontId="0" fillId="0" borderId="0" xfId="0" applyFill="1" applyBorder="1" applyAlignment="1">
      <alignment horizontal="left"/>
    </xf>
    <xf numFmtId="0" fontId="0" fillId="8" borderId="0" xfId="0" applyFill="1" applyBorder="1" applyAlignment="1">
      <alignment horizontal="left"/>
    </xf>
    <xf numFmtId="0" fontId="20" fillId="8" borderId="0" xfId="0" applyFont="1" applyFill="1" applyBorder="1" applyAlignment="1">
      <alignment horizontal="left" vertical="center"/>
    </xf>
    <xf numFmtId="0" fontId="17" fillId="8" borderId="0" xfId="0" applyFont="1" applyFill="1" applyBorder="1" applyAlignment="1">
      <alignment horizontal="left" vertical="center"/>
    </xf>
    <xf numFmtId="0" fontId="51" fillId="8" borderId="0" xfId="0" applyFont="1" applyFill="1" applyBorder="1" applyAlignment="1">
      <alignment horizontal="left"/>
    </xf>
    <xf numFmtId="44" fontId="38" fillId="0" borderId="17" xfId="0" applyNumberFormat="1" applyFont="1" applyFill="1" applyBorder="1"/>
    <xf numFmtId="0" fontId="60" fillId="0" borderId="0" xfId="0" applyFont="1" applyBorder="1" applyAlignment="1">
      <alignment horizontal="left" vertical="center"/>
    </xf>
    <xf numFmtId="0" fontId="38" fillId="0" borderId="17" xfId="0" applyFont="1" applyFill="1" applyBorder="1" applyAlignment="1">
      <alignment horizontal="center"/>
    </xf>
    <xf numFmtId="0" fontId="2" fillId="0" borderId="0" xfId="0" applyFont="1" applyProtection="1"/>
    <xf numFmtId="0" fontId="6"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30" fillId="0" borderId="0" xfId="0" applyFont="1" applyBorder="1" applyAlignment="1">
      <alignment wrapText="1"/>
    </xf>
    <xf numFmtId="0" fontId="6" fillId="0" borderId="0" xfId="0" applyFont="1" applyBorder="1" applyAlignment="1" applyProtection="1">
      <alignment wrapText="1"/>
    </xf>
    <xf numFmtId="0" fontId="6" fillId="0" borderId="0" xfId="0" applyFont="1" applyBorder="1" applyProtection="1"/>
    <xf numFmtId="0" fontId="2" fillId="0" borderId="0" xfId="0" applyFont="1" applyBorder="1" applyAlignment="1" applyProtection="1">
      <alignment vertical="center" wrapText="1"/>
    </xf>
    <xf numFmtId="0" fontId="16"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wrapText="1"/>
    </xf>
    <xf numFmtId="0" fontId="18" fillId="0" borderId="0" xfId="0" applyFont="1" applyBorder="1" applyAlignment="1" applyProtection="1">
      <alignment horizontal="left" vertical="center" wrapText="1" indent="2"/>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1" fillId="0" borderId="9" xfId="0" applyFont="1" applyBorder="1" applyProtection="1"/>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1" xfId="0" applyFont="1" applyBorder="1" applyAlignment="1" applyProtection="1">
      <alignment horizontal="center"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15"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alignment horizontal="left"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xf>
    <xf numFmtId="0" fontId="6" fillId="0" borderId="20" xfId="0" applyFont="1" applyBorder="1" applyProtection="1"/>
    <xf numFmtId="0" fontId="6" fillId="0" borderId="33" xfId="0" applyFont="1" applyBorder="1" applyProtection="1"/>
    <xf numFmtId="0" fontId="6" fillId="0" borderId="34" xfId="0" applyFont="1" applyBorder="1" applyProtection="1"/>
    <xf numFmtId="0" fontId="6" fillId="0" borderId="35" xfId="0" applyFont="1" applyBorder="1" applyProtection="1"/>
    <xf numFmtId="0" fontId="2" fillId="0" borderId="36" xfId="0" applyFont="1" applyBorder="1" applyProtection="1"/>
    <xf numFmtId="0" fontId="6" fillId="0" borderId="36" xfId="0" applyFont="1" applyBorder="1" applyAlignment="1" applyProtection="1">
      <alignment vertical="center" wrapText="1"/>
    </xf>
    <xf numFmtId="0" fontId="6" fillId="0" borderId="4" xfId="0" applyFont="1" applyBorder="1" applyAlignment="1" applyProtection="1">
      <alignment horizontal="left" vertical="center" wrapText="1"/>
    </xf>
    <xf numFmtId="0" fontId="6" fillId="9"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44" fontId="53" fillId="0" borderId="0" xfId="1" applyFont="1" applyFill="1" applyBorder="1"/>
    <xf numFmtId="44" fontId="17" fillId="0" borderId="0" xfId="1" applyFont="1" applyFill="1" applyBorder="1"/>
    <xf numFmtId="0" fontId="26" fillId="0" borderId="0" xfId="0" applyFont="1" applyFill="1" applyBorder="1" applyAlignment="1"/>
    <xf numFmtId="0" fontId="25" fillId="0" borderId="0" xfId="0" applyFont="1" applyFill="1" applyBorder="1"/>
    <xf numFmtId="44" fontId="39" fillId="0" borderId="0" xfId="1" applyFont="1" applyFill="1" applyBorder="1" applyAlignment="1">
      <alignment horizontal="left"/>
    </xf>
    <xf numFmtId="44" fontId="52" fillId="0" borderId="0" xfId="1" applyFont="1" applyFill="1" applyBorder="1" applyAlignment="1">
      <alignment horizontal="left"/>
    </xf>
    <xf numFmtId="44" fontId="39" fillId="0" borderId="0" xfId="1" applyFont="1" applyFill="1" applyBorder="1"/>
    <xf numFmtId="0" fontId="26" fillId="0" borderId="0" xfId="0" applyFont="1" applyFill="1" applyBorder="1"/>
    <xf numFmtId="0" fontId="26" fillId="0" borderId="19" xfId="0" applyFont="1" applyFill="1" applyBorder="1"/>
    <xf numFmtId="0" fontId="26" fillId="0" borderId="20" xfId="0" applyFont="1" applyFill="1" applyBorder="1"/>
    <xf numFmtId="0" fontId="12" fillId="0" borderId="20" xfId="0" applyFont="1" applyFill="1" applyBorder="1"/>
    <xf numFmtId="44" fontId="17" fillId="0" borderId="20" xfId="1" applyFont="1" applyFill="1" applyBorder="1"/>
    <xf numFmtId="44" fontId="17" fillId="0" borderId="16" xfId="1" applyFont="1" applyFill="1" applyBorder="1"/>
    <xf numFmtId="0" fontId="12" fillId="0" borderId="0" xfId="0" applyFont="1" applyFill="1" applyBorder="1"/>
    <xf numFmtId="0" fontId="23" fillId="0" borderId="20" xfId="0" applyFont="1" applyFill="1" applyBorder="1"/>
    <xf numFmtId="0" fontId="39" fillId="0" borderId="20" xfId="0" applyFont="1" applyFill="1" applyBorder="1" applyAlignment="1">
      <alignment horizontal="center"/>
    </xf>
    <xf numFmtId="0" fontId="17" fillId="0" borderId="20" xfId="0" applyFont="1" applyFill="1" applyBorder="1" applyAlignment="1">
      <alignment horizontal="center"/>
    </xf>
    <xf numFmtId="0" fontId="39" fillId="0" borderId="16" xfId="0" applyFont="1" applyFill="1" applyBorder="1" applyAlignment="1">
      <alignment horizontal="center"/>
    </xf>
    <xf numFmtId="44" fontId="38" fillId="0" borderId="0" xfId="0" applyNumberFormat="1" applyFont="1" applyFill="1" applyBorder="1"/>
    <xf numFmtId="0" fontId="38" fillId="0" borderId="0" xfId="0" applyNumberFormat="1" applyFont="1" applyBorder="1"/>
    <xf numFmtId="44" fontId="26" fillId="0" borderId="0" xfId="1" applyFont="1" applyBorder="1" applyProtection="1"/>
    <xf numFmtId="0" fontId="22" fillId="0" borderId="0" xfId="0" applyNumberFormat="1" applyFont="1" applyBorder="1" applyProtection="1">
      <protection locked="0"/>
    </xf>
    <xf numFmtId="0" fontId="23" fillId="0" borderId="0" xfId="0" applyNumberFormat="1" applyFont="1" applyBorder="1" applyAlignment="1" applyProtection="1">
      <alignment horizontal="right"/>
      <protection locked="0"/>
    </xf>
    <xf numFmtId="0" fontId="55" fillId="0" borderId="0" xfId="4" applyFill="1" applyBorder="1"/>
    <xf numFmtId="0" fontId="56" fillId="0" borderId="0" xfId="5" applyFill="1" applyBorder="1"/>
    <xf numFmtId="0" fontId="13" fillId="9" borderId="16" xfId="0" applyFont="1" applyFill="1" applyBorder="1" applyAlignment="1" applyProtection="1">
      <alignment horizontal="left" vertical="center"/>
      <protection locked="0"/>
    </xf>
    <xf numFmtId="0" fontId="13" fillId="9" borderId="19" xfId="0" applyFont="1" applyFill="1" applyBorder="1" applyAlignment="1" applyProtection="1">
      <alignment horizontal="left" vertical="center"/>
      <protection locked="0"/>
    </xf>
    <xf numFmtId="0" fontId="13" fillId="9" borderId="8" xfId="0" applyFont="1" applyFill="1" applyBorder="1" applyAlignment="1" applyProtection="1">
      <alignment horizontal="left" vertical="center" wrapText="1"/>
      <protection locked="0"/>
    </xf>
    <xf numFmtId="0" fontId="13" fillId="9" borderId="17" xfId="0" applyFont="1" applyFill="1" applyBorder="1" applyAlignment="1" applyProtection="1">
      <alignment horizontal="left" vertical="center"/>
      <protection locked="0"/>
    </xf>
    <xf numFmtId="0" fontId="13" fillId="9" borderId="21" xfId="0" applyFont="1" applyFill="1" applyBorder="1" applyAlignment="1" applyProtection="1">
      <alignment horizontal="left" vertical="center"/>
      <protection locked="0"/>
    </xf>
    <xf numFmtId="44" fontId="38" fillId="9" borderId="17" xfId="0" applyNumberFormat="1" applyFont="1" applyFill="1" applyBorder="1" applyProtection="1">
      <protection locked="0"/>
    </xf>
    <xf numFmtId="0" fontId="12" fillId="0" borderId="0" xfId="0" applyFont="1" applyProtection="1">
      <protection locked="0"/>
    </xf>
    <xf numFmtId="0" fontId="45" fillId="0" borderId="0" xfId="0" applyFont="1" applyProtection="1">
      <protection locked="0"/>
    </xf>
    <xf numFmtId="0" fontId="13" fillId="2" borderId="17" xfId="0" applyFont="1" applyFill="1" applyBorder="1" applyAlignment="1" applyProtection="1">
      <alignment vertical="center" wrapText="1"/>
    </xf>
    <xf numFmtId="0" fontId="13" fillId="0" borderId="17" xfId="0" applyFont="1" applyFill="1" applyBorder="1" applyAlignment="1" applyProtection="1">
      <alignment vertical="center"/>
    </xf>
    <xf numFmtId="0" fontId="13" fillId="0" borderId="17" xfId="0" applyFont="1" applyBorder="1" applyAlignment="1" applyProtection="1">
      <alignment vertical="center"/>
    </xf>
    <xf numFmtId="0" fontId="13" fillId="2" borderId="17" xfId="0" applyFont="1" applyFill="1" applyBorder="1" applyAlignment="1" applyProtection="1">
      <alignment horizontal="left" vertical="center" wrapText="1"/>
    </xf>
    <xf numFmtId="0" fontId="13" fillId="0" borderId="17" xfId="0" applyFont="1" applyBorder="1" applyAlignment="1" applyProtection="1">
      <alignment horizontal="left" vertical="center"/>
    </xf>
    <xf numFmtId="43" fontId="12" fillId="2" borderId="17" xfId="0" applyNumberFormat="1" applyFont="1" applyFill="1" applyBorder="1" applyAlignment="1" applyProtection="1">
      <alignment horizontal="left" wrapText="1" indent="2"/>
    </xf>
    <xf numFmtId="43" fontId="12" fillId="2" borderId="17" xfId="0" applyNumberFormat="1" applyFont="1" applyFill="1" applyBorder="1" applyAlignment="1" applyProtection="1">
      <alignment horizontal="left" wrapText="1" indent="1"/>
    </xf>
    <xf numFmtId="43" fontId="28" fillId="0" borderId="21" xfId="0" applyNumberFormat="1" applyFont="1" applyBorder="1" applyAlignment="1" applyProtection="1">
      <alignment horizontal="left" vertical="center" wrapText="1"/>
    </xf>
    <xf numFmtId="0" fontId="12" fillId="2" borderId="17" xfId="0" applyNumberFormat="1" applyFont="1" applyFill="1" applyBorder="1" applyAlignment="1" applyProtection="1">
      <alignment horizontal="left" wrapText="1" indent="1"/>
    </xf>
    <xf numFmtId="0" fontId="24" fillId="0" borderId="17" xfId="0" applyFont="1" applyBorder="1" applyAlignment="1">
      <alignment horizontal="center" vertical="center" wrapText="1"/>
    </xf>
    <xf numFmtId="0" fontId="25" fillId="0" borderId="0" xfId="0" applyFont="1" applyBorder="1" applyAlignment="1" applyProtection="1">
      <alignment horizontal="center" vertical="top" wrapText="1"/>
      <protection locked="0"/>
    </xf>
    <xf numFmtId="44" fontId="23" fillId="0" borderId="14" xfId="1" applyFont="1" applyBorder="1" applyProtection="1">
      <protection locked="0"/>
    </xf>
    <xf numFmtId="9" fontId="23" fillId="0" borderId="0" xfId="0" applyNumberFormat="1" applyFont="1" applyBorder="1" applyAlignment="1" applyProtection="1">
      <alignment horizontal="right"/>
    </xf>
    <xf numFmtId="0" fontId="17" fillId="0" borderId="0" xfId="0" applyFont="1" applyBorder="1" applyAlignment="1" applyProtection="1">
      <alignment horizontal="right"/>
    </xf>
    <xf numFmtId="0" fontId="25" fillId="0" borderId="0" xfId="0" applyFont="1" applyBorder="1" applyAlignment="1" applyProtection="1">
      <alignment horizontal="left" vertical="top" wrapText="1"/>
      <protection locked="0"/>
    </xf>
    <xf numFmtId="9" fontId="23" fillId="0" borderId="0" xfId="0" applyNumberFormat="1" applyFont="1" applyBorder="1" applyAlignment="1" applyProtection="1">
      <protection locked="0"/>
    </xf>
    <xf numFmtId="0" fontId="17" fillId="0" borderId="0" xfId="0" applyFont="1" applyBorder="1" applyAlignment="1" applyProtection="1">
      <protection locked="0"/>
    </xf>
    <xf numFmtId="0" fontId="17" fillId="0" borderId="0" xfId="0" applyFont="1" applyBorder="1" applyAlignment="1" applyProtection="1">
      <alignment horizontal="right"/>
      <protection locked="0"/>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22" fillId="0" borderId="0" xfId="0" applyFont="1" applyBorder="1" applyAlignment="1" applyProtection="1">
      <alignment vertical="top"/>
      <protection locked="0"/>
    </xf>
    <xf numFmtId="0" fontId="0" fillId="0" borderId="0" xfId="0" applyBorder="1" applyAlignment="1" applyProtection="1">
      <alignment vertical="top"/>
      <protection locked="0"/>
    </xf>
    <xf numFmtId="0" fontId="26" fillId="0" borderId="0"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31" fillId="0" borderId="0" xfId="0" applyFont="1" applyBorder="1" applyAlignment="1" applyProtection="1">
      <alignment horizontal="right"/>
      <protection locked="0"/>
    </xf>
    <xf numFmtId="0" fontId="17" fillId="0" borderId="0" xfId="0" applyFont="1" applyBorder="1" applyAlignment="1" applyProtection="1">
      <alignment horizontal="right"/>
      <protection locked="0"/>
    </xf>
    <xf numFmtId="0" fontId="2" fillId="0" borderId="17" xfId="0" applyFont="1" applyBorder="1" applyAlignment="1">
      <alignment horizontal="center" vertical="center"/>
    </xf>
    <xf numFmtId="0" fontId="25" fillId="0" borderId="9" xfId="0" applyFont="1" applyBorder="1" applyAlignment="1" applyProtection="1">
      <alignment horizontal="left" vertical="top" wrapText="1"/>
      <protection locked="0"/>
    </xf>
    <xf numFmtId="0" fontId="25" fillId="0" borderId="0" xfId="0" applyFont="1" applyBorder="1" applyAlignment="1" applyProtection="1">
      <alignment vertical="top"/>
      <protection locked="0"/>
    </xf>
    <xf numFmtId="44" fontId="2" fillId="0" borderId="14" xfId="1" applyFont="1" applyBorder="1" applyProtection="1">
      <protection locked="0"/>
    </xf>
    <xf numFmtId="0" fontId="25" fillId="0" borderId="0" xfId="0" applyFont="1" applyBorder="1" applyAlignment="1" applyProtection="1">
      <alignment horizontal="left" vertical="top"/>
      <protection locked="0"/>
    </xf>
    <xf numFmtId="0" fontId="31" fillId="0" borderId="0" xfId="0" applyFont="1" applyBorder="1" applyAlignment="1" applyProtection="1">
      <alignment horizontal="right"/>
    </xf>
    <xf numFmtId="0" fontId="23" fillId="0" borderId="0" xfId="0" applyFont="1" applyBorder="1" applyAlignment="1" applyProtection="1">
      <alignment horizontal="center"/>
    </xf>
    <xf numFmtId="44" fontId="3" fillId="0" borderId="0" xfId="1" applyFont="1" applyBorder="1" applyProtection="1">
      <protection locked="0"/>
    </xf>
    <xf numFmtId="0" fontId="31" fillId="0" borderId="0" xfId="0" applyFont="1" applyBorder="1" applyAlignment="1">
      <alignment horizontal="right"/>
    </xf>
    <xf numFmtId="0" fontId="17" fillId="0" borderId="0" xfId="0" applyFont="1" applyBorder="1" applyAlignment="1" applyProtection="1">
      <alignment horizontal="right"/>
      <protection locked="0"/>
    </xf>
    <xf numFmtId="0" fontId="2" fillId="0" borderId="17" xfId="0" applyFont="1" applyBorder="1" applyAlignment="1">
      <alignment horizontal="center" vertical="center"/>
    </xf>
    <xf numFmtId="0" fontId="31" fillId="0" borderId="0" xfId="0" applyFont="1" applyBorder="1" applyAlignment="1">
      <alignment horizontal="right"/>
    </xf>
    <xf numFmtId="0" fontId="26" fillId="10" borderId="0" xfId="0" applyFont="1" applyFill="1" applyBorder="1" applyAlignment="1"/>
    <xf numFmtId="0" fontId="25" fillId="10" borderId="0" xfId="0" applyFont="1" applyFill="1" applyBorder="1"/>
    <xf numFmtId="0" fontId="0" fillId="10" borderId="0" xfId="0" applyFill="1" applyBorder="1"/>
    <xf numFmtId="44" fontId="52" fillId="10" borderId="0" xfId="1" applyFont="1" applyFill="1" applyBorder="1" applyAlignment="1">
      <alignment horizontal="left"/>
    </xf>
    <xf numFmtId="44" fontId="53" fillId="10" borderId="0" xfId="1" applyFont="1" applyFill="1" applyBorder="1"/>
    <xf numFmtId="44" fontId="39" fillId="10" borderId="0" xfId="1" applyFont="1" applyFill="1" applyBorder="1" applyAlignment="1">
      <alignment horizontal="left"/>
    </xf>
    <xf numFmtId="44" fontId="17" fillId="10" borderId="0" xfId="1" applyFont="1" applyFill="1" applyBorder="1"/>
    <xf numFmtId="0" fontId="23" fillId="10" borderId="0" xfId="0" applyFont="1" applyFill="1" applyBorder="1" applyAlignment="1" applyProtection="1">
      <alignment horizontal="center"/>
    </xf>
    <xf numFmtId="44" fontId="26" fillId="10" borderId="0" xfId="1" applyFont="1" applyFill="1" applyBorder="1" applyProtection="1"/>
    <xf numFmtId="0" fontId="17" fillId="10" borderId="0" xfId="0" applyFont="1" applyFill="1" applyBorder="1" applyAlignment="1" applyProtection="1">
      <alignment horizontal="right"/>
    </xf>
    <xf numFmtId="44" fontId="23" fillId="10" borderId="0" xfId="1" applyFont="1" applyFill="1" applyBorder="1" applyProtection="1"/>
    <xf numFmtId="9" fontId="23" fillId="10" borderId="0" xfId="0" applyNumberFormat="1" applyFont="1" applyFill="1" applyBorder="1" applyAlignment="1" applyProtection="1">
      <alignment horizontal="right"/>
    </xf>
    <xf numFmtId="0" fontId="0" fillId="10" borderId="0" xfId="0" applyFill="1" applyBorder="1" applyProtection="1"/>
    <xf numFmtId="0" fontId="0" fillId="0" borderId="0" xfId="0" applyBorder="1" applyProtection="1"/>
    <xf numFmtId="0" fontId="58" fillId="7" borderId="25" xfId="6" applyFont="1" applyBorder="1" applyProtection="1"/>
    <xf numFmtId="0" fontId="2" fillId="10" borderId="0" xfId="0" applyFont="1" applyFill="1" applyBorder="1" applyProtection="1"/>
    <xf numFmtId="0" fontId="2" fillId="10" borderId="17" xfId="0" applyFont="1" applyFill="1" applyBorder="1" applyAlignment="1" applyProtection="1">
      <alignment horizontal="center" vertical="center"/>
    </xf>
    <xf numFmtId="0" fontId="2" fillId="10" borderId="17" xfId="0" applyFont="1" applyFill="1" applyBorder="1" applyAlignment="1" applyProtection="1">
      <alignment horizontal="center" vertical="center" wrapText="1"/>
    </xf>
    <xf numFmtId="6" fontId="25" fillId="0" borderId="0" xfId="0" applyNumberFormat="1" applyFont="1" applyAlignment="1" applyProtection="1">
      <alignment horizontal="left"/>
    </xf>
    <xf numFmtId="0" fontId="25" fillId="10" borderId="0" xfId="0" applyFont="1" applyFill="1" applyBorder="1" applyAlignment="1" applyProtection="1">
      <alignment vertical="top"/>
    </xf>
    <xf numFmtId="44" fontId="25" fillId="10" borderId="0" xfId="1" applyFont="1" applyFill="1" applyBorder="1" applyProtection="1"/>
    <xf numFmtId="0" fontId="25" fillId="10" borderId="0" xfId="0" applyFont="1" applyFill="1" applyBorder="1" applyAlignment="1" applyProtection="1">
      <alignment horizontal="center"/>
    </xf>
    <xf numFmtId="9" fontId="25" fillId="10" borderId="0" xfId="0" applyNumberFormat="1" applyFont="1" applyFill="1" applyBorder="1" applyAlignment="1" applyProtection="1">
      <alignment horizontal="center"/>
    </xf>
    <xf numFmtId="0" fontId="0" fillId="0" borderId="0" xfId="0" applyProtection="1"/>
    <xf numFmtId="44" fontId="26" fillId="10" borderId="14" xfId="1" applyFont="1" applyFill="1" applyBorder="1" applyProtection="1"/>
    <xf numFmtId="44" fontId="2" fillId="10" borderId="0" xfId="1" applyFont="1" applyFill="1" applyBorder="1" applyAlignment="1" applyProtection="1"/>
    <xf numFmtId="0" fontId="2" fillId="10" borderId="0" xfId="0" applyFont="1" applyFill="1" applyBorder="1" applyAlignment="1" applyProtection="1">
      <alignment vertical="top"/>
    </xf>
    <xf numFmtId="44" fontId="2" fillId="10" borderId="0" xfId="1" applyFont="1" applyFill="1" applyBorder="1" applyProtection="1"/>
    <xf numFmtId="0" fontId="2" fillId="10" borderId="0" xfId="0" applyFont="1" applyFill="1" applyBorder="1" applyAlignment="1" applyProtection="1">
      <alignment horizontal="center"/>
    </xf>
    <xf numFmtId="9" fontId="2" fillId="10" borderId="0" xfId="0" applyNumberFormat="1" applyFont="1" applyFill="1" applyBorder="1" applyAlignment="1" applyProtection="1">
      <alignment horizontal="center"/>
    </xf>
    <xf numFmtId="44" fontId="13" fillId="10" borderId="0" xfId="1" applyFont="1" applyFill="1" applyBorder="1" applyProtection="1"/>
    <xf numFmtId="0" fontId="22" fillId="10" borderId="0" xfId="0" applyFont="1" applyFill="1" applyBorder="1" applyAlignment="1" applyProtection="1">
      <alignment vertical="top"/>
    </xf>
    <xf numFmtId="0" fontId="22" fillId="10" borderId="0" xfId="0" applyFont="1" applyFill="1" applyBorder="1" applyAlignment="1" applyProtection="1"/>
    <xf numFmtId="0" fontId="22" fillId="10" borderId="0" xfId="0" applyFont="1" applyFill="1" applyBorder="1" applyProtection="1"/>
    <xf numFmtId="44" fontId="22" fillId="10" borderId="0" xfId="1" applyFont="1" applyFill="1" applyBorder="1" applyProtection="1"/>
    <xf numFmtId="0" fontId="22" fillId="10" borderId="0" xfId="0" applyFont="1" applyFill="1" applyBorder="1" applyAlignment="1" applyProtection="1">
      <alignment horizontal="center"/>
    </xf>
    <xf numFmtId="44" fontId="19" fillId="10" borderId="0" xfId="1" applyFont="1" applyFill="1" applyBorder="1" applyProtection="1"/>
    <xf numFmtId="0" fontId="22" fillId="0" borderId="0" xfId="0" applyFont="1" applyProtection="1"/>
    <xf numFmtId="42" fontId="0" fillId="10" borderId="0" xfId="0" applyNumberFormat="1" applyFill="1" applyBorder="1" applyProtection="1"/>
    <xf numFmtId="0" fontId="0" fillId="10" borderId="0" xfId="0" applyFill="1" applyBorder="1" applyAlignment="1" applyProtection="1">
      <alignment horizontal="center"/>
    </xf>
    <xf numFmtId="9" fontId="0" fillId="10" borderId="0" xfId="0" applyNumberFormat="1" applyFill="1" applyBorder="1" applyAlignment="1" applyProtection="1">
      <alignment horizontal="center"/>
    </xf>
    <xf numFmtId="44" fontId="0" fillId="10" borderId="0" xfId="1" applyFont="1" applyFill="1" applyBorder="1" applyProtection="1"/>
    <xf numFmtId="0" fontId="3" fillId="10" borderId="8" xfId="0" applyFont="1" applyFill="1" applyBorder="1" applyAlignment="1" applyProtection="1">
      <alignment vertical="top"/>
    </xf>
    <xf numFmtId="0" fontId="31" fillId="10" borderId="9" xfId="0" applyFont="1" applyFill="1" applyBorder="1" applyAlignment="1" applyProtection="1">
      <alignment vertical="top"/>
    </xf>
    <xf numFmtId="0" fontId="31" fillId="10" borderId="10" xfId="0" applyFont="1" applyFill="1" applyBorder="1" applyAlignment="1" applyProtection="1">
      <alignment vertical="top"/>
    </xf>
    <xf numFmtId="0" fontId="3" fillId="10" borderId="9" xfId="0" applyFont="1" applyFill="1" applyBorder="1" applyAlignment="1" applyProtection="1">
      <alignment vertical="top"/>
    </xf>
    <xf numFmtId="0" fontId="22" fillId="10" borderId="9" xfId="0" applyFont="1" applyFill="1" applyBorder="1" applyAlignment="1" applyProtection="1">
      <alignment vertical="top"/>
    </xf>
    <xf numFmtId="0" fontId="22" fillId="10" borderId="10" xfId="0" applyFont="1" applyFill="1" applyBorder="1" applyAlignment="1" applyProtection="1">
      <alignment vertical="top"/>
    </xf>
    <xf numFmtId="0" fontId="22" fillId="10" borderId="9" xfId="0" applyFont="1" applyFill="1" applyBorder="1" applyAlignment="1" applyProtection="1">
      <alignment horizontal="left" vertical="top" wrapText="1"/>
    </xf>
    <xf numFmtId="44" fontId="22" fillId="10" borderId="0" xfId="0" applyNumberFormat="1" applyFont="1" applyFill="1" applyBorder="1" applyProtection="1"/>
    <xf numFmtId="0" fontId="22" fillId="10" borderId="0" xfId="0" applyFont="1" applyFill="1" applyBorder="1" applyAlignment="1" applyProtection="1">
      <alignment horizontal="left" vertical="top" wrapText="1"/>
    </xf>
    <xf numFmtId="44" fontId="23" fillId="10" borderId="14" xfId="1" applyFont="1" applyFill="1" applyBorder="1" applyProtection="1"/>
    <xf numFmtId="44" fontId="2" fillId="10" borderId="0" xfId="0" applyNumberFormat="1" applyFont="1" applyFill="1" applyBorder="1" applyProtection="1"/>
    <xf numFmtId="9" fontId="23" fillId="10" borderId="0" xfId="0" applyNumberFormat="1" applyFont="1" applyFill="1" applyBorder="1" applyAlignment="1" applyProtection="1"/>
    <xf numFmtId="0" fontId="19" fillId="10" borderId="0" xfId="0" applyFont="1" applyFill="1" applyBorder="1" applyProtection="1"/>
    <xf numFmtId="0" fontId="3" fillId="10" borderId="0" xfId="0" applyFont="1" applyFill="1" applyBorder="1" applyAlignment="1" applyProtection="1">
      <alignment vertical="top"/>
    </xf>
    <xf numFmtId="0" fontId="31" fillId="10" borderId="0" xfId="0" applyFont="1" applyFill="1" applyBorder="1" applyAlignment="1" applyProtection="1">
      <alignment vertical="top"/>
    </xf>
    <xf numFmtId="44" fontId="31" fillId="10" borderId="0" xfId="1" applyFont="1" applyFill="1" applyBorder="1" applyAlignment="1" applyProtection="1">
      <alignment vertical="top"/>
    </xf>
    <xf numFmtId="0" fontId="38" fillId="10" borderId="9" xfId="0" applyFont="1" applyFill="1" applyBorder="1" applyAlignment="1" applyProtection="1">
      <alignment vertical="top"/>
    </xf>
    <xf numFmtId="0" fontId="24" fillId="10" borderId="17" xfId="0" applyFont="1" applyFill="1" applyBorder="1" applyAlignment="1" applyProtection="1">
      <alignment horizontal="center" vertical="center" wrapText="1"/>
    </xf>
    <xf numFmtId="0" fontId="24" fillId="10" borderId="19" xfId="0" applyFont="1" applyFill="1" applyBorder="1" applyAlignment="1" applyProtection="1">
      <alignment horizontal="center" vertical="center" wrapText="1"/>
    </xf>
    <xf numFmtId="0" fontId="25" fillId="10" borderId="9" xfId="0" applyFont="1" applyFill="1" applyBorder="1" applyAlignment="1" applyProtection="1">
      <alignment horizontal="left" vertical="top" wrapText="1"/>
    </xf>
    <xf numFmtId="0" fontId="31" fillId="10" borderId="0" xfId="0" applyFont="1" applyFill="1" applyBorder="1" applyAlignment="1" applyProtection="1">
      <alignment horizontal="right"/>
    </xf>
    <xf numFmtId="0" fontId="17" fillId="10" borderId="0" xfId="0" applyFont="1" applyFill="1" applyBorder="1" applyAlignment="1" applyProtection="1"/>
    <xf numFmtId="0" fontId="24" fillId="0" borderId="0" xfId="0" applyFont="1" applyBorder="1" applyAlignment="1" applyProtection="1">
      <alignment vertical="top" wrapText="1"/>
    </xf>
    <xf numFmtId="44" fontId="0" fillId="10" borderId="0" xfId="0" applyNumberFormat="1" applyFill="1" applyBorder="1" applyProtection="1"/>
    <xf numFmtId="0" fontId="25" fillId="0" borderId="0" xfId="0" applyFont="1" applyBorder="1" applyProtection="1"/>
    <xf numFmtId="6" fontId="25" fillId="0" borderId="0" xfId="0" applyNumberFormat="1" applyFont="1" applyBorder="1" applyAlignment="1" applyProtection="1">
      <alignment horizontal="left"/>
    </xf>
    <xf numFmtId="164" fontId="25" fillId="0" borderId="0" xfId="1" applyNumberFormat="1" applyFont="1" applyBorder="1" applyAlignment="1" applyProtection="1">
      <alignment horizontal="left"/>
    </xf>
    <xf numFmtId="164" fontId="25" fillId="0" borderId="0" xfId="0" applyNumberFormat="1" applyFont="1" applyBorder="1" applyAlignment="1" applyProtection="1">
      <alignment horizontal="left"/>
    </xf>
    <xf numFmtId="0" fontId="24" fillId="10" borderId="0" xfId="0" applyFont="1" applyFill="1" applyBorder="1" applyAlignment="1" applyProtection="1">
      <alignment vertical="top" wrapText="1"/>
    </xf>
    <xf numFmtId="0" fontId="27" fillId="10" borderId="17" xfId="0" applyFont="1" applyFill="1" applyBorder="1" applyAlignment="1" applyProtection="1">
      <alignment horizontal="center" vertical="center" wrapText="1"/>
    </xf>
    <xf numFmtId="0" fontId="27" fillId="10" borderId="17" xfId="0" applyFont="1" applyFill="1" applyBorder="1" applyAlignment="1" applyProtection="1">
      <alignment horizontal="center" vertical="top" wrapText="1"/>
    </xf>
    <xf numFmtId="0" fontId="25" fillId="10" borderId="0" xfId="0" applyFont="1" applyFill="1" applyBorder="1" applyAlignment="1" applyProtection="1">
      <alignment horizontal="left" vertical="top" wrapText="1"/>
    </xf>
    <xf numFmtId="0" fontId="22" fillId="10" borderId="0" xfId="0" applyFont="1" applyFill="1" applyBorder="1" applyAlignment="1" applyProtection="1">
      <alignment horizontal="left" wrapText="1"/>
    </xf>
    <xf numFmtId="0" fontId="26" fillId="0" borderId="0" xfId="0" applyFont="1" applyBorder="1" applyProtection="1"/>
    <xf numFmtId="0" fontId="26" fillId="0" borderId="0" xfId="0" applyFont="1" applyBorder="1" applyAlignment="1" applyProtection="1"/>
    <xf numFmtId="0" fontId="25" fillId="0" borderId="0" xfId="0" applyFont="1" applyBorder="1" applyAlignment="1" applyProtection="1">
      <alignment horizontal="left"/>
    </xf>
    <xf numFmtId="0" fontId="2" fillId="0" borderId="0" xfId="0" applyFont="1" applyBorder="1" applyAlignment="1" applyProtection="1"/>
    <xf numFmtId="42" fontId="0" fillId="10" borderId="10" xfId="0" applyNumberFormat="1" applyFill="1" applyBorder="1" applyProtection="1"/>
    <xf numFmtId="0" fontId="0" fillId="10" borderId="10" xfId="0" applyFill="1" applyBorder="1" applyProtection="1"/>
    <xf numFmtId="0" fontId="2" fillId="10" borderId="17" xfId="0" applyFont="1" applyFill="1" applyBorder="1" applyAlignment="1" applyProtection="1">
      <alignment horizontal="center"/>
    </xf>
    <xf numFmtId="10" fontId="22" fillId="10" borderId="0" xfId="0" applyNumberFormat="1" applyFont="1" applyFill="1" applyBorder="1" applyProtection="1"/>
    <xf numFmtId="42" fontId="22" fillId="10" borderId="0" xfId="0" applyNumberFormat="1" applyFont="1" applyFill="1" applyBorder="1" applyProtection="1"/>
    <xf numFmtId="8" fontId="26" fillId="0" borderId="0" xfId="0" applyNumberFormat="1" applyFont="1" applyBorder="1" applyAlignment="1" applyProtection="1">
      <alignment horizontal="left"/>
    </xf>
    <xf numFmtId="0" fontId="2" fillId="10" borderId="0" xfId="0" applyFont="1" applyFill="1" applyBorder="1" applyAlignment="1" applyProtection="1">
      <alignment horizontal="left"/>
    </xf>
    <xf numFmtId="9" fontId="0" fillId="10" borderId="0" xfId="0" applyNumberFormat="1" applyFill="1" applyBorder="1" applyProtection="1"/>
    <xf numFmtId="0" fontId="3" fillId="10" borderId="8" xfId="0" applyFont="1" applyFill="1" applyBorder="1" applyAlignment="1" applyProtection="1">
      <alignment horizontal="left" vertical="top"/>
    </xf>
    <xf numFmtId="0" fontId="47" fillId="0" borderId="0" xfId="0" applyFont="1" applyBorder="1" applyAlignment="1" applyProtection="1">
      <alignment vertical="center" wrapText="1"/>
    </xf>
    <xf numFmtId="0" fontId="2" fillId="0" borderId="0" xfId="0" applyFont="1" applyBorder="1" applyAlignment="1" applyProtection="1">
      <alignment vertical="top" wrapText="1"/>
    </xf>
    <xf numFmtId="0" fontId="2" fillId="10" borderId="0" xfId="0" applyFont="1" applyFill="1" applyBorder="1" applyAlignment="1" applyProtection="1">
      <alignment vertical="top" wrapText="1"/>
    </xf>
    <xf numFmtId="0" fontId="2" fillId="10" borderId="14" xfId="0" applyFont="1" applyFill="1" applyBorder="1" applyProtection="1"/>
    <xf numFmtId="0" fontId="25" fillId="10" borderId="0" xfId="0" applyFont="1" applyFill="1" applyBorder="1" applyAlignment="1" applyProtection="1"/>
    <xf numFmtId="44" fontId="25" fillId="10" borderId="0" xfId="0" applyNumberFormat="1" applyFont="1" applyFill="1" applyBorder="1" applyProtection="1"/>
    <xf numFmtId="9" fontId="25" fillId="10" borderId="0" xfId="3" applyFont="1" applyFill="1" applyBorder="1" applyAlignment="1" applyProtection="1">
      <alignment horizontal="center"/>
    </xf>
    <xf numFmtId="0" fontId="12" fillId="0" borderId="0" xfId="0" applyFont="1" applyBorder="1" applyProtection="1"/>
    <xf numFmtId="0" fontId="26" fillId="0" borderId="0" xfId="0" applyFont="1" applyAlignment="1" applyProtection="1"/>
    <xf numFmtId="44" fontId="25" fillId="10" borderId="14" xfId="1" applyFont="1" applyFill="1" applyBorder="1" applyProtection="1"/>
    <xf numFmtId="42" fontId="2" fillId="10" borderId="0" xfId="0" applyNumberFormat="1" applyFont="1" applyFill="1" applyBorder="1" applyAlignment="1" applyProtection="1"/>
    <xf numFmtId="42" fontId="2" fillId="10" borderId="0" xfId="0" applyNumberFormat="1" applyFont="1" applyFill="1" applyBorder="1" applyProtection="1"/>
    <xf numFmtId="44" fontId="12" fillId="10" borderId="0" xfId="1" applyFont="1" applyFill="1" applyBorder="1" applyProtection="1"/>
    <xf numFmtId="6" fontId="26" fillId="0" borderId="0" xfId="0" applyNumberFormat="1" applyFont="1" applyAlignment="1" applyProtection="1">
      <alignment horizontal="left"/>
    </xf>
    <xf numFmtId="0" fontId="22" fillId="10" borderId="0" xfId="0" applyFont="1" applyFill="1" applyBorder="1" applyAlignment="1" applyProtection="1">
      <alignment horizontal="left"/>
    </xf>
    <xf numFmtId="0" fontId="22" fillId="10" borderId="0" xfId="0" applyNumberFormat="1" applyFont="1" applyFill="1" applyBorder="1" applyAlignment="1" applyProtection="1">
      <alignment horizontal="left"/>
    </xf>
    <xf numFmtId="44" fontId="22" fillId="10" borderId="14" xfId="1" applyFont="1" applyFill="1" applyBorder="1" applyProtection="1"/>
    <xf numFmtId="0" fontId="19" fillId="0" borderId="0" xfId="0" applyFont="1" applyBorder="1" applyProtection="1"/>
    <xf numFmtId="42" fontId="23" fillId="0" borderId="0" xfId="0" applyNumberFormat="1" applyFont="1" applyBorder="1" applyProtection="1"/>
    <xf numFmtId="0" fontId="12" fillId="10" borderId="17" xfId="0" applyFont="1" applyFill="1" applyBorder="1"/>
    <xf numFmtId="0" fontId="38" fillId="10" borderId="17" xfId="0" applyFont="1" applyFill="1" applyBorder="1" applyAlignment="1">
      <alignment horizontal="center"/>
    </xf>
    <xf numFmtId="44" fontId="38" fillId="10" borderId="17" xfId="0" applyNumberFormat="1" applyFont="1" applyFill="1" applyBorder="1"/>
    <xf numFmtId="44" fontId="38" fillId="10" borderId="17" xfId="0" applyNumberFormat="1" applyFont="1" applyFill="1" applyBorder="1" applyProtection="1"/>
    <xf numFmtId="44" fontId="38" fillId="10" borderId="21" xfId="0" applyNumberFormat="1" applyFont="1" applyFill="1" applyBorder="1" applyProtection="1"/>
    <xf numFmtId="0" fontId="12" fillId="10" borderId="17" xfId="0" applyFont="1" applyFill="1" applyBorder="1" applyProtection="1"/>
    <xf numFmtId="165" fontId="38" fillId="10" borderId="17" xfId="0" applyNumberFormat="1" applyFont="1" applyFill="1" applyBorder="1" applyAlignment="1" applyProtection="1">
      <alignment horizontal="center"/>
    </xf>
    <xf numFmtId="0" fontId="38" fillId="10" borderId="17" xfId="0" applyFont="1" applyFill="1" applyBorder="1" applyAlignment="1" applyProtection="1">
      <alignment horizontal="center"/>
    </xf>
    <xf numFmtId="0" fontId="38" fillId="10" borderId="17" xfId="0" applyFont="1" applyFill="1" applyBorder="1" applyAlignment="1" applyProtection="1">
      <alignment horizontal="center" vertical="center"/>
    </xf>
    <xf numFmtId="10" fontId="2" fillId="10" borderId="0" xfId="0" applyNumberFormat="1" applyFont="1" applyFill="1" applyBorder="1" applyProtection="1"/>
    <xf numFmtId="44" fontId="34" fillId="10" borderId="0" xfId="1" applyFont="1" applyFill="1" applyBorder="1" applyProtection="1"/>
    <xf numFmtId="0" fontId="26" fillId="10" borderId="0" xfId="0" applyFont="1" applyFill="1" applyBorder="1" applyAlignment="1" applyProtection="1">
      <alignment horizontal="left" vertical="top" wrapText="1"/>
    </xf>
    <xf numFmtId="44" fontId="39" fillId="0" borderId="14" xfId="1" applyFont="1" applyFill="1" applyBorder="1" applyAlignment="1">
      <alignment horizontal="left"/>
    </xf>
    <xf numFmtId="44" fontId="17" fillId="0" borderId="14" xfId="1" applyFont="1" applyFill="1" applyBorder="1"/>
    <xf numFmtId="0" fontId="31" fillId="0" borderId="0" xfId="0" applyFont="1" applyBorder="1" applyAlignment="1">
      <alignment horizontal="right"/>
    </xf>
    <xf numFmtId="0" fontId="30" fillId="0" borderId="0" xfId="0" applyFont="1" applyBorder="1" applyProtection="1">
      <protection locked="0"/>
    </xf>
    <xf numFmtId="3" fontId="30" fillId="0" borderId="0" xfId="0" applyNumberFormat="1" applyFont="1" applyBorder="1" applyProtection="1">
      <protection locked="0"/>
    </xf>
    <xf numFmtId="0" fontId="6" fillId="0" borderId="0" xfId="0" applyFont="1" applyBorder="1" applyAlignment="1">
      <alignment horizontal="left" vertical="center" wrapText="1"/>
    </xf>
    <xf numFmtId="0" fontId="42" fillId="0" borderId="0" xfId="0" applyFont="1" applyBorder="1" applyAlignment="1">
      <alignment horizontal="center" vertical="center" wrapText="1"/>
    </xf>
    <xf numFmtId="0" fontId="15" fillId="0" borderId="0" xfId="0" applyFont="1" applyBorder="1" applyAlignment="1">
      <alignment horizontal="left" vertical="center" wrapText="1"/>
    </xf>
    <xf numFmtId="0" fontId="6"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42" fillId="0" borderId="0" xfId="0" applyFont="1" applyBorder="1" applyAlignment="1">
      <alignment horizontal="left" vertical="center" wrapText="1" indent="2"/>
    </xf>
    <xf numFmtId="0" fontId="47" fillId="0" borderId="0" xfId="0" applyFont="1" applyBorder="1" applyAlignment="1">
      <alignment horizontal="center" vertical="top" wrapText="1"/>
    </xf>
    <xf numFmtId="0" fontId="42" fillId="0" borderId="0" xfId="0" applyFont="1" applyBorder="1" applyAlignment="1">
      <alignment horizontal="left" vertical="center" wrapText="1"/>
    </xf>
    <xf numFmtId="0" fontId="16" fillId="0" borderId="0" xfId="0" applyFont="1" applyBorder="1" applyAlignment="1">
      <alignment horizontal="left" vertical="center" wrapText="1"/>
    </xf>
    <xf numFmtId="0" fontId="29" fillId="0" borderId="0" xfId="0" applyFont="1" applyBorder="1" applyAlignment="1">
      <alignment horizontal="center" vertical="center"/>
    </xf>
    <xf numFmtId="0" fontId="13"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0" borderId="19" xfId="0" applyFont="1" applyBorder="1" applyAlignment="1" applyProtection="1">
      <alignment horizontal="center" vertical="center"/>
    </xf>
    <xf numFmtId="0" fontId="13" fillId="0" borderId="16" xfId="0" applyFont="1" applyBorder="1" applyAlignment="1" applyProtection="1">
      <alignment horizontal="center" vertical="center"/>
    </xf>
    <xf numFmtId="44" fontId="62" fillId="5" borderId="27" xfId="4" applyNumberFormat="1" applyFont="1" applyBorder="1" applyAlignment="1" applyProtection="1">
      <alignment horizontal="center"/>
      <protection locked="0"/>
    </xf>
    <xf numFmtId="44" fontId="62" fillId="5" borderId="28" xfId="4" applyNumberFormat="1" applyFont="1" applyBorder="1" applyAlignment="1" applyProtection="1">
      <alignment horizontal="center"/>
      <protection locked="0"/>
    </xf>
    <xf numFmtId="0" fontId="12" fillId="2" borderId="27" xfId="0" applyFont="1" applyFill="1" applyBorder="1" applyAlignment="1" applyProtection="1">
      <alignment horizontal="center" wrapText="1"/>
    </xf>
    <xf numFmtId="0" fontId="12" fillId="2" borderId="29" xfId="0" applyFont="1" applyFill="1" applyBorder="1" applyAlignment="1" applyProtection="1">
      <alignment horizontal="center" wrapText="1"/>
    </xf>
    <xf numFmtId="0" fontId="12" fillId="2" borderId="28" xfId="0" applyFont="1" applyFill="1" applyBorder="1" applyAlignment="1" applyProtection="1">
      <alignment horizont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6" xfId="0" applyFont="1" applyFill="1" applyBorder="1" applyAlignment="1" applyProtection="1">
      <alignment horizontal="center" vertical="center" wrapText="1"/>
    </xf>
    <xf numFmtId="0" fontId="13" fillId="0" borderId="2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19" xfId="0" applyFont="1" applyFill="1" applyBorder="1" applyAlignment="1">
      <alignment horizontal="left"/>
    </xf>
    <xf numFmtId="0" fontId="12" fillId="0" borderId="16" xfId="0" applyFont="1" applyFill="1" applyBorder="1" applyAlignment="1">
      <alignment horizontal="left"/>
    </xf>
    <xf numFmtId="0" fontId="12" fillId="10" borderId="19" xfId="0" applyFont="1" applyFill="1" applyBorder="1" applyAlignment="1" applyProtection="1">
      <alignment horizontal="left"/>
    </xf>
    <xf numFmtId="0" fontId="12" fillId="10" borderId="16" xfId="0" applyFont="1" applyFill="1" applyBorder="1" applyAlignment="1" applyProtection="1">
      <alignment horizontal="left"/>
    </xf>
    <xf numFmtId="0" fontId="12" fillId="0" borderId="19" xfId="0" applyFont="1" applyBorder="1" applyAlignment="1">
      <alignment horizontal="left"/>
    </xf>
    <xf numFmtId="0" fontId="12" fillId="0" borderId="16" xfId="0" applyFont="1" applyBorder="1" applyAlignment="1">
      <alignment horizontal="left"/>
    </xf>
    <xf numFmtId="0" fontId="12" fillId="10" borderId="19" xfId="2" applyFont="1" applyFill="1" applyBorder="1" applyAlignment="1" applyProtection="1">
      <alignment horizontal="left" vertical="center" wrapText="1"/>
    </xf>
    <xf numFmtId="0" fontId="12" fillId="10" borderId="20" xfId="2" applyFont="1" applyFill="1" applyBorder="1" applyAlignment="1" applyProtection="1">
      <alignment horizontal="left" vertical="center" wrapText="1"/>
    </xf>
    <xf numFmtId="0" fontId="12" fillId="10" borderId="16" xfId="2" applyFont="1" applyFill="1" applyBorder="1" applyAlignment="1" applyProtection="1">
      <alignment horizontal="left" vertical="center" wrapText="1"/>
    </xf>
    <xf numFmtId="0" fontId="13" fillId="0" borderId="17" xfId="0" applyFont="1" applyBorder="1" applyAlignment="1" applyProtection="1">
      <alignment horizontal="center" vertical="center"/>
    </xf>
    <xf numFmtId="0" fontId="40" fillId="0" borderId="17" xfId="0" applyFont="1" applyFill="1" applyBorder="1" applyAlignment="1" applyProtection="1">
      <alignment horizontal="center" vertical="center"/>
    </xf>
    <xf numFmtId="0" fontId="13" fillId="2" borderId="17" xfId="0" applyFont="1" applyFill="1" applyBorder="1" applyAlignment="1" applyProtection="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42" fontId="12" fillId="10" borderId="13" xfId="0" applyNumberFormat="1" applyFont="1" applyFill="1" applyBorder="1" applyAlignment="1" applyProtection="1">
      <alignment horizontal="center" vertical="center" wrapText="1"/>
    </xf>
    <xf numFmtId="42" fontId="12" fillId="10" borderId="14" xfId="0" applyNumberFormat="1" applyFont="1" applyFill="1" applyBorder="1" applyAlignment="1" applyProtection="1">
      <alignment horizontal="center" vertical="center" wrapText="1"/>
    </xf>
    <xf numFmtId="42" fontId="12" fillId="10" borderId="15" xfId="0" applyNumberFormat="1" applyFont="1" applyFill="1" applyBorder="1" applyAlignment="1" applyProtection="1">
      <alignment horizontal="center" vertical="center" wrapText="1"/>
    </xf>
    <xf numFmtId="0" fontId="13" fillId="0" borderId="17" xfId="0" applyFont="1" applyFill="1" applyBorder="1" applyAlignment="1">
      <alignment horizontal="left"/>
    </xf>
    <xf numFmtId="0" fontId="6" fillId="0" borderId="0" xfId="0" applyFont="1" applyBorder="1" applyAlignment="1" applyProtection="1">
      <alignmen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17" fillId="0" borderId="0" xfId="0" applyFont="1" applyBorder="1" applyAlignment="1" applyProtection="1">
      <alignment horizontal="left" vertical="top" wrapText="1" indent="3"/>
    </xf>
    <xf numFmtId="0" fontId="17" fillId="0" borderId="12" xfId="0" applyFont="1" applyBorder="1" applyAlignment="1" applyProtection="1">
      <alignment horizontal="left" vertical="top" wrapText="1" indent="3"/>
    </xf>
    <xf numFmtId="0" fontId="40" fillId="0" borderId="0" xfId="0" applyFont="1" applyAlignment="1" applyProtection="1">
      <alignment horizontal="left"/>
    </xf>
    <xf numFmtId="0" fontId="6" fillId="0" borderId="0" xfId="0" applyFont="1" applyAlignment="1" applyProtection="1">
      <alignment horizontal="left" wrapText="1"/>
    </xf>
    <xf numFmtId="0" fontId="17" fillId="0" borderId="14" xfId="0" applyFont="1" applyBorder="1" applyAlignment="1" applyProtection="1">
      <alignment horizontal="left" vertical="top" wrapText="1" indent="3"/>
    </xf>
    <xf numFmtId="0" fontId="17" fillId="0" borderId="15" xfId="0" applyFont="1" applyBorder="1" applyAlignment="1" applyProtection="1">
      <alignment horizontal="left" vertical="top" wrapText="1" indent="3"/>
    </xf>
    <xf numFmtId="0" fontId="16" fillId="0" borderId="0" xfId="0" applyFont="1" applyAlignment="1" applyProtection="1">
      <alignment horizontal="left" vertical="center" wrapText="1"/>
    </xf>
    <xf numFmtId="0" fontId="56" fillId="6" borderId="0" xfId="5" applyAlignment="1">
      <alignment horizontal="left" wrapText="1"/>
    </xf>
    <xf numFmtId="0" fontId="17"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6" fillId="0" borderId="14" xfId="0" applyFont="1" applyBorder="1" applyAlignment="1" applyProtection="1">
      <alignment horizontal="left" vertical="top" wrapText="1" indent="3"/>
    </xf>
    <xf numFmtId="0" fontId="46"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xf>
    <xf numFmtId="0" fontId="6" fillId="0" borderId="0" xfId="0" applyFont="1" applyBorder="1" applyAlignment="1" applyProtection="1">
      <alignment horizontal="center"/>
    </xf>
    <xf numFmtId="0" fontId="6" fillId="0" borderId="14" xfId="0" applyFont="1" applyBorder="1" applyAlignment="1" applyProtection="1">
      <alignment horizontal="center"/>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9" borderId="14" xfId="0" applyFont="1" applyFill="1" applyBorder="1" applyAlignment="1" applyProtection="1">
      <alignment horizontal="left" vertical="center" wrapText="1"/>
    </xf>
    <xf numFmtId="0" fontId="2" fillId="9" borderId="14" xfId="0" applyFont="1" applyFill="1" applyBorder="1" applyAlignment="1" applyProtection="1">
      <alignment horizontal="left"/>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6" fillId="0" borderId="0" xfId="0" applyFont="1" applyAlignment="1" applyProtection="1">
      <alignment horizontal="center" vertical="center" wrapText="1"/>
    </xf>
    <xf numFmtId="0" fontId="16"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9" borderId="14" xfId="0" applyFont="1" applyFill="1" applyBorder="1" applyAlignment="1" applyProtection="1">
      <alignment horizontal="left" vertical="center" wrapText="1"/>
      <protection locked="0"/>
    </xf>
    <xf numFmtId="0" fontId="2" fillId="9" borderId="14" xfId="0" applyFont="1" applyFill="1" applyBorder="1" applyAlignment="1" applyProtection="1">
      <alignment horizontal="left"/>
      <protection locked="0"/>
    </xf>
    <xf numFmtId="0" fontId="6" fillId="9" borderId="20" xfId="0" applyFont="1" applyFill="1" applyBorder="1" applyAlignment="1" applyProtection="1">
      <alignment horizontal="left" vertical="center" wrapText="1"/>
      <protection locked="0"/>
    </xf>
    <xf numFmtId="44" fontId="38" fillId="4" borderId="27" xfId="0" applyNumberFormat="1" applyFont="1" applyFill="1" applyBorder="1" applyAlignment="1" applyProtection="1">
      <alignment horizontal="center"/>
      <protection locked="0"/>
    </xf>
    <xf numFmtId="44" fontId="38" fillId="4" borderId="28" xfId="0" applyNumberFormat="1" applyFont="1" applyFill="1" applyBorder="1" applyAlignment="1" applyProtection="1">
      <alignment horizontal="center"/>
      <protection locked="0"/>
    </xf>
    <xf numFmtId="0" fontId="13" fillId="0" borderId="19" xfId="0" applyFont="1" applyBorder="1" applyAlignment="1">
      <alignment horizontal="center" vertical="center"/>
    </xf>
    <xf numFmtId="0" fontId="13" fillId="0" borderId="16" xfId="0" applyFont="1" applyBorder="1" applyAlignment="1">
      <alignment horizontal="center" vertical="center"/>
    </xf>
    <xf numFmtId="44" fontId="38" fillId="9" borderId="19" xfId="0" applyNumberFormat="1" applyFont="1" applyFill="1" applyBorder="1" applyAlignment="1" applyProtection="1">
      <alignment horizontal="center" vertical="center"/>
      <protection locked="0"/>
    </xf>
    <xf numFmtId="44" fontId="38" fillId="9" borderId="16" xfId="0" applyNumberFormat="1" applyFont="1" applyFill="1" applyBorder="1" applyAlignment="1" applyProtection="1">
      <alignment horizontal="center" vertical="center"/>
      <protection locked="0"/>
    </xf>
    <xf numFmtId="0" fontId="12" fillId="2" borderId="19" xfId="0" applyNumberFormat="1" applyFont="1" applyFill="1" applyBorder="1" applyAlignment="1" applyProtection="1">
      <alignment horizontal="center" wrapText="1"/>
    </xf>
    <xf numFmtId="0" fontId="12" fillId="2" borderId="16" xfId="0" applyNumberFormat="1" applyFont="1" applyFill="1" applyBorder="1" applyAlignment="1" applyProtection="1">
      <alignment horizontal="center" wrapText="1"/>
    </xf>
    <xf numFmtId="42" fontId="12" fillId="10" borderId="19" xfId="0" applyNumberFormat="1" applyFont="1" applyFill="1" applyBorder="1" applyAlignment="1" applyProtection="1">
      <alignment horizontal="center" vertical="center" wrapText="1"/>
    </xf>
    <xf numFmtId="42" fontId="12" fillId="10" borderId="20" xfId="0" applyNumberFormat="1" applyFont="1" applyFill="1" applyBorder="1" applyAlignment="1" applyProtection="1">
      <alignment horizontal="center" vertical="center" wrapText="1"/>
    </xf>
    <xf numFmtId="42" fontId="12" fillId="10" borderId="16" xfId="0" applyNumberFormat="1" applyFont="1" applyFill="1" applyBorder="1" applyAlignment="1" applyProtection="1">
      <alignment horizontal="center" vertical="center" wrapText="1"/>
    </xf>
    <xf numFmtId="0" fontId="1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2" fillId="2" borderId="17" xfId="0" applyNumberFormat="1" applyFont="1" applyFill="1" applyBorder="1" applyAlignment="1" applyProtection="1">
      <alignment horizontal="left" wrapText="1" indent="1"/>
      <protection locked="0"/>
    </xf>
    <xf numFmtId="43" fontId="28" fillId="0" borderId="21" xfId="0" applyNumberFormat="1" applyFont="1" applyBorder="1" applyAlignment="1" applyProtection="1">
      <alignment horizontal="left" vertical="center" wrapText="1"/>
    </xf>
    <xf numFmtId="43" fontId="12" fillId="2" borderId="17" xfId="0" applyNumberFormat="1" applyFont="1" applyFill="1" applyBorder="1" applyAlignment="1" applyProtection="1">
      <alignment horizontal="left" wrapText="1" indent="2"/>
    </xf>
    <xf numFmtId="43" fontId="12" fillId="2" borderId="17" xfId="0" applyNumberFormat="1" applyFont="1" applyFill="1" applyBorder="1" applyAlignment="1" applyProtection="1">
      <alignment horizontal="left" wrapText="1" indent="1"/>
    </xf>
    <xf numFmtId="0" fontId="13" fillId="0" borderId="19" xfId="0" applyFont="1" applyFill="1" applyBorder="1" applyAlignment="1">
      <alignment horizontal="left" vertical="center"/>
    </xf>
    <xf numFmtId="0" fontId="13" fillId="0" borderId="16" xfId="0" applyFont="1" applyFill="1" applyBorder="1" applyAlignment="1">
      <alignment horizontal="left" vertical="center"/>
    </xf>
    <xf numFmtId="0" fontId="40" fillId="0" borderId="19" xfId="0" applyFont="1" applyFill="1" applyBorder="1" applyAlignment="1">
      <alignment horizontal="center" vertical="center"/>
    </xf>
    <xf numFmtId="0" fontId="40" fillId="0" borderId="20" xfId="0" applyFont="1" applyFill="1" applyBorder="1" applyAlignment="1">
      <alignment horizontal="center" vertical="center"/>
    </xf>
    <xf numFmtId="0" fontId="40" fillId="0" borderId="16"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0" borderId="20" xfId="0" applyFont="1" applyBorder="1" applyAlignment="1">
      <alignment horizontal="left"/>
    </xf>
    <xf numFmtId="0" fontId="6" fillId="0" borderId="16" xfId="0" applyFont="1" applyBorder="1" applyAlignment="1">
      <alignment horizontal="left"/>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9" borderId="14" xfId="0" applyFont="1" applyFill="1" applyBorder="1" applyAlignment="1" applyProtection="1">
      <alignment horizontal="left" vertical="top" wrapText="1"/>
      <protection locked="0"/>
    </xf>
    <xf numFmtId="0" fontId="7" fillId="9" borderId="14" xfId="0" applyFont="1" applyFill="1" applyBorder="1" applyAlignment="1">
      <alignment horizontal="center" vertical="center"/>
    </xf>
    <xf numFmtId="0" fontId="21" fillId="0" borderId="0" xfId="0" applyFont="1" applyAlignment="1">
      <alignment horizontal="left" vertical="center" wrapText="1"/>
    </xf>
    <xf numFmtId="0" fontId="9" fillId="0" borderId="0" xfId="0" applyFont="1" applyAlignment="1">
      <alignment horizontal="center" vertical="center" wrapText="1"/>
    </xf>
    <xf numFmtId="0" fontId="2" fillId="10" borderId="13" xfId="0" applyFont="1" applyFill="1" applyBorder="1" applyAlignment="1" applyProtection="1">
      <alignment horizontal="center" vertical="top" wrapText="1"/>
    </xf>
    <xf numFmtId="0" fontId="2" fillId="10" borderId="14" xfId="0" applyFont="1" applyFill="1" applyBorder="1" applyAlignment="1" applyProtection="1">
      <alignment horizontal="center" vertical="top" wrapText="1"/>
    </xf>
    <xf numFmtId="0" fontId="2" fillId="10" borderId="15" xfId="0" applyFont="1" applyFill="1" applyBorder="1" applyAlignment="1" applyProtection="1">
      <alignment horizontal="center" vertical="top" wrapText="1"/>
    </xf>
    <xf numFmtId="0" fontId="49" fillId="10" borderId="0" xfId="0" applyFont="1" applyFill="1" applyBorder="1" applyAlignment="1" applyProtection="1">
      <alignment horizontal="center" vertical="center" wrapText="1"/>
    </xf>
    <xf numFmtId="0" fontId="31" fillId="10" borderId="0" xfId="0" applyFont="1" applyFill="1" applyBorder="1" applyAlignment="1" applyProtection="1">
      <alignment horizontal="right"/>
    </xf>
    <xf numFmtId="0" fontId="2" fillId="10" borderId="0" xfId="0" applyFont="1" applyFill="1" applyBorder="1" applyAlignment="1" applyProtection="1">
      <alignment horizontal="left" vertical="top" wrapText="1"/>
    </xf>
    <xf numFmtId="0" fontId="17" fillId="10" borderId="0" xfId="0" applyFont="1" applyFill="1" applyBorder="1" applyAlignment="1" applyProtection="1">
      <alignment horizontal="right"/>
    </xf>
    <xf numFmtId="0" fontId="27" fillId="10" borderId="13" xfId="0" applyFont="1" applyFill="1" applyBorder="1" applyAlignment="1" applyProtection="1">
      <alignment horizontal="center" vertical="top" wrapText="1"/>
    </xf>
    <xf numFmtId="0" fontId="27" fillId="10" borderId="14" xfId="0" applyFont="1" applyFill="1" applyBorder="1" applyAlignment="1" applyProtection="1">
      <alignment horizontal="center" vertical="top" wrapText="1"/>
    </xf>
    <xf numFmtId="0" fontId="27" fillId="10" borderId="15" xfId="0" applyFont="1" applyFill="1" applyBorder="1" applyAlignment="1" applyProtection="1">
      <alignment horizontal="center" vertical="top" wrapText="1"/>
    </xf>
    <xf numFmtId="0" fontId="25" fillId="10" borderId="0" xfId="0" applyFont="1" applyFill="1" applyBorder="1" applyAlignment="1" applyProtection="1">
      <alignment horizontal="left" wrapText="1"/>
    </xf>
    <xf numFmtId="0" fontId="26" fillId="10" borderId="0" xfId="0" applyFont="1" applyFill="1" applyBorder="1" applyAlignment="1" applyProtection="1">
      <alignment horizontal="left" wrapText="1"/>
    </xf>
    <xf numFmtId="0" fontId="25" fillId="10" borderId="9" xfId="0" applyFont="1" applyFill="1" applyBorder="1" applyAlignment="1" applyProtection="1">
      <alignment horizontal="left" wrapText="1"/>
    </xf>
    <xf numFmtId="0" fontId="24" fillId="10" borderId="0" xfId="0" applyFont="1" applyFill="1" applyBorder="1" applyAlignment="1" applyProtection="1">
      <alignment horizontal="left" vertical="top" wrapText="1"/>
    </xf>
    <xf numFmtId="0" fontId="27" fillId="10" borderId="17" xfId="0" applyFont="1" applyFill="1" applyBorder="1" applyAlignment="1" applyProtection="1">
      <alignment horizontal="center" vertical="center"/>
    </xf>
    <xf numFmtId="0" fontId="27" fillId="10" borderId="17" xfId="0" applyFont="1" applyFill="1" applyBorder="1" applyAlignment="1" applyProtection="1">
      <alignment horizontal="center" vertical="center" wrapText="1"/>
    </xf>
    <xf numFmtId="0" fontId="26" fillId="0" borderId="0" xfId="0" applyFont="1" applyBorder="1" applyAlignment="1" applyProtection="1"/>
    <xf numFmtId="0" fontId="25" fillId="0" borderId="0" xfId="0" applyFont="1" applyBorder="1" applyAlignment="1" applyProtection="1">
      <alignment horizontal="left"/>
    </xf>
    <xf numFmtId="0" fontId="25" fillId="0" borderId="0" xfId="0" applyFont="1" applyBorder="1" applyAlignment="1" applyProtection="1"/>
    <xf numFmtId="6" fontId="25" fillId="0" borderId="0" xfId="0" applyNumberFormat="1" applyFont="1" applyBorder="1" applyAlignment="1" applyProtection="1">
      <alignment horizontal="left"/>
    </xf>
    <xf numFmtId="6" fontId="25" fillId="0" borderId="0" xfId="0" applyNumberFormat="1" applyFont="1" applyBorder="1" applyAlignment="1" applyProtection="1">
      <alignment horizontal="left" wrapText="1"/>
    </xf>
    <xf numFmtId="0" fontId="22" fillId="10" borderId="13" xfId="0" applyFont="1" applyFill="1" applyBorder="1" applyAlignment="1" applyProtection="1">
      <alignment horizontal="center" vertical="top" wrapText="1"/>
    </xf>
    <xf numFmtId="0" fontId="22" fillId="10" borderId="14" xfId="0" applyFont="1" applyFill="1" applyBorder="1" applyAlignment="1" applyProtection="1">
      <alignment horizontal="center" vertical="top" wrapText="1"/>
    </xf>
    <xf numFmtId="0" fontId="22" fillId="10" borderId="15" xfId="0" applyFont="1" applyFill="1" applyBorder="1" applyAlignment="1" applyProtection="1">
      <alignment horizontal="center" vertical="top" wrapText="1"/>
    </xf>
    <xf numFmtId="0" fontId="49" fillId="0" borderId="0" xfId="0" applyFont="1" applyBorder="1" applyAlignment="1">
      <alignment horizontal="center" vertical="center" wrapText="1"/>
    </xf>
    <xf numFmtId="0" fontId="24" fillId="0" borderId="0" xfId="0" applyFont="1" applyBorder="1" applyAlignment="1">
      <alignment horizontal="left" vertical="top" wrapText="1"/>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3" xfId="0" applyFont="1" applyBorder="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2" fillId="0" borderId="13" xfId="0" applyFont="1" applyBorder="1" applyAlignment="1" applyProtection="1">
      <alignment horizontal="center" vertical="top" wrapText="1"/>
      <protection locked="0"/>
    </xf>
    <xf numFmtId="0" fontId="22" fillId="0" borderId="14" xfId="0" applyFont="1" applyBorder="1" applyAlignment="1" applyProtection="1">
      <alignment horizontal="center" vertical="top" wrapText="1"/>
      <protection locked="0"/>
    </xf>
    <xf numFmtId="0" fontId="22" fillId="0" borderId="15" xfId="0" applyFont="1" applyBorder="1" applyAlignment="1" applyProtection="1">
      <alignment horizontal="center" vertical="top" wrapText="1"/>
      <protection locked="0"/>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2" fillId="0" borderId="9" xfId="0" applyFont="1" applyBorder="1" applyAlignment="1" applyProtection="1">
      <alignment horizontal="left" vertical="top"/>
      <protection locked="0"/>
    </xf>
    <xf numFmtId="0" fontId="27" fillId="0" borderId="0" xfId="0" applyFont="1" applyBorder="1" applyAlignment="1">
      <alignment horizontal="left" vertical="center" wrapText="1"/>
    </xf>
    <xf numFmtId="0" fontId="24" fillId="0" borderId="17" xfId="0" applyFont="1" applyBorder="1" applyAlignment="1">
      <alignment horizontal="center" vertical="center" wrapText="1"/>
    </xf>
    <xf numFmtId="0" fontId="26" fillId="0" borderId="0" xfId="0" applyFont="1" applyBorder="1" applyAlignment="1">
      <alignment horizontal="center" vertical="top" wrapText="1"/>
    </xf>
    <xf numFmtId="0" fontId="24" fillId="0" borderId="0" xfId="0" applyFont="1" applyBorder="1" applyAlignment="1">
      <alignment horizontal="center" vertical="top" wrapText="1"/>
    </xf>
    <xf numFmtId="0" fontId="27" fillId="0" borderId="0" xfId="0" applyFont="1" applyBorder="1" applyAlignment="1">
      <alignment horizontal="left" vertical="top" wrapText="1"/>
    </xf>
    <xf numFmtId="0" fontId="22" fillId="0" borderId="0" xfId="0" applyFont="1" applyBorder="1" applyAlignment="1" applyProtection="1">
      <alignment horizontal="left" vertical="top"/>
      <protection locked="0"/>
    </xf>
    <xf numFmtId="0" fontId="17" fillId="0" borderId="0" xfId="0" applyFont="1" applyBorder="1" applyAlignment="1" applyProtection="1">
      <alignment horizontal="right"/>
      <protection locked="0"/>
    </xf>
    <xf numFmtId="0" fontId="27" fillId="0" borderId="17" xfId="0" applyFont="1" applyBorder="1" applyAlignment="1">
      <alignment horizontal="center" vertical="center" wrapText="1"/>
    </xf>
    <xf numFmtId="0" fontId="2" fillId="0" borderId="17" xfId="0" applyFont="1" applyBorder="1" applyAlignment="1">
      <alignment horizontal="center" vertical="center"/>
    </xf>
    <xf numFmtId="0" fontId="0" fillId="0" borderId="0" xfId="0" applyBorder="1" applyAlignment="1" applyProtection="1">
      <alignment horizontal="left"/>
      <protection locked="0"/>
    </xf>
    <xf numFmtId="0" fontId="22" fillId="0" borderId="0" xfId="0" applyFont="1" applyBorder="1" applyAlignment="1" applyProtection="1">
      <alignment horizontal="left"/>
      <protection locked="0"/>
    </xf>
    <xf numFmtId="9" fontId="23" fillId="0" borderId="0" xfId="0" applyNumberFormat="1" applyFont="1" applyBorder="1" applyAlignment="1" applyProtection="1">
      <alignment horizontal="right"/>
      <protection locked="0"/>
    </xf>
    <xf numFmtId="0" fontId="27" fillId="0" borderId="17" xfId="0" applyFont="1" applyBorder="1" applyAlignment="1">
      <alignment horizontal="center" vertical="top" wrapText="1"/>
    </xf>
    <xf numFmtId="0" fontId="23" fillId="0" borderId="0" xfId="0" applyNumberFormat="1" applyFont="1" applyBorder="1" applyAlignment="1" applyProtection="1">
      <alignment horizontal="right"/>
      <protection locked="0"/>
    </xf>
    <xf numFmtId="0" fontId="27" fillId="0" borderId="14" xfId="0" applyFont="1" applyBorder="1" applyAlignment="1">
      <alignment horizontal="left" vertical="center" wrapText="1"/>
    </xf>
    <xf numFmtId="0" fontId="3" fillId="0" borderId="13"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2" fillId="10" borderId="0" xfId="0" applyFont="1" applyFill="1" applyBorder="1" applyAlignment="1" applyProtection="1">
      <alignment horizontal="left" wrapText="1"/>
    </xf>
    <xf numFmtId="0" fontId="27" fillId="10" borderId="0" xfId="0" applyFont="1" applyFill="1" applyBorder="1" applyAlignment="1" applyProtection="1">
      <alignment horizontal="left" vertical="top" wrapText="1"/>
    </xf>
    <xf numFmtId="0" fontId="3" fillId="10" borderId="13" xfId="0" applyFont="1" applyFill="1" applyBorder="1" applyAlignment="1" applyProtection="1">
      <alignment horizontal="center" vertical="top" wrapText="1"/>
    </xf>
    <xf numFmtId="0" fontId="3" fillId="10" borderId="14" xfId="0" applyFont="1" applyFill="1" applyBorder="1" applyAlignment="1" applyProtection="1">
      <alignment horizontal="center" vertical="top" wrapText="1"/>
    </xf>
    <xf numFmtId="0" fontId="3" fillId="10" borderId="15" xfId="0" applyFont="1" applyFill="1" applyBorder="1" applyAlignment="1" applyProtection="1">
      <alignment horizontal="center" vertical="top" wrapText="1"/>
    </xf>
    <xf numFmtId="0" fontId="31" fillId="10" borderId="13" xfId="0" applyFont="1" applyFill="1" applyBorder="1" applyAlignment="1" applyProtection="1">
      <alignment horizontal="center" vertical="top" wrapText="1"/>
    </xf>
    <xf numFmtId="0" fontId="31" fillId="10" borderId="14" xfId="0" applyFont="1" applyFill="1" applyBorder="1" applyAlignment="1" applyProtection="1">
      <alignment horizontal="center" vertical="top" wrapText="1"/>
    </xf>
    <xf numFmtId="0" fontId="31" fillId="10" borderId="15" xfId="0" applyFont="1" applyFill="1" applyBorder="1" applyAlignment="1" applyProtection="1">
      <alignment horizontal="center" vertical="top" wrapText="1"/>
    </xf>
    <xf numFmtId="0" fontId="31" fillId="0" borderId="0" xfId="0" applyFont="1" applyBorder="1" applyAlignment="1">
      <alignment horizontal="right"/>
    </xf>
    <xf numFmtId="0" fontId="2" fillId="0" borderId="0" xfId="0" applyFont="1" applyBorder="1" applyAlignment="1">
      <alignment horizontal="left" wrapText="1"/>
    </xf>
    <xf numFmtId="0" fontId="2" fillId="0" borderId="0" xfId="0" applyFont="1" applyBorder="1" applyAlignment="1">
      <alignment horizontal="left" vertical="center" wrapText="1"/>
    </xf>
    <xf numFmtId="0" fontId="27" fillId="10" borderId="13" xfId="0" applyFont="1" applyFill="1" applyBorder="1" applyAlignment="1" applyProtection="1">
      <alignment horizontal="left" wrapText="1"/>
    </xf>
    <xf numFmtId="0" fontId="27" fillId="10" borderId="14" xfId="0" applyFont="1" applyFill="1" applyBorder="1" applyAlignment="1" applyProtection="1">
      <alignment horizontal="left" wrapText="1"/>
    </xf>
    <xf numFmtId="0" fontId="27" fillId="10" borderId="15" xfId="0" applyFont="1" applyFill="1" applyBorder="1" applyAlignment="1" applyProtection="1">
      <alignment horizontal="left" wrapText="1"/>
    </xf>
    <xf numFmtId="0" fontId="29" fillId="0" borderId="14" xfId="0" applyFont="1" applyFill="1" applyBorder="1" applyAlignment="1">
      <alignment horizontal="center" vertical="center" wrapText="1"/>
    </xf>
    <xf numFmtId="0" fontId="29" fillId="0" borderId="14" xfId="0" applyFont="1" applyBorder="1" applyAlignment="1">
      <alignment horizontal="center" vertical="center" wrapText="1"/>
    </xf>
    <xf numFmtId="44" fontId="12" fillId="0" borderId="0" xfId="0" applyNumberFormat="1" applyFont="1" applyAlignment="1">
      <alignment horizontal="center"/>
    </xf>
    <xf numFmtId="0" fontId="45" fillId="0" borderId="0" xfId="0" applyFont="1" applyAlignment="1">
      <alignment horizontal="center" vertical="center" wrapText="1"/>
    </xf>
    <xf numFmtId="0" fontId="6" fillId="0" borderId="0" xfId="0" applyFont="1" applyAlignment="1">
      <alignment horizontal="left" vertical="center" wrapText="1"/>
    </xf>
    <xf numFmtId="0" fontId="45" fillId="0" borderId="0" xfId="0" applyFont="1" applyAlignment="1">
      <alignment horizontal="left" vertical="center"/>
    </xf>
    <xf numFmtId="0" fontId="14" fillId="2" borderId="5" xfId="0" applyFont="1" applyFill="1" applyBorder="1" applyAlignment="1">
      <alignment horizontal="center" vertical="center" wrapText="1"/>
    </xf>
  </cellXfs>
  <cellStyles count="7">
    <cellStyle name="20% - Accent2" xfId="2" builtinId="34"/>
    <cellStyle name="Bad" xfId="6" builtinId="27"/>
    <cellStyle name="Currency" xfId="1" builtinId="4"/>
    <cellStyle name="Good" xfId="5" builtinId="26"/>
    <cellStyle name="Neutral" xfId="4" builtinId="28"/>
    <cellStyle name="Normal" xfId="0" builtinId="0"/>
    <cellStyle name="Percent" xfId="3" builtinId="5"/>
  </cellStyles>
  <dxfs count="0"/>
  <tableStyles count="0" defaultTableStyle="TableStyleMedium2" defaultPivotStyle="PivotStyleLight16"/>
  <colors>
    <mruColors>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B105F687-2708-46E1-A86A-D94F39BDB6BC}"/>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35217</xdr:colOff>
      <xdr:row>14</xdr:row>
      <xdr:rowOff>252336</xdr:rowOff>
    </xdr:from>
    <xdr:to>
      <xdr:col>2</xdr:col>
      <xdr:colOff>218097</xdr:colOff>
      <xdr:row>14</xdr:row>
      <xdr:rowOff>435216</xdr:rowOff>
    </xdr:to>
    <xdr:sp macro="" textlink="">
      <xdr:nvSpPr>
        <xdr:cNvPr id="3" name="Rectangle 2">
          <a:extLst>
            <a:ext uri="{FF2B5EF4-FFF2-40B4-BE49-F238E27FC236}">
              <a16:creationId xmlns:a16="http://schemas.microsoft.com/office/drawing/2014/main" id="{E119FEA4-4474-447A-8FE9-819ABAE8D440}"/>
            </a:ext>
          </a:extLst>
        </xdr:cNvPr>
        <xdr:cNvSpPr/>
      </xdr:nvSpPr>
      <xdr:spPr>
        <a:xfrm>
          <a:off x="492417" y="33574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174038</xdr:rowOff>
    </xdr:from>
    <xdr:to>
      <xdr:col>2</xdr:col>
      <xdr:colOff>214885</xdr:colOff>
      <xdr:row>17</xdr:row>
      <xdr:rowOff>356918</xdr:rowOff>
    </xdr:to>
    <xdr:sp macro="" textlink="">
      <xdr:nvSpPr>
        <xdr:cNvPr id="4" name="Rectangle 3">
          <a:extLst>
            <a:ext uri="{FF2B5EF4-FFF2-40B4-BE49-F238E27FC236}">
              <a16:creationId xmlns:a16="http://schemas.microsoft.com/office/drawing/2014/main" id="{880982A3-D380-4437-8247-4CAD054CDC9E}"/>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F4F38233-CF74-44E6-8BAD-C5FE7C31BF2B}"/>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120472</xdr:rowOff>
    </xdr:from>
    <xdr:to>
      <xdr:col>2</xdr:col>
      <xdr:colOff>215122</xdr:colOff>
      <xdr:row>22</xdr:row>
      <xdr:rowOff>113685</xdr:rowOff>
    </xdr:to>
    <xdr:sp macro="" textlink="">
      <xdr:nvSpPr>
        <xdr:cNvPr id="6" name="Rectangle 5">
          <a:extLst>
            <a:ext uri="{FF2B5EF4-FFF2-40B4-BE49-F238E27FC236}">
              <a16:creationId xmlns:a16="http://schemas.microsoft.com/office/drawing/2014/main" id="{BBE2DFB9-8E29-4108-A581-E78CE11D89B4}"/>
            </a:ext>
          </a:extLst>
        </xdr:cNvPr>
        <xdr:cNvSpPr/>
      </xdr:nvSpPr>
      <xdr:spPr>
        <a:xfrm>
          <a:off x="489442" y="519729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524ABADF-BB10-4740-95ED-6572F22CED1A}"/>
            </a:ext>
          </a:extLst>
        </xdr:cNvPr>
        <xdr:cNvSpPr/>
      </xdr:nvSpPr>
      <xdr:spPr>
        <a:xfrm>
          <a:off x="479917" y="5864047"/>
          <a:ext cx="182880" cy="183713"/>
        </a:xfrm>
        <a:prstGeom prst="rect">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251317</xdr:colOff>
      <xdr:row>28</xdr:row>
      <xdr:rowOff>53797</xdr:rowOff>
    </xdr:from>
    <xdr:to>
      <xdr:col>0</xdr:col>
      <xdr:colOff>434197</xdr:colOff>
      <xdr:row>28</xdr:row>
      <xdr:rowOff>189885</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251317" y="6540322"/>
          <a:ext cx="182880" cy="136088"/>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90"/>
  <sheetViews>
    <sheetView zoomScaleNormal="100" workbookViewId="0"/>
  </sheetViews>
  <sheetFormatPr defaultColWidth="9.109375" defaultRowHeight="14.4" x14ac:dyDescent="0.3"/>
  <cols>
    <col min="1" max="1" width="1.44140625" style="8" customWidth="1"/>
    <col min="2" max="13" width="9.44140625" style="8" customWidth="1"/>
    <col min="14" max="14" width="14.33203125" style="8" customWidth="1"/>
    <col min="15" max="15" width="2.6640625" style="8" customWidth="1"/>
    <col min="16" max="16" width="2.109375" style="8" customWidth="1"/>
    <col min="17" max="16384" width="9.109375" style="8"/>
  </cols>
  <sheetData>
    <row r="1" spans="2:16" ht="34.5" customHeight="1" x14ac:dyDescent="0.3">
      <c r="B1" s="380" t="s">
        <v>256</v>
      </c>
      <c r="C1" s="380"/>
      <c r="D1" s="380"/>
      <c r="E1" s="380"/>
      <c r="F1" s="380"/>
      <c r="G1" s="380"/>
      <c r="H1" s="380"/>
      <c r="I1" s="380"/>
      <c r="J1" s="380"/>
      <c r="K1" s="380"/>
      <c r="L1" s="380"/>
      <c r="M1" s="380"/>
      <c r="N1" s="380"/>
      <c r="O1" s="380"/>
      <c r="P1" s="380"/>
    </row>
    <row r="2" spans="2:16" ht="12.75" customHeight="1" x14ac:dyDescent="0.3">
      <c r="B2" s="40"/>
      <c r="C2" s="59"/>
      <c r="D2" s="59"/>
      <c r="E2" s="59"/>
      <c r="F2" s="59"/>
      <c r="G2" s="59"/>
      <c r="H2" s="59"/>
      <c r="I2" s="59"/>
      <c r="J2" s="59"/>
      <c r="K2" s="59"/>
      <c r="L2" s="59"/>
      <c r="M2" s="59"/>
      <c r="N2" s="59"/>
      <c r="O2" s="59"/>
      <c r="P2" s="59"/>
    </row>
    <row r="3" spans="2:16" ht="49.5" customHeight="1" x14ac:dyDescent="0.3">
      <c r="B3" s="371" t="s">
        <v>255</v>
      </c>
      <c r="C3" s="371"/>
      <c r="D3" s="371"/>
      <c r="E3" s="371"/>
      <c r="F3" s="371"/>
      <c r="G3" s="371"/>
      <c r="H3" s="371"/>
      <c r="I3" s="371"/>
      <c r="J3" s="371"/>
      <c r="K3" s="371"/>
      <c r="L3" s="371"/>
      <c r="M3" s="371"/>
      <c r="N3" s="371"/>
      <c r="O3" s="371"/>
      <c r="P3" s="371"/>
    </row>
    <row r="4" spans="2:16" ht="9" customHeight="1" x14ac:dyDescent="0.3">
      <c r="B4" s="41"/>
      <c r="C4" s="59"/>
      <c r="D4" s="59"/>
      <c r="E4" s="59"/>
      <c r="F4" s="59"/>
      <c r="G4" s="59"/>
      <c r="H4" s="59"/>
      <c r="I4" s="59"/>
      <c r="J4" s="59"/>
      <c r="K4" s="59"/>
      <c r="L4" s="59"/>
      <c r="M4" s="59"/>
      <c r="N4" s="59"/>
      <c r="O4" s="59"/>
      <c r="P4" s="59"/>
    </row>
    <row r="5" spans="2:16" ht="24.75" customHeight="1" x14ac:dyDescent="0.3">
      <c r="B5" s="379" t="s">
        <v>254</v>
      </c>
      <c r="C5" s="379"/>
      <c r="D5" s="379"/>
      <c r="E5" s="379"/>
      <c r="F5" s="379"/>
      <c r="G5" s="379"/>
      <c r="H5" s="379"/>
      <c r="I5" s="379"/>
      <c r="J5" s="379"/>
      <c r="K5" s="379"/>
      <c r="L5" s="379"/>
      <c r="M5" s="379"/>
      <c r="N5" s="379"/>
      <c r="O5" s="379"/>
      <c r="P5" s="379"/>
    </row>
    <row r="6" spans="2:16" ht="22.5" customHeight="1" x14ac:dyDescent="0.3">
      <c r="B6" s="375" t="s">
        <v>173</v>
      </c>
      <c r="C6" s="375"/>
      <c r="D6" s="375"/>
      <c r="E6" s="375"/>
      <c r="F6" s="375"/>
      <c r="G6" s="375"/>
      <c r="H6" s="375"/>
      <c r="I6" s="375"/>
      <c r="J6" s="375"/>
      <c r="K6" s="375"/>
      <c r="L6" s="375"/>
      <c r="M6" s="375"/>
      <c r="N6" s="375"/>
      <c r="O6" s="375"/>
      <c r="P6" s="375"/>
    </row>
    <row r="7" spans="2:16" x14ac:dyDescent="0.3">
      <c r="B7" s="372" t="s">
        <v>127</v>
      </c>
      <c r="C7" s="372"/>
      <c r="D7" s="372"/>
      <c r="E7" s="372"/>
      <c r="F7" s="372"/>
      <c r="G7" s="372"/>
      <c r="H7" s="372"/>
      <c r="I7" s="372"/>
      <c r="J7" s="372"/>
      <c r="K7" s="372"/>
      <c r="L7" s="372"/>
      <c r="M7" s="372"/>
      <c r="N7" s="372"/>
      <c r="O7" s="372"/>
      <c r="P7" s="372"/>
    </row>
    <row r="8" spans="2:16" ht="24.75" customHeight="1" x14ac:dyDescent="0.3">
      <c r="B8" s="371" t="s">
        <v>261</v>
      </c>
      <c r="C8" s="371"/>
      <c r="D8" s="371"/>
      <c r="E8" s="371"/>
      <c r="F8" s="371"/>
      <c r="G8" s="371"/>
      <c r="H8" s="371"/>
      <c r="I8" s="371"/>
      <c r="J8" s="371"/>
      <c r="K8" s="371"/>
      <c r="L8" s="371"/>
      <c r="M8" s="371"/>
      <c r="N8" s="371"/>
      <c r="O8" s="371"/>
      <c r="P8" s="371"/>
    </row>
    <row r="9" spans="2:16" x14ac:dyDescent="0.3">
      <c r="B9" s="374" t="s">
        <v>128</v>
      </c>
      <c r="C9" s="374"/>
      <c r="D9" s="374"/>
      <c r="E9" s="374"/>
      <c r="F9" s="374"/>
      <c r="G9" s="374"/>
      <c r="H9" s="374"/>
      <c r="I9" s="374"/>
      <c r="J9" s="374"/>
      <c r="K9" s="374"/>
      <c r="L9" s="374"/>
      <c r="M9" s="374"/>
      <c r="N9" s="374"/>
      <c r="O9" s="374"/>
      <c r="P9" s="374"/>
    </row>
    <row r="10" spans="2:16" ht="21.75" customHeight="1" x14ac:dyDescent="0.3">
      <c r="B10" s="371" t="s">
        <v>129</v>
      </c>
      <c r="C10" s="371"/>
      <c r="D10" s="371"/>
      <c r="E10" s="371"/>
      <c r="F10" s="371"/>
      <c r="G10" s="371"/>
      <c r="H10" s="371"/>
      <c r="I10" s="371"/>
      <c r="J10" s="371"/>
      <c r="K10" s="371"/>
      <c r="L10" s="371"/>
      <c r="M10" s="371"/>
      <c r="N10" s="371"/>
      <c r="O10" s="371"/>
      <c r="P10" s="371"/>
    </row>
    <row r="11" spans="2:16" x14ac:dyDescent="0.3">
      <c r="B11" s="374" t="s">
        <v>130</v>
      </c>
      <c r="C11" s="374"/>
      <c r="D11" s="374"/>
      <c r="E11" s="374"/>
      <c r="F11" s="374"/>
      <c r="G11" s="374"/>
      <c r="H11" s="374"/>
      <c r="I11" s="374"/>
      <c r="J11" s="374"/>
      <c r="K11" s="374"/>
      <c r="L11" s="374"/>
      <c r="M11" s="374"/>
      <c r="N11" s="374"/>
      <c r="O11" s="374"/>
      <c r="P11" s="374"/>
    </row>
    <row r="12" spans="2:16" x14ac:dyDescent="0.3">
      <c r="B12" s="125" t="s">
        <v>249</v>
      </c>
      <c r="C12" s="126"/>
      <c r="D12" s="126"/>
      <c r="E12" s="126"/>
      <c r="F12" s="126"/>
      <c r="G12" s="126"/>
      <c r="H12" s="126"/>
      <c r="I12" s="126"/>
      <c r="J12" s="126"/>
      <c r="K12" s="123"/>
      <c r="L12" s="123"/>
      <c r="M12" s="123"/>
      <c r="N12" s="123"/>
      <c r="O12" s="123"/>
      <c r="P12" s="59"/>
    </row>
    <row r="13" spans="2:16" ht="12.75" customHeight="1" x14ac:dyDescent="0.3">
      <c r="B13" s="124" t="s">
        <v>248</v>
      </c>
      <c r="C13" s="123"/>
      <c r="D13" s="59"/>
      <c r="E13" s="59"/>
      <c r="F13" s="59"/>
      <c r="G13" s="59"/>
      <c r="H13" s="59"/>
      <c r="I13" s="59"/>
      <c r="J13" s="59"/>
      <c r="K13" s="59"/>
      <c r="L13" s="59"/>
      <c r="M13" s="59"/>
      <c r="N13" s="59"/>
      <c r="O13" s="59"/>
      <c r="P13" s="59"/>
    </row>
    <row r="14" spans="2:16" ht="12.75" customHeight="1" x14ac:dyDescent="0.3">
      <c r="B14" s="124"/>
      <c r="C14" s="123"/>
      <c r="D14" s="59"/>
      <c r="E14" s="59"/>
      <c r="F14" s="59"/>
      <c r="G14" s="59"/>
      <c r="H14" s="59"/>
      <c r="I14" s="59"/>
      <c r="J14" s="59"/>
      <c r="K14" s="59"/>
      <c r="L14" s="59"/>
      <c r="M14" s="59"/>
      <c r="N14" s="59"/>
      <c r="O14" s="59"/>
      <c r="P14" s="59"/>
    </row>
    <row r="15" spans="2:16" ht="27" customHeight="1" x14ac:dyDescent="0.3">
      <c r="B15" s="379" t="s">
        <v>262</v>
      </c>
      <c r="C15" s="379"/>
      <c r="D15" s="379"/>
      <c r="E15" s="379"/>
      <c r="F15" s="379"/>
      <c r="G15" s="379"/>
      <c r="H15" s="379"/>
      <c r="I15" s="379"/>
      <c r="J15" s="379"/>
      <c r="K15" s="379"/>
      <c r="L15" s="379"/>
      <c r="M15" s="379"/>
      <c r="N15" s="379"/>
      <c r="O15" s="379"/>
      <c r="P15" s="379"/>
    </row>
    <row r="16" spans="2:16" ht="11.25" customHeight="1" x14ac:dyDescent="0.3">
      <c r="B16" s="119"/>
      <c r="C16" s="59"/>
      <c r="D16" s="59"/>
      <c r="E16" s="59"/>
      <c r="F16" s="59"/>
      <c r="G16" s="59"/>
      <c r="H16" s="59"/>
      <c r="I16" s="59"/>
      <c r="J16" s="59"/>
      <c r="K16" s="59"/>
      <c r="L16" s="59"/>
      <c r="M16" s="59"/>
      <c r="N16" s="59"/>
      <c r="O16" s="59"/>
      <c r="P16" s="59"/>
    </row>
    <row r="17" spans="2:16" ht="41.25" customHeight="1" x14ac:dyDescent="0.3">
      <c r="B17" s="376" t="s">
        <v>150</v>
      </c>
      <c r="C17" s="376"/>
      <c r="D17" s="376"/>
      <c r="E17" s="376"/>
      <c r="F17" s="376"/>
      <c r="G17" s="376"/>
      <c r="H17" s="376"/>
      <c r="I17" s="376"/>
      <c r="J17" s="376"/>
      <c r="K17" s="376"/>
      <c r="L17" s="376"/>
      <c r="M17" s="376"/>
      <c r="N17" s="376"/>
      <c r="O17" s="376"/>
      <c r="P17" s="376"/>
    </row>
    <row r="18" spans="2:16" x14ac:dyDescent="0.3">
      <c r="B18" s="119" t="s">
        <v>131</v>
      </c>
      <c r="C18" s="59"/>
      <c r="D18" s="59"/>
      <c r="E18" s="59"/>
      <c r="F18" s="59"/>
      <c r="G18" s="59"/>
      <c r="H18" s="59"/>
      <c r="I18" s="59"/>
      <c r="J18" s="59"/>
      <c r="K18" s="59"/>
      <c r="L18" s="59"/>
      <c r="M18" s="59"/>
      <c r="N18" s="59"/>
      <c r="O18" s="59"/>
      <c r="P18" s="59"/>
    </row>
    <row r="19" spans="2:16" ht="22.5" customHeight="1" x14ac:dyDescent="0.3">
      <c r="B19" s="379" t="s">
        <v>160</v>
      </c>
      <c r="C19" s="379"/>
      <c r="D19" s="379"/>
      <c r="E19" s="379"/>
      <c r="F19" s="379"/>
      <c r="G19" s="379"/>
      <c r="H19" s="379"/>
      <c r="I19" s="379"/>
      <c r="J19" s="379"/>
      <c r="K19" s="379"/>
      <c r="L19" s="379"/>
      <c r="M19" s="379"/>
      <c r="N19" s="379"/>
      <c r="O19" s="379"/>
      <c r="P19" s="28"/>
    </row>
    <row r="20" spans="2:16" ht="13.5" customHeight="1" x14ac:dyDescent="0.3">
      <c r="B20" s="38"/>
      <c r="C20" s="34"/>
      <c r="D20" s="34"/>
      <c r="E20" s="34"/>
      <c r="F20" s="34"/>
      <c r="G20" s="34"/>
      <c r="H20" s="34"/>
      <c r="I20" s="34"/>
      <c r="J20" s="34"/>
      <c r="K20" s="34"/>
      <c r="L20" s="34"/>
      <c r="M20" s="34"/>
      <c r="N20" s="34"/>
      <c r="O20" s="34"/>
      <c r="P20" s="34"/>
    </row>
    <row r="21" spans="2:16" x14ac:dyDescent="0.3">
      <c r="B21" s="39" t="s">
        <v>161</v>
      </c>
      <c r="C21" s="34"/>
      <c r="D21" s="34"/>
      <c r="E21" s="34"/>
      <c r="F21" s="34"/>
      <c r="G21" s="34"/>
      <c r="H21" s="34"/>
      <c r="I21" s="34"/>
      <c r="J21" s="34"/>
      <c r="K21" s="34"/>
      <c r="L21" s="34"/>
      <c r="M21" s="34"/>
      <c r="N21" s="34"/>
      <c r="O21" s="34"/>
      <c r="P21" s="34"/>
    </row>
    <row r="22" spans="2:16" ht="6" customHeight="1" x14ac:dyDescent="0.3">
      <c r="B22" s="38"/>
      <c r="C22" s="34"/>
      <c r="D22" s="34"/>
      <c r="E22" s="34"/>
      <c r="F22" s="34"/>
      <c r="G22" s="34"/>
      <c r="H22" s="34"/>
      <c r="I22" s="34"/>
      <c r="J22" s="34"/>
      <c r="K22" s="34"/>
      <c r="L22" s="34"/>
      <c r="M22" s="34"/>
      <c r="N22" s="34"/>
      <c r="O22" s="34"/>
      <c r="P22" s="34"/>
    </row>
    <row r="23" spans="2:16" x14ac:dyDescent="0.3">
      <c r="B23" s="39" t="s">
        <v>162</v>
      </c>
      <c r="C23" s="34"/>
      <c r="D23" s="34"/>
      <c r="E23" s="34"/>
      <c r="F23" s="34"/>
      <c r="G23" s="34"/>
      <c r="H23" s="34"/>
      <c r="I23" s="34"/>
      <c r="J23" s="34"/>
      <c r="K23" s="34"/>
      <c r="L23" s="34"/>
      <c r="M23" s="34"/>
      <c r="N23" s="34"/>
      <c r="O23" s="34"/>
      <c r="P23" s="34"/>
    </row>
    <row r="24" spans="2:16" ht="9.75" customHeight="1" x14ac:dyDescent="0.3">
      <c r="B24" s="38"/>
      <c r="C24" s="34"/>
      <c r="D24" s="34"/>
      <c r="E24" s="34"/>
      <c r="F24" s="34"/>
      <c r="G24" s="34"/>
      <c r="H24" s="34"/>
      <c r="I24" s="34"/>
      <c r="J24" s="34"/>
      <c r="K24" s="34"/>
      <c r="L24" s="34"/>
      <c r="M24" s="34"/>
      <c r="N24" s="34"/>
      <c r="O24" s="34"/>
      <c r="P24" s="34"/>
    </row>
    <row r="25" spans="2:16" x14ac:dyDescent="0.3">
      <c r="B25" s="39" t="s">
        <v>187</v>
      </c>
      <c r="C25" s="34"/>
      <c r="D25" s="34"/>
      <c r="E25" s="34"/>
      <c r="F25" s="34"/>
      <c r="G25" s="34"/>
      <c r="H25" s="34"/>
      <c r="I25" s="34"/>
      <c r="J25" s="34"/>
      <c r="K25" s="34"/>
      <c r="L25" s="34"/>
      <c r="M25" s="34"/>
      <c r="N25" s="34"/>
      <c r="O25" s="34"/>
      <c r="P25" s="34"/>
    </row>
    <row r="26" spans="2:16" x14ac:dyDescent="0.3">
      <c r="B26" s="33"/>
      <c r="C26" s="59"/>
      <c r="D26" s="59"/>
      <c r="E26" s="59"/>
      <c r="F26" s="59"/>
      <c r="G26" s="59"/>
      <c r="H26" s="59"/>
      <c r="I26" s="59"/>
      <c r="J26" s="59"/>
      <c r="K26" s="59"/>
      <c r="L26" s="59"/>
      <c r="M26" s="59"/>
      <c r="N26" s="59"/>
      <c r="O26" s="59"/>
      <c r="P26" s="59"/>
    </row>
    <row r="27" spans="2:16" ht="50.25" customHeight="1" x14ac:dyDescent="0.3">
      <c r="B27" s="376" t="s">
        <v>151</v>
      </c>
      <c r="C27" s="376"/>
      <c r="D27" s="376"/>
      <c r="E27" s="376"/>
      <c r="F27" s="376"/>
      <c r="G27" s="376"/>
      <c r="H27" s="376"/>
      <c r="I27" s="376"/>
      <c r="J27" s="376"/>
      <c r="K27" s="376"/>
      <c r="L27" s="376"/>
      <c r="M27" s="376"/>
      <c r="N27" s="376"/>
      <c r="O27" s="376"/>
      <c r="P27" s="376"/>
    </row>
    <row r="28" spans="2:16" x14ac:dyDescent="0.3">
      <c r="B28" s="374" t="s">
        <v>158</v>
      </c>
      <c r="C28" s="374"/>
      <c r="D28" s="374"/>
      <c r="E28" s="374"/>
      <c r="F28" s="374"/>
      <c r="G28" s="374"/>
      <c r="H28" s="374"/>
      <c r="I28" s="374"/>
      <c r="J28" s="374"/>
      <c r="K28" s="374"/>
      <c r="L28" s="374"/>
      <c r="M28" s="374"/>
      <c r="N28" s="374"/>
      <c r="O28" s="374"/>
      <c r="P28" s="374"/>
    </row>
    <row r="29" spans="2:16" ht="53.25" customHeight="1" x14ac:dyDescent="0.3">
      <c r="B29" s="376" t="s">
        <v>152</v>
      </c>
      <c r="C29" s="376"/>
      <c r="D29" s="376"/>
      <c r="E29" s="376"/>
      <c r="F29" s="376"/>
      <c r="G29" s="376"/>
      <c r="H29" s="376"/>
      <c r="I29" s="376"/>
      <c r="J29" s="376"/>
      <c r="K29" s="376"/>
      <c r="L29" s="376"/>
      <c r="M29" s="376"/>
      <c r="N29" s="376"/>
      <c r="O29" s="376"/>
      <c r="P29" s="376"/>
    </row>
    <row r="30" spans="2:16" x14ac:dyDescent="0.3">
      <c r="B30" s="42"/>
      <c r="C30" s="59"/>
      <c r="D30" s="59"/>
      <c r="E30" s="59"/>
      <c r="F30" s="59"/>
      <c r="G30" s="59"/>
      <c r="H30" s="59"/>
      <c r="I30" s="59"/>
      <c r="J30" s="59"/>
      <c r="K30" s="59"/>
      <c r="L30" s="59"/>
      <c r="M30" s="59"/>
      <c r="N30" s="59"/>
      <c r="O30" s="59"/>
      <c r="P30" s="59"/>
    </row>
    <row r="31" spans="2:16" ht="53.25" customHeight="1" x14ac:dyDescent="0.3">
      <c r="B31" s="376" t="s">
        <v>153</v>
      </c>
      <c r="C31" s="376"/>
      <c r="D31" s="376"/>
      <c r="E31" s="376"/>
      <c r="F31" s="376"/>
      <c r="G31" s="376"/>
      <c r="H31" s="376"/>
      <c r="I31" s="376"/>
      <c r="J31" s="376"/>
      <c r="K31" s="376"/>
      <c r="L31" s="376"/>
      <c r="M31" s="376"/>
      <c r="N31" s="376"/>
      <c r="O31" s="376"/>
      <c r="P31" s="376"/>
    </row>
    <row r="32" spans="2:16" x14ac:dyDescent="0.3">
      <c r="B32" s="119"/>
      <c r="C32" s="59"/>
      <c r="D32" s="59"/>
      <c r="E32" s="59"/>
      <c r="F32" s="59"/>
      <c r="G32" s="59"/>
      <c r="H32" s="59"/>
      <c r="I32" s="59"/>
      <c r="J32" s="59"/>
      <c r="K32" s="59"/>
      <c r="L32" s="59"/>
      <c r="M32" s="59"/>
      <c r="N32" s="59"/>
      <c r="O32" s="59"/>
      <c r="P32" s="59"/>
    </row>
    <row r="33" spans="2:16" ht="41.25" customHeight="1" x14ac:dyDescent="0.3">
      <c r="B33" s="376" t="s">
        <v>154</v>
      </c>
      <c r="C33" s="376"/>
      <c r="D33" s="376"/>
      <c r="E33" s="376"/>
      <c r="F33" s="376"/>
      <c r="G33" s="376"/>
      <c r="H33" s="376"/>
      <c r="I33" s="376"/>
      <c r="J33" s="376"/>
      <c r="K33" s="376"/>
      <c r="L33" s="376"/>
      <c r="M33" s="376"/>
      <c r="N33" s="376"/>
      <c r="O33" s="376"/>
      <c r="P33" s="376"/>
    </row>
    <row r="34" spans="2:16" ht="6" customHeight="1" x14ac:dyDescent="0.3">
      <c r="B34" s="119"/>
      <c r="C34" s="59"/>
      <c r="D34" s="59"/>
      <c r="E34" s="59"/>
      <c r="F34" s="59"/>
      <c r="G34" s="59"/>
      <c r="H34" s="59"/>
      <c r="I34" s="59"/>
      <c r="J34" s="59"/>
      <c r="K34" s="59"/>
      <c r="L34" s="59"/>
      <c r="M34" s="59"/>
      <c r="N34" s="59"/>
      <c r="O34" s="59"/>
      <c r="P34" s="59"/>
    </row>
    <row r="35" spans="2:16" ht="24.75" customHeight="1" x14ac:dyDescent="0.3">
      <c r="B35" s="377" t="s">
        <v>174</v>
      </c>
      <c r="C35" s="377"/>
      <c r="D35" s="377"/>
      <c r="E35" s="377"/>
      <c r="F35" s="377"/>
      <c r="G35" s="377"/>
      <c r="H35" s="377"/>
      <c r="I35" s="377"/>
      <c r="J35" s="377"/>
      <c r="K35" s="377"/>
      <c r="L35" s="377"/>
      <c r="M35" s="377"/>
      <c r="N35" s="377"/>
      <c r="O35" s="377"/>
      <c r="P35" s="377"/>
    </row>
    <row r="36" spans="2:16" x14ac:dyDescent="0.3">
      <c r="B36" s="372" t="s">
        <v>253</v>
      </c>
      <c r="C36" s="372"/>
      <c r="D36" s="372"/>
      <c r="E36" s="372"/>
      <c r="F36" s="372"/>
      <c r="G36" s="372"/>
      <c r="H36" s="372"/>
      <c r="I36" s="372"/>
      <c r="J36" s="372"/>
      <c r="K36" s="372"/>
      <c r="L36" s="372"/>
      <c r="M36" s="372"/>
      <c r="N36" s="372"/>
      <c r="O36" s="372"/>
      <c r="P36" s="372"/>
    </row>
    <row r="37" spans="2:16" ht="10.5" customHeight="1" x14ac:dyDescent="0.3">
      <c r="B37" s="119"/>
      <c r="C37" s="59"/>
      <c r="D37" s="59"/>
      <c r="E37" s="59"/>
      <c r="F37" s="59"/>
      <c r="G37" s="59"/>
      <c r="H37" s="59"/>
      <c r="I37" s="59"/>
      <c r="J37" s="59"/>
      <c r="K37" s="59"/>
      <c r="L37" s="59"/>
      <c r="M37" s="59"/>
      <c r="N37" s="59"/>
      <c r="O37" s="59"/>
      <c r="P37" s="59"/>
    </row>
    <row r="38" spans="2:16" ht="38.25" customHeight="1" x14ac:dyDescent="0.3">
      <c r="B38" s="378" t="s">
        <v>252</v>
      </c>
      <c r="C38" s="378"/>
      <c r="D38" s="378"/>
      <c r="E38" s="378"/>
      <c r="F38" s="378"/>
      <c r="G38" s="378"/>
      <c r="H38" s="378"/>
      <c r="I38" s="378"/>
      <c r="J38" s="378"/>
      <c r="K38" s="378"/>
      <c r="L38" s="378"/>
      <c r="M38" s="378"/>
      <c r="N38" s="378"/>
      <c r="O38" s="378"/>
      <c r="P38" s="378"/>
    </row>
    <row r="39" spans="2:16" x14ac:dyDescent="0.3">
      <c r="B39" s="119"/>
      <c r="C39" s="59"/>
      <c r="D39" s="59"/>
      <c r="E39" s="59"/>
      <c r="F39" s="59"/>
      <c r="G39" s="59"/>
      <c r="H39" s="59"/>
      <c r="I39" s="59"/>
      <c r="J39" s="59"/>
      <c r="K39" s="59"/>
      <c r="L39" s="59"/>
      <c r="M39" s="59"/>
      <c r="N39" s="59"/>
      <c r="O39" s="59"/>
      <c r="P39" s="59"/>
    </row>
    <row r="40" spans="2:16" ht="15" customHeight="1" x14ac:dyDescent="0.3">
      <c r="B40" s="374" t="s">
        <v>251</v>
      </c>
      <c r="C40" s="374"/>
      <c r="D40" s="374"/>
      <c r="E40" s="374"/>
      <c r="F40" s="374"/>
      <c r="G40" s="374"/>
      <c r="H40" s="374"/>
      <c r="I40" s="374"/>
      <c r="J40" s="374"/>
      <c r="K40" s="374"/>
      <c r="L40" s="374"/>
      <c r="M40" s="374"/>
      <c r="N40" s="374"/>
      <c r="O40" s="374"/>
      <c r="P40" s="374"/>
    </row>
    <row r="41" spans="2:16" ht="30.75" customHeight="1" x14ac:dyDescent="0.3">
      <c r="B41" s="371" t="s">
        <v>132</v>
      </c>
      <c r="C41" s="371"/>
      <c r="D41" s="371"/>
      <c r="E41" s="371"/>
      <c r="F41" s="371"/>
      <c r="G41" s="371"/>
      <c r="H41" s="371"/>
      <c r="I41" s="371"/>
      <c r="J41" s="371"/>
      <c r="K41" s="371"/>
      <c r="L41" s="371"/>
      <c r="M41" s="371"/>
      <c r="N41" s="371"/>
      <c r="O41" s="371"/>
      <c r="P41" s="371"/>
    </row>
    <row r="42" spans="2:16" ht="27" customHeight="1" x14ac:dyDescent="0.3">
      <c r="B42" s="371" t="s">
        <v>250</v>
      </c>
      <c r="C42" s="371"/>
      <c r="D42" s="371"/>
      <c r="E42" s="371"/>
      <c r="F42" s="371"/>
      <c r="G42" s="371"/>
      <c r="H42" s="371"/>
      <c r="I42" s="371"/>
      <c r="J42" s="371"/>
      <c r="K42" s="371"/>
      <c r="L42" s="371"/>
      <c r="M42" s="371"/>
      <c r="N42" s="371"/>
      <c r="O42" s="371"/>
      <c r="P42" s="371"/>
    </row>
    <row r="43" spans="2:16" x14ac:dyDescent="0.3">
      <c r="B43" s="119"/>
      <c r="C43" s="59"/>
      <c r="D43" s="59"/>
      <c r="E43" s="59"/>
      <c r="F43" s="59"/>
      <c r="G43" s="59"/>
      <c r="H43" s="59"/>
      <c r="I43" s="59"/>
      <c r="J43" s="59"/>
      <c r="K43" s="59"/>
      <c r="L43" s="59"/>
      <c r="M43" s="59"/>
      <c r="N43" s="59"/>
      <c r="O43" s="59"/>
      <c r="P43" s="59"/>
    </row>
    <row r="44" spans="2:16" x14ac:dyDescent="0.3">
      <c r="B44" s="125" t="s">
        <v>249</v>
      </c>
      <c r="C44" s="123"/>
      <c r="D44" s="123"/>
      <c r="E44" s="123"/>
      <c r="F44" s="123"/>
      <c r="G44" s="123"/>
      <c r="H44" s="123"/>
      <c r="I44" s="123"/>
      <c r="J44" s="123"/>
      <c r="K44" s="123"/>
      <c r="L44" s="123"/>
      <c r="M44" s="123"/>
      <c r="N44" s="123"/>
      <c r="O44" s="123"/>
      <c r="P44" s="123"/>
    </row>
    <row r="45" spans="2:16" ht="15.75" customHeight="1" x14ac:dyDescent="0.3">
      <c r="B45" s="124" t="s">
        <v>248</v>
      </c>
      <c r="C45" s="123"/>
      <c r="D45" s="122"/>
      <c r="E45" s="122"/>
      <c r="F45" s="122"/>
      <c r="G45" s="122"/>
      <c r="H45" s="122"/>
      <c r="I45" s="122"/>
      <c r="J45" s="122"/>
      <c r="K45" s="122"/>
      <c r="L45" s="122"/>
      <c r="M45" s="122"/>
      <c r="N45" s="122"/>
      <c r="O45" s="122"/>
      <c r="P45" s="122"/>
    </row>
    <row r="46" spans="2:16" ht="33" customHeight="1" x14ac:dyDescent="0.3">
      <c r="B46" s="50"/>
      <c r="C46" s="59"/>
      <c r="D46" s="59"/>
      <c r="E46" s="59"/>
      <c r="F46" s="59"/>
      <c r="G46" s="59"/>
      <c r="H46" s="59"/>
      <c r="I46" s="59"/>
      <c r="J46" s="59"/>
      <c r="K46" s="59"/>
      <c r="L46" s="59"/>
      <c r="M46" s="59"/>
      <c r="N46" s="59"/>
      <c r="O46" s="59"/>
      <c r="P46" s="59"/>
    </row>
    <row r="47" spans="2:16" ht="35.25" customHeight="1" x14ac:dyDescent="0.3">
      <c r="B47" s="375" t="s">
        <v>247</v>
      </c>
      <c r="C47" s="375"/>
      <c r="D47" s="375"/>
      <c r="E47" s="375"/>
      <c r="F47" s="375"/>
      <c r="G47" s="375"/>
      <c r="H47" s="375"/>
      <c r="I47" s="375"/>
      <c r="J47" s="375"/>
      <c r="K47" s="375"/>
      <c r="L47" s="375"/>
      <c r="M47" s="375"/>
      <c r="N47" s="375"/>
      <c r="O47" s="375"/>
      <c r="P47" s="375"/>
    </row>
    <row r="48" spans="2:16" x14ac:dyDescent="0.3">
      <c r="B48" s="372" t="s">
        <v>147</v>
      </c>
      <c r="C48" s="372"/>
      <c r="D48" s="372"/>
      <c r="E48" s="372"/>
      <c r="F48" s="372"/>
      <c r="G48" s="372"/>
      <c r="H48" s="372"/>
      <c r="I48" s="372"/>
      <c r="J48" s="372"/>
      <c r="K48" s="372"/>
      <c r="L48" s="372"/>
      <c r="M48" s="372"/>
      <c r="N48" s="372"/>
      <c r="O48" s="372"/>
      <c r="P48" s="372"/>
    </row>
    <row r="49" spans="2:16" x14ac:dyDescent="0.3">
      <c r="B49" s="372" t="s">
        <v>159</v>
      </c>
      <c r="C49" s="372"/>
      <c r="D49" s="372"/>
      <c r="E49" s="372"/>
      <c r="F49" s="372"/>
      <c r="G49" s="372"/>
      <c r="H49" s="372"/>
      <c r="I49" s="372"/>
      <c r="J49" s="372"/>
      <c r="K49" s="372"/>
      <c r="L49" s="372"/>
      <c r="M49" s="372"/>
      <c r="N49" s="372"/>
      <c r="O49" s="372"/>
      <c r="P49" s="372"/>
    </row>
    <row r="50" spans="2:16" x14ac:dyDescent="0.3">
      <c r="B50" s="43"/>
      <c r="C50" s="59"/>
      <c r="D50" s="59"/>
      <c r="E50" s="59"/>
      <c r="F50" s="59"/>
      <c r="G50" s="59"/>
      <c r="H50" s="59"/>
      <c r="I50" s="59"/>
      <c r="J50" s="59"/>
      <c r="K50" s="59"/>
      <c r="L50" s="59"/>
      <c r="M50" s="59"/>
      <c r="N50" s="59"/>
      <c r="O50" s="59"/>
      <c r="P50" s="59"/>
    </row>
    <row r="51" spans="2:16" x14ac:dyDescent="0.3">
      <c r="B51" s="121" t="s">
        <v>264</v>
      </c>
      <c r="C51" s="59"/>
      <c r="D51" s="59"/>
      <c r="E51" s="59"/>
      <c r="F51" s="59"/>
      <c r="G51" s="59"/>
      <c r="H51" s="59"/>
      <c r="I51" s="59"/>
      <c r="J51" s="59"/>
      <c r="K51" s="59"/>
      <c r="L51" s="59"/>
      <c r="M51" s="59"/>
      <c r="N51" s="59"/>
      <c r="O51" s="59"/>
      <c r="P51" s="59"/>
    </row>
    <row r="52" spans="2:16" x14ac:dyDescent="0.3">
      <c r="B52" s="121" t="s">
        <v>265</v>
      </c>
      <c r="C52" s="59"/>
      <c r="D52" s="59"/>
      <c r="E52" s="59"/>
      <c r="F52" s="59"/>
      <c r="G52" s="59"/>
      <c r="H52" s="59"/>
      <c r="I52" s="59"/>
      <c r="J52" s="59"/>
      <c r="K52" s="59"/>
      <c r="L52" s="59"/>
      <c r="M52" s="59"/>
      <c r="N52" s="59"/>
      <c r="O52" s="59"/>
      <c r="P52" s="59"/>
    </row>
    <row r="53" spans="2:16" ht="39.75" customHeight="1" x14ac:dyDescent="0.3">
      <c r="B53" s="371" t="s">
        <v>188</v>
      </c>
      <c r="C53" s="371"/>
      <c r="D53" s="371"/>
      <c r="E53" s="371"/>
      <c r="F53" s="371"/>
      <c r="G53" s="371"/>
      <c r="H53" s="371"/>
      <c r="I53" s="371"/>
      <c r="J53" s="371"/>
      <c r="K53" s="371"/>
      <c r="L53" s="371"/>
      <c r="M53" s="371"/>
      <c r="N53" s="371"/>
      <c r="O53" s="371"/>
      <c r="P53" s="371"/>
    </row>
    <row r="54" spans="2:16" x14ac:dyDescent="0.3">
      <c r="B54" s="119"/>
      <c r="C54" s="59"/>
      <c r="D54" s="59"/>
      <c r="E54" s="59"/>
      <c r="F54" s="59"/>
      <c r="G54" s="59"/>
      <c r="H54" s="59"/>
      <c r="I54" s="59"/>
      <c r="J54" s="59"/>
      <c r="K54" s="59"/>
      <c r="L54" s="59"/>
      <c r="M54" s="59"/>
      <c r="N54" s="59"/>
      <c r="O54" s="59"/>
      <c r="P54" s="59"/>
    </row>
    <row r="55" spans="2:16" x14ac:dyDescent="0.3">
      <c r="B55" s="41" t="s">
        <v>263</v>
      </c>
      <c r="C55" s="59"/>
      <c r="D55" s="59"/>
      <c r="E55" s="59"/>
      <c r="F55" s="59"/>
      <c r="G55" s="59"/>
      <c r="H55" s="59"/>
      <c r="I55" s="59"/>
      <c r="J55" s="59"/>
      <c r="K55" s="59"/>
      <c r="L55" s="59"/>
      <c r="M55" s="59"/>
      <c r="N55" s="59"/>
      <c r="O55" s="59"/>
      <c r="P55" s="59"/>
    </row>
    <row r="56" spans="2:16" x14ac:dyDescent="0.3">
      <c r="B56" s="41"/>
      <c r="C56" s="59"/>
      <c r="D56" s="59"/>
      <c r="E56" s="59"/>
      <c r="F56" s="59"/>
      <c r="G56" s="59"/>
      <c r="H56" s="59"/>
      <c r="I56" s="59"/>
      <c r="J56" s="59"/>
      <c r="K56" s="59"/>
      <c r="L56" s="59"/>
      <c r="M56" s="59"/>
      <c r="N56" s="59"/>
      <c r="O56" s="59"/>
      <c r="P56" s="59"/>
    </row>
    <row r="57" spans="2:16" ht="24" customHeight="1" x14ac:dyDescent="0.3">
      <c r="B57" s="373" t="s">
        <v>246</v>
      </c>
      <c r="C57" s="373"/>
      <c r="D57" s="373"/>
      <c r="E57" s="373"/>
      <c r="F57" s="373"/>
      <c r="G57" s="373"/>
      <c r="H57" s="373"/>
      <c r="I57" s="373"/>
      <c r="J57" s="373"/>
      <c r="K57" s="373"/>
      <c r="L57" s="373"/>
      <c r="M57" s="373"/>
      <c r="N57" s="373"/>
      <c r="O57" s="373"/>
      <c r="P57" s="373"/>
    </row>
    <row r="58" spans="2:16" ht="10.5" customHeight="1" x14ac:dyDescent="0.3">
      <c r="B58" s="41"/>
      <c r="C58" s="59"/>
      <c r="D58" s="59"/>
      <c r="E58" s="59"/>
      <c r="F58" s="59"/>
      <c r="G58" s="59"/>
      <c r="H58" s="59"/>
      <c r="I58" s="59"/>
      <c r="J58" s="59"/>
      <c r="K58" s="59"/>
      <c r="L58" s="59"/>
      <c r="M58" s="59"/>
      <c r="N58" s="59"/>
      <c r="O58" s="59"/>
      <c r="P58" s="59"/>
    </row>
    <row r="59" spans="2:16" x14ac:dyDescent="0.3">
      <c r="B59" s="44" t="s">
        <v>245</v>
      </c>
      <c r="C59" s="59"/>
      <c r="D59" s="59"/>
      <c r="E59" s="59"/>
      <c r="F59" s="59"/>
      <c r="G59" s="59"/>
      <c r="H59" s="59"/>
      <c r="I59" s="59"/>
      <c r="J59" s="59"/>
      <c r="K59" s="59"/>
      <c r="L59" s="59"/>
      <c r="M59" s="59"/>
      <c r="N59" s="59"/>
      <c r="O59" s="59"/>
      <c r="P59" s="59"/>
    </row>
    <row r="60" spans="2:16" x14ac:dyDescent="0.3">
      <c r="B60" s="44" t="s">
        <v>133</v>
      </c>
      <c r="C60" s="59"/>
      <c r="D60" s="59"/>
      <c r="E60" s="59"/>
      <c r="F60" s="59"/>
      <c r="G60" s="59"/>
      <c r="H60" s="59"/>
      <c r="I60" s="59"/>
      <c r="J60" s="59"/>
      <c r="K60" s="59"/>
      <c r="L60" s="59"/>
      <c r="M60" s="59"/>
      <c r="N60" s="59"/>
      <c r="O60" s="59"/>
      <c r="P60" s="59"/>
    </row>
    <row r="61" spans="2:16" x14ac:dyDescent="0.3">
      <c r="B61" s="44" t="s">
        <v>148</v>
      </c>
      <c r="C61" s="59"/>
      <c r="D61" s="59"/>
      <c r="E61" s="59"/>
      <c r="F61" s="59"/>
      <c r="G61" s="59"/>
      <c r="H61" s="59"/>
      <c r="I61" s="59"/>
      <c r="J61" s="59"/>
      <c r="K61" s="59"/>
      <c r="L61" s="59"/>
      <c r="M61" s="59"/>
      <c r="N61" s="59"/>
      <c r="O61" s="59"/>
      <c r="P61" s="59"/>
    </row>
    <row r="62" spans="2:16" x14ac:dyDescent="0.3">
      <c r="B62" s="41"/>
      <c r="C62" s="59"/>
      <c r="D62" s="59"/>
      <c r="E62" s="59"/>
      <c r="F62" s="59"/>
      <c r="G62" s="59"/>
      <c r="H62" s="59"/>
      <c r="I62" s="59"/>
      <c r="J62" s="59"/>
      <c r="K62" s="59"/>
      <c r="L62" s="59"/>
      <c r="M62" s="59"/>
      <c r="N62" s="59"/>
      <c r="O62" s="59"/>
      <c r="P62" s="59"/>
    </row>
    <row r="63" spans="2:16" x14ac:dyDescent="0.3">
      <c r="B63" s="41" t="s">
        <v>134</v>
      </c>
      <c r="C63" s="59"/>
      <c r="D63" s="59"/>
      <c r="E63" s="59"/>
      <c r="F63" s="59"/>
      <c r="G63" s="59"/>
      <c r="H63" s="59"/>
      <c r="I63" s="59"/>
      <c r="J63" s="59"/>
      <c r="K63" s="59"/>
      <c r="L63" s="59"/>
      <c r="M63" s="59"/>
      <c r="N63" s="59"/>
      <c r="O63" s="59"/>
      <c r="P63" s="59"/>
    </row>
    <row r="64" spans="2:16" x14ac:dyDescent="0.3">
      <c r="B64" s="45"/>
      <c r="C64" s="59"/>
      <c r="D64" s="59"/>
      <c r="E64" s="59"/>
      <c r="F64" s="59"/>
      <c r="G64" s="59"/>
      <c r="H64" s="59"/>
      <c r="I64" s="59"/>
      <c r="J64" s="59"/>
      <c r="K64" s="59"/>
      <c r="L64" s="59"/>
      <c r="M64" s="59"/>
      <c r="N64" s="59"/>
      <c r="O64" s="59"/>
      <c r="P64" s="59"/>
    </row>
    <row r="65" spans="2:16" x14ac:dyDescent="0.3">
      <c r="B65" s="119" t="s">
        <v>155</v>
      </c>
      <c r="C65" s="59"/>
      <c r="D65" s="59"/>
      <c r="E65" s="59"/>
      <c r="F65" s="59"/>
      <c r="G65" s="59"/>
      <c r="H65" s="59"/>
      <c r="I65" s="59"/>
      <c r="J65" s="59"/>
      <c r="K65" s="59"/>
      <c r="L65" s="59"/>
      <c r="M65" s="59"/>
      <c r="N65" s="59"/>
      <c r="O65" s="59"/>
      <c r="P65" s="59"/>
    </row>
    <row r="66" spans="2:16" x14ac:dyDescent="0.3">
      <c r="B66" s="119"/>
      <c r="C66" s="59"/>
      <c r="D66" s="59"/>
      <c r="E66" s="59"/>
      <c r="F66" s="59"/>
      <c r="G66" s="59"/>
      <c r="H66" s="59"/>
      <c r="I66" s="59"/>
      <c r="J66" s="59"/>
      <c r="K66" s="59"/>
      <c r="L66" s="59"/>
      <c r="M66" s="59"/>
      <c r="N66" s="59"/>
      <c r="O66" s="59"/>
      <c r="P66" s="59"/>
    </row>
    <row r="67" spans="2:16" ht="53.25" customHeight="1" x14ac:dyDescent="0.3">
      <c r="B67" s="371" t="s">
        <v>156</v>
      </c>
      <c r="C67" s="371"/>
      <c r="D67" s="371"/>
      <c r="E67" s="371"/>
      <c r="F67" s="371"/>
      <c r="G67" s="371"/>
      <c r="H67" s="371"/>
      <c r="I67" s="371"/>
      <c r="J67" s="371"/>
      <c r="K67" s="371"/>
      <c r="L67" s="371"/>
      <c r="M67" s="371"/>
      <c r="N67" s="371"/>
      <c r="O67" s="371"/>
      <c r="P67" s="371"/>
    </row>
    <row r="68" spans="2:16" x14ac:dyDescent="0.3">
      <c r="B68" s="119"/>
      <c r="C68" s="59"/>
      <c r="D68" s="59"/>
      <c r="E68" s="59"/>
      <c r="F68" s="59"/>
      <c r="G68" s="59"/>
      <c r="H68" s="59"/>
      <c r="I68" s="59"/>
      <c r="J68" s="59"/>
      <c r="K68" s="59"/>
      <c r="L68" s="59"/>
      <c r="M68" s="59"/>
      <c r="N68" s="59"/>
      <c r="O68" s="59"/>
      <c r="P68" s="59"/>
    </row>
    <row r="69" spans="2:16" x14ac:dyDescent="0.3">
      <c r="B69" s="119" t="s">
        <v>157</v>
      </c>
      <c r="C69" s="59"/>
      <c r="D69" s="59"/>
      <c r="E69" s="59"/>
      <c r="F69" s="59"/>
      <c r="G69" s="59"/>
      <c r="H69" s="59"/>
      <c r="I69" s="59"/>
      <c r="J69" s="59"/>
      <c r="K69" s="59"/>
      <c r="L69" s="59"/>
      <c r="M69" s="59"/>
      <c r="N69" s="59"/>
      <c r="O69" s="59"/>
      <c r="P69" s="59"/>
    </row>
    <row r="70" spans="2:16" ht="15.75" customHeight="1" x14ac:dyDescent="0.3">
      <c r="B70" s="119"/>
      <c r="C70" s="59"/>
      <c r="D70" s="59"/>
      <c r="E70" s="59"/>
      <c r="F70" s="59"/>
      <c r="G70" s="59"/>
      <c r="H70" s="59"/>
      <c r="I70" s="59"/>
      <c r="J70" s="59"/>
      <c r="K70" s="59"/>
      <c r="L70" s="59"/>
      <c r="M70" s="59"/>
      <c r="N70" s="59"/>
      <c r="O70" s="59"/>
      <c r="P70" s="59"/>
    </row>
    <row r="71" spans="2:16" ht="15" customHeight="1" x14ac:dyDescent="0.3">
      <c r="B71" s="119"/>
      <c r="C71" s="59"/>
      <c r="D71" s="59"/>
      <c r="E71" s="59"/>
      <c r="F71" s="59"/>
      <c r="G71" s="59"/>
      <c r="H71" s="59"/>
      <c r="I71" s="59"/>
      <c r="J71" s="59"/>
      <c r="K71" s="59"/>
      <c r="L71" s="59"/>
      <c r="M71" s="59"/>
      <c r="N71" s="59"/>
      <c r="O71" s="59"/>
      <c r="P71" s="59"/>
    </row>
    <row r="72" spans="2:16" ht="23.25" customHeight="1" x14ac:dyDescent="0.3">
      <c r="B72" s="119" t="s">
        <v>136</v>
      </c>
      <c r="C72" s="59"/>
      <c r="D72" s="59"/>
      <c r="E72" s="59"/>
      <c r="F72" s="59"/>
      <c r="G72" s="59"/>
      <c r="H72" s="59"/>
      <c r="I72" s="59"/>
      <c r="J72" s="59"/>
      <c r="K72" s="59"/>
      <c r="L72" s="59"/>
      <c r="M72" s="59"/>
      <c r="N72" s="59"/>
      <c r="O72" s="59"/>
      <c r="P72" s="59"/>
    </row>
    <row r="73" spans="2:16" ht="41.25" customHeight="1" x14ac:dyDescent="0.3">
      <c r="B73" s="371" t="s">
        <v>135</v>
      </c>
      <c r="C73" s="371"/>
      <c r="D73" s="371"/>
      <c r="E73" s="371"/>
      <c r="F73" s="371"/>
      <c r="G73" s="371"/>
      <c r="H73" s="371"/>
      <c r="I73" s="371"/>
      <c r="J73" s="371"/>
      <c r="K73" s="371"/>
      <c r="L73" s="371"/>
      <c r="M73" s="371"/>
      <c r="N73" s="371"/>
      <c r="O73" s="371"/>
      <c r="P73" s="371"/>
    </row>
    <row r="74" spans="2:16" x14ac:dyDescent="0.3">
      <c r="B74" s="119" t="s">
        <v>137</v>
      </c>
      <c r="C74" s="59"/>
      <c r="D74" s="59"/>
      <c r="E74" s="59"/>
      <c r="F74" s="59"/>
      <c r="G74" s="59"/>
      <c r="H74" s="59"/>
      <c r="I74" s="59"/>
      <c r="J74" s="59"/>
      <c r="K74" s="59"/>
      <c r="L74" s="59"/>
      <c r="M74" s="59"/>
      <c r="N74" s="59"/>
      <c r="O74" s="59"/>
      <c r="P74" s="59"/>
    </row>
    <row r="75" spans="2:16" x14ac:dyDescent="0.3">
      <c r="B75" s="119" t="s">
        <v>138</v>
      </c>
      <c r="C75" s="59"/>
      <c r="D75" s="59"/>
      <c r="E75" s="59"/>
      <c r="F75" s="59"/>
      <c r="G75" s="59"/>
      <c r="H75" s="59"/>
      <c r="I75" s="59"/>
      <c r="J75" s="59"/>
      <c r="K75" s="59"/>
      <c r="L75" s="59"/>
      <c r="M75" s="59"/>
      <c r="N75" s="59"/>
      <c r="O75" s="59"/>
      <c r="P75" s="59"/>
    </row>
    <row r="76" spans="2:16" x14ac:dyDescent="0.3">
      <c r="B76" s="119" t="s">
        <v>139</v>
      </c>
      <c r="C76" s="59"/>
      <c r="D76" s="59"/>
      <c r="E76" s="59"/>
      <c r="F76" s="59"/>
      <c r="G76" s="59"/>
      <c r="H76" s="59"/>
      <c r="I76" s="59"/>
      <c r="J76" s="59"/>
      <c r="K76" s="59"/>
      <c r="L76" s="59"/>
      <c r="M76" s="59"/>
      <c r="N76" s="59"/>
      <c r="O76" s="59"/>
      <c r="P76" s="59"/>
    </row>
    <row r="77" spans="2:16" x14ac:dyDescent="0.3">
      <c r="B77" s="119" t="s">
        <v>266</v>
      </c>
      <c r="C77" s="59"/>
      <c r="D77" s="59"/>
      <c r="E77" s="59"/>
      <c r="F77" s="59"/>
      <c r="G77" s="59"/>
      <c r="H77" s="59"/>
      <c r="I77" s="59"/>
      <c r="J77" s="59"/>
      <c r="K77" s="59"/>
      <c r="L77" s="59"/>
      <c r="M77" s="59"/>
      <c r="N77" s="59"/>
      <c r="O77" s="59"/>
      <c r="P77" s="59"/>
    </row>
    <row r="78" spans="2:16" x14ac:dyDescent="0.3">
      <c r="B78" s="128" t="s">
        <v>267</v>
      </c>
      <c r="C78" s="59"/>
      <c r="D78" s="59"/>
      <c r="E78" s="59"/>
      <c r="F78" s="59"/>
      <c r="G78" s="59"/>
      <c r="H78" s="59"/>
      <c r="I78" s="59"/>
      <c r="J78" s="59"/>
      <c r="K78" s="59"/>
      <c r="L78" s="59"/>
      <c r="M78" s="59"/>
      <c r="N78" s="59"/>
      <c r="O78" s="59"/>
      <c r="P78" s="59"/>
    </row>
    <row r="79" spans="2:16" x14ac:dyDescent="0.3">
      <c r="B79" s="119"/>
      <c r="C79" s="59"/>
      <c r="D79" s="59"/>
      <c r="E79" s="59"/>
      <c r="F79" s="59"/>
      <c r="G79" s="59"/>
      <c r="H79" s="59"/>
      <c r="I79" s="59"/>
      <c r="J79" s="59"/>
      <c r="K79" s="59"/>
      <c r="L79" s="59"/>
      <c r="M79" s="59"/>
      <c r="N79" s="59"/>
      <c r="O79" s="59"/>
      <c r="P79" s="59"/>
    </row>
    <row r="80" spans="2:16" x14ac:dyDescent="0.3">
      <c r="B80" s="119"/>
      <c r="C80" s="59"/>
      <c r="D80" s="59"/>
      <c r="E80" s="59"/>
      <c r="F80" s="59"/>
      <c r="G80" s="59"/>
      <c r="H80" s="59"/>
      <c r="I80" s="59"/>
      <c r="J80" s="59"/>
      <c r="K80" s="59"/>
      <c r="L80" s="59"/>
      <c r="M80" s="59"/>
      <c r="N80" s="59"/>
      <c r="O80" s="59"/>
      <c r="P80" s="59"/>
    </row>
    <row r="81" spans="2:16" x14ac:dyDescent="0.3">
      <c r="B81" s="119" t="s">
        <v>140</v>
      </c>
      <c r="C81" s="59"/>
      <c r="D81" s="59"/>
      <c r="E81" s="59"/>
      <c r="F81" s="59"/>
      <c r="G81" s="59"/>
      <c r="H81" s="59"/>
      <c r="I81" s="59"/>
      <c r="J81" s="59"/>
      <c r="K81" s="59"/>
      <c r="L81" s="59"/>
      <c r="M81" s="59"/>
      <c r="N81" s="59"/>
      <c r="O81" s="59"/>
      <c r="P81" s="59"/>
    </row>
    <row r="82" spans="2:16" x14ac:dyDescent="0.3">
      <c r="B82" s="119" t="s">
        <v>141</v>
      </c>
      <c r="C82" s="59"/>
      <c r="D82" s="59"/>
      <c r="E82" s="59"/>
      <c r="F82" s="59"/>
      <c r="G82" s="59"/>
      <c r="H82" s="59"/>
      <c r="I82" s="59"/>
      <c r="J82" s="59"/>
      <c r="K82" s="59"/>
      <c r="L82" s="59"/>
      <c r="M82" s="59"/>
      <c r="N82" s="59"/>
      <c r="O82" s="59"/>
      <c r="P82" s="59"/>
    </row>
    <row r="83" spans="2:16" x14ac:dyDescent="0.3">
      <c r="B83" s="119" t="s">
        <v>142</v>
      </c>
      <c r="C83" s="59"/>
      <c r="D83" s="59"/>
      <c r="E83" s="59"/>
      <c r="F83" s="59"/>
      <c r="G83" s="59"/>
      <c r="H83" s="59"/>
      <c r="I83" s="59"/>
      <c r="J83" s="59"/>
      <c r="K83" s="59"/>
      <c r="L83" s="59"/>
      <c r="M83" s="59"/>
      <c r="N83" s="59"/>
      <c r="O83" s="59"/>
      <c r="P83" s="59"/>
    </row>
    <row r="84" spans="2:16" x14ac:dyDescent="0.3">
      <c r="B84" s="119" t="s">
        <v>143</v>
      </c>
      <c r="C84" s="59"/>
      <c r="D84" s="59"/>
      <c r="E84" s="59"/>
      <c r="F84" s="59"/>
      <c r="G84" s="59"/>
      <c r="H84" s="59"/>
      <c r="I84" s="59"/>
      <c r="J84" s="59"/>
      <c r="K84" s="59"/>
      <c r="L84" s="59"/>
      <c r="M84" s="59"/>
      <c r="N84" s="59"/>
      <c r="O84" s="59"/>
      <c r="P84" s="59"/>
    </row>
    <row r="85" spans="2:16" x14ac:dyDescent="0.3">
      <c r="B85" s="119" t="s">
        <v>144</v>
      </c>
      <c r="C85" s="59"/>
      <c r="D85" s="59"/>
      <c r="E85" s="59"/>
      <c r="F85" s="59"/>
      <c r="G85" s="59"/>
      <c r="H85" s="59"/>
      <c r="I85" s="59"/>
      <c r="J85" s="59"/>
      <c r="K85" s="59"/>
      <c r="L85" s="59"/>
      <c r="M85" s="59"/>
      <c r="N85" s="59"/>
      <c r="O85" s="59"/>
      <c r="P85" s="59"/>
    </row>
    <row r="86" spans="2:16" ht="45.75" customHeight="1" x14ac:dyDescent="0.3">
      <c r="B86" s="371" t="s">
        <v>145</v>
      </c>
      <c r="C86" s="371"/>
      <c r="D86" s="371"/>
      <c r="E86" s="371"/>
      <c r="F86" s="371"/>
      <c r="G86" s="371"/>
      <c r="H86" s="371"/>
      <c r="I86" s="371"/>
      <c r="J86" s="371"/>
      <c r="K86" s="371"/>
      <c r="L86" s="371"/>
      <c r="M86" s="371"/>
      <c r="N86" s="371"/>
      <c r="O86" s="371"/>
      <c r="P86" s="371"/>
    </row>
    <row r="87" spans="2:16" x14ac:dyDescent="0.3">
      <c r="B87" s="43" t="s">
        <v>146</v>
      </c>
      <c r="C87" s="59"/>
      <c r="D87" s="59"/>
      <c r="E87" s="59"/>
      <c r="F87" s="59"/>
      <c r="G87" s="59"/>
      <c r="H87" s="59"/>
      <c r="I87" s="59"/>
      <c r="J87" s="59"/>
      <c r="K87" s="59"/>
      <c r="L87" s="59"/>
      <c r="M87" s="59"/>
      <c r="N87" s="59"/>
      <c r="O87" s="59"/>
      <c r="P87" s="59"/>
    </row>
    <row r="88" spans="2:16" x14ac:dyDescent="0.3">
      <c r="B88" s="119"/>
      <c r="C88" s="59"/>
      <c r="D88" s="59"/>
      <c r="E88" s="59"/>
      <c r="F88" s="59"/>
      <c r="G88" s="59"/>
      <c r="H88" s="59"/>
      <c r="I88" s="59"/>
      <c r="J88" s="59"/>
      <c r="K88" s="59"/>
      <c r="L88" s="59"/>
      <c r="M88" s="59"/>
      <c r="N88" s="59"/>
      <c r="O88" s="59"/>
      <c r="P88" s="59"/>
    </row>
    <row r="89" spans="2:16" ht="51.75" customHeight="1" x14ac:dyDescent="0.3">
      <c r="B89" s="371" t="s">
        <v>149</v>
      </c>
      <c r="C89" s="371"/>
      <c r="D89" s="371"/>
      <c r="E89" s="371"/>
      <c r="F89" s="371"/>
      <c r="G89" s="371"/>
      <c r="H89" s="371"/>
      <c r="I89" s="371"/>
      <c r="J89" s="371"/>
      <c r="K89" s="371"/>
      <c r="L89" s="371"/>
      <c r="M89" s="371"/>
      <c r="N89" s="371"/>
      <c r="O89" s="371"/>
      <c r="P89" s="371"/>
    </row>
    <row r="90" spans="2:16" x14ac:dyDescent="0.3">
      <c r="B90" s="59"/>
      <c r="C90" s="59"/>
      <c r="D90" s="59"/>
      <c r="E90" s="59"/>
      <c r="F90" s="59"/>
      <c r="G90" s="59"/>
      <c r="H90" s="59"/>
      <c r="I90" s="59"/>
      <c r="J90" s="59"/>
      <c r="K90" s="59"/>
      <c r="L90" s="59"/>
      <c r="M90" s="59"/>
      <c r="N90" s="59"/>
      <c r="O90" s="59"/>
      <c r="P90" s="59"/>
    </row>
  </sheetData>
  <mergeCells count="32">
    <mergeCell ref="B1:P1"/>
    <mergeCell ref="B3:P3"/>
    <mergeCell ref="B5:P5"/>
    <mergeCell ref="B6:P6"/>
    <mergeCell ref="B7:P7"/>
    <mergeCell ref="B8:P8"/>
    <mergeCell ref="B9:P9"/>
    <mergeCell ref="B10:P10"/>
    <mergeCell ref="B11:P11"/>
    <mergeCell ref="B15:P15"/>
    <mergeCell ref="B17:P17"/>
    <mergeCell ref="B19:O19"/>
    <mergeCell ref="B27:P27"/>
    <mergeCell ref="B28:P28"/>
    <mergeCell ref="B29:P29"/>
    <mergeCell ref="B31:P31"/>
    <mergeCell ref="B33:P33"/>
    <mergeCell ref="B35:P35"/>
    <mergeCell ref="B36:P36"/>
    <mergeCell ref="B38:P38"/>
    <mergeCell ref="B40:P40"/>
    <mergeCell ref="B41:P41"/>
    <mergeCell ref="B42:P42"/>
    <mergeCell ref="B47:P47"/>
    <mergeCell ref="B86:P86"/>
    <mergeCell ref="B89:P89"/>
    <mergeCell ref="B48:P48"/>
    <mergeCell ref="B49:P49"/>
    <mergeCell ref="B53:P53"/>
    <mergeCell ref="B57:P57"/>
    <mergeCell ref="B67:P67"/>
    <mergeCell ref="B73:P73"/>
  </mergeCells>
  <printOptions horizontalCentered="1"/>
  <pageMargins left="0.25" right="0.25" top="0.25" bottom="0.2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0"/>
  <sheetViews>
    <sheetView zoomScaleNormal="100" zoomScaleSheetLayoutView="100" workbookViewId="0">
      <selection activeCell="D20" sqref="D20"/>
    </sheetView>
  </sheetViews>
  <sheetFormatPr defaultColWidth="9.109375" defaultRowHeight="14.4" x14ac:dyDescent="0.3"/>
  <cols>
    <col min="1" max="1" width="72.44140625" style="8" customWidth="1"/>
    <col min="2" max="3" width="20.5546875" style="8" customWidth="1"/>
    <col min="4" max="4" width="20.33203125" style="8" customWidth="1"/>
    <col min="5" max="5" width="2.5546875" style="8" customWidth="1"/>
    <col min="6" max="16384" width="9.109375" style="8"/>
  </cols>
  <sheetData>
    <row r="1" spans="1:6" ht="27.75" customHeight="1" x14ac:dyDescent="0.3">
      <c r="A1" s="524" t="s">
        <v>242</v>
      </c>
      <c r="B1" s="524"/>
      <c r="C1" s="524"/>
      <c r="D1" s="8">
        <f>+'Section A'!B2</f>
        <v>0</v>
      </c>
      <c r="F1" s="118" t="s">
        <v>243</v>
      </c>
    </row>
    <row r="2" spans="1:6" ht="93.75" customHeight="1" x14ac:dyDescent="0.3">
      <c r="A2" s="525" t="s">
        <v>182</v>
      </c>
      <c r="B2" s="525"/>
      <c r="C2" s="525"/>
      <c r="D2" s="525"/>
      <c r="E2" s="13"/>
      <c r="F2" s="13"/>
    </row>
    <row r="3" spans="1:6" ht="9" customHeight="1" x14ac:dyDescent="0.3">
      <c r="A3" s="13"/>
      <c r="B3" s="13"/>
      <c r="C3" s="13"/>
      <c r="D3" s="13"/>
      <c r="E3" s="13"/>
      <c r="F3" s="13"/>
    </row>
    <row r="4" spans="1:6" x14ac:dyDescent="0.3">
      <c r="A4" s="217" t="s">
        <v>3</v>
      </c>
      <c r="B4" s="19" t="s">
        <v>53</v>
      </c>
      <c r="C4" s="19" t="s">
        <v>2</v>
      </c>
      <c r="D4" s="217" t="s">
        <v>300</v>
      </c>
      <c r="E4" s="13"/>
      <c r="F4" s="13"/>
    </row>
    <row r="5" spans="1:6" s="83" customFormat="1" x14ac:dyDescent="0.3">
      <c r="A5" s="222"/>
      <c r="B5" s="218"/>
      <c r="C5" s="101"/>
      <c r="D5" s="82"/>
      <c r="E5" s="98"/>
      <c r="F5" s="98"/>
    </row>
    <row r="6" spans="1:6" s="83" customFormat="1" x14ac:dyDescent="0.3">
      <c r="A6" s="222"/>
      <c r="B6" s="218"/>
      <c r="C6" s="101"/>
      <c r="D6" s="82"/>
      <c r="E6" s="98"/>
      <c r="F6" s="98"/>
    </row>
    <row r="7" spans="1:6" s="83" customFormat="1" x14ac:dyDescent="0.3">
      <c r="A7" s="222"/>
      <c r="B7" s="218"/>
      <c r="C7" s="101"/>
      <c r="D7" s="82"/>
      <c r="E7" s="98"/>
      <c r="F7" s="98"/>
    </row>
    <row r="8" spans="1:6" s="83" customFormat="1" x14ac:dyDescent="0.3">
      <c r="A8" s="222"/>
      <c r="B8" s="218"/>
      <c r="C8" s="101"/>
      <c r="D8" s="82"/>
      <c r="E8" s="98"/>
      <c r="F8" s="98"/>
    </row>
    <row r="9" spans="1:6" s="83" customFormat="1" x14ac:dyDescent="0.3">
      <c r="A9" s="222"/>
      <c r="B9" s="218"/>
      <c r="C9" s="101"/>
      <c r="D9" s="82"/>
      <c r="E9" s="98"/>
      <c r="F9" s="98"/>
    </row>
    <row r="10" spans="1:6" s="83" customFormat="1" x14ac:dyDescent="0.3">
      <c r="A10" s="222"/>
      <c r="B10" s="218"/>
      <c r="C10" s="101"/>
      <c r="D10" s="82"/>
      <c r="E10" s="98"/>
      <c r="F10" s="98"/>
    </row>
    <row r="11" spans="1:6" s="83" customFormat="1" x14ac:dyDescent="0.3">
      <c r="A11" s="222"/>
      <c r="B11" s="218"/>
      <c r="C11" s="101"/>
      <c r="D11" s="82"/>
      <c r="E11" s="98"/>
      <c r="F11" s="98"/>
    </row>
    <row r="12" spans="1:6" s="83" customFormat="1" x14ac:dyDescent="0.3">
      <c r="A12" s="369"/>
      <c r="B12" s="369"/>
      <c r="C12" s="370"/>
      <c r="D12" s="369"/>
    </row>
    <row r="13" spans="1:6" s="83" customFormat="1" x14ac:dyDescent="0.3">
      <c r="A13" s="222"/>
      <c r="B13" s="218"/>
      <c r="C13" s="101"/>
      <c r="D13" s="82"/>
      <c r="E13" s="98"/>
      <c r="F13" s="98"/>
    </row>
    <row r="14" spans="1:6" s="83" customFormat="1" x14ac:dyDescent="0.3">
      <c r="A14" s="222"/>
      <c r="B14" s="218"/>
      <c r="C14" s="101"/>
      <c r="D14" s="82"/>
      <c r="E14" s="98"/>
      <c r="F14" s="98"/>
    </row>
    <row r="15" spans="1:6" s="83" customFormat="1" x14ac:dyDescent="0.3">
      <c r="A15" s="222"/>
      <c r="B15" s="218"/>
      <c r="C15" s="101"/>
      <c r="D15" s="82"/>
      <c r="E15" s="98"/>
      <c r="F15" s="98"/>
    </row>
    <row r="16" spans="1:6" s="83" customFormat="1" x14ac:dyDescent="0.3">
      <c r="A16" s="222"/>
      <c r="B16" s="218"/>
      <c r="C16" s="101"/>
      <c r="D16" s="82"/>
      <c r="E16" s="98"/>
      <c r="F16" s="98"/>
    </row>
    <row r="17" spans="1:6" s="83" customFormat="1" ht="15" customHeight="1" x14ac:dyDescent="0.3">
      <c r="A17" s="222"/>
      <c r="B17" s="218"/>
      <c r="C17" s="101"/>
      <c r="D17" s="219"/>
      <c r="E17" s="98"/>
      <c r="F17" s="98"/>
    </row>
    <row r="18" spans="1:6" s="83" customFormat="1" x14ac:dyDescent="0.3">
      <c r="A18" s="222"/>
      <c r="B18" s="223"/>
      <c r="C18" s="220" t="s">
        <v>222</v>
      </c>
      <c r="D18" s="72">
        <f>ROUND(SUM(D5:D17),2)</f>
        <v>0</v>
      </c>
      <c r="E18" s="78"/>
      <c r="F18" s="92" t="s">
        <v>301</v>
      </c>
    </row>
    <row r="19" spans="1:6" s="83" customFormat="1" x14ac:dyDescent="0.3">
      <c r="A19" s="222"/>
      <c r="B19" s="78"/>
      <c r="C19" s="79"/>
      <c r="D19" s="102"/>
      <c r="E19" s="78"/>
      <c r="F19" s="78"/>
    </row>
    <row r="20" spans="1:6" s="83" customFormat="1" x14ac:dyDescent="0.3">
      <c r="A20" s="222"/>
      <c r="B20" s="218"/>
      <c r="C20" s="101"/>
      <c r="D20" s="82"/>
      <c r="E20" s="78"/>
      <c r="F20" s="78"/>
    </row>
    <row r="21" spans="1:6" s="83" customFormat="1" x14ac:dyDescent="0.3">
      <c r="A21" s="222"/>
      <c r="B21" s="218"/>
      <c r="C21" s="101"/>
      <c r="D21" s="219">
        <f>ROUND(+B21*C21,2)</f>
        <v>0</v>
      </c>
      <c r="E21" s="95"/>
      <c r="F21" s="93"/>
    </row>
    <row r="22" spans="1:6" s="83" customFormat="1" x14ac:dyDescent="0.3">
      <c r="A22" s="222"/>
      <c r="B22" s="224"/>
      <c r="C22" s="221" t="s">
        <v>297</v>
      </c>
      <c r="D22" s="72">
        <f>ROUND(SUM(D19:D21),2)</f>
        <v>0</v>
      </c>
      <c r="E22" s="95"/>
      <c r="F22" s="92" t="s">
        <v>301</v>
      </c>
    </row>
    <row r="23" spans="1:6" x14ac:dyDescent="0.3">
      <c r="D23" s="77"/>
    </row>
    <row r="24" spans="1:6" x14ac:dyDescent="0.3">
      <c r="B24" s="368" t="s">
        <v>56</v>
      </c>
      <c r="C24" s="368"/>
      <c r="D24" s="71">
        <f>+D18+D22</f>
        <v>0</v>
      </c>
      <c r="F24" s="108" t="s">
        <v>225</v>
      </c>
    </row>
    <row r="25" spans="1:6" s="83" customFormat="1" x14ac:dyDescent="0.3">
      <c r="C25" s="84"/>
      <c r="D25" s="85"/>
    </row>
    <row r="26" spans="1:6" s="83" customFormat="1" x14ac:dyDescent="0.3">
      <c r="A26" s="86" t="s">
        <v>54</v>
      </c>
      <c r="B26" s="87"/>
      <c r="C26" s="87"/>
      <c r="D26" s="88"/>
      <c r="E26" s="84"/>
      <c r="F26" s="109" t="s">
        <v>224</v>
      </c>
    </row>
    <row r="27" spans="1:6" s="83" customFormat="1" ht="45.75" customHeight="1" x14ac:dyDescent="0.3">
      <c r="A27" s="526"/>
      <c r="B27" s="527"/>
      <c r="C27" s="527"/>
      <c r="D27" s="528"/>
      <c r="E27" s="84"/>
      <c r="F27"/>
    </row>
    <row r="29" spans="1:6" s="83" customFormat="1" x14ac:dyDescent="0.3">
      <c r="A29" s="86" t="s">
        <v>55</v>
      </c>
      <c r="B29" s="90"/>
      <c r="C29" s="90"/>
      <c r="D29" s="91"/>
      <c r="F29" s="109" t="s">
        <v>224</v>
      </c>
    </row>
    <row r="30" spans="1:6" s="83" customFormat="1" ht="45" customHeight="1" x14ac:dyDescent="0.3">
      <c r="A30" s="526"/>
      <c r="B30" s="527"/>
      <c r="C30" s="527"/>
      <c r="D30" s="528"/>
    </row>
  </sheetData>
  <sheetProtection algorithmName="SHA-512" hashValue="qW2/US7je2Dq/cNTnKQCh5/88/0aBfwCbnoSZrSkrj3stocMxz6WWinrDSARPLD5MK4m3D4ZQtg3JptdXvM6Hw==" saltValue="j+nVeAbamsFUS3ncVDOJXQ==" spinCount="100000" sheet="1" objects="1" scenarios="1" formatCells="0" formatRows="0" insertRows="0" deleteRows="0" sort="0"/>
  <mergeCells count="4">
    <mergeCell ref="A1:C1"/>
    <mergeCell ref="A2:D2"/>
    <mergeCell ref="A27:D27"/>
    <mergeCell ref="A30:D30"/>
  </mergeCells>
  <printOptions horizontalCentered="1"/>
  <pageMargins left="0.25" right="0.25" top="0.25" bottom="0.25" header="0.3" footer="0.3"/>
  <pageSetup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22"/>
  <sheetViews>
    <sheetView zoomScaleNormal="100" zoomScaleSheetLayoutView="100" workbookViewId="0">
      <selection activeCell="B13" sqref="B12:C13"/>
    </sheetView>
  </sheetViews>
  <sheetFormatPr defaultColWidth="9.109375" defaultRowHeight="14.4" x14ac:dyDescent="0.3"/>
  <cols>
    <col min="1" max="1" width="80.5546875" style="260" customWidth="1"/>
    <col min="2" max="3" width="17.5546875" style="260" customWidth="1"/>
    <col min="4" max="4" width="17.109375" style="260" customWidth="1"/>
    <col min="5" max="5" width="2.88671875" style="260" customWidth="1"/>
    <col min="6" max="16384" width="9.109375" style="260"/>
  </cols>
  <sheetData>
    <row r="1" spans="1:6" ht="29.25" customHeight="1" x14ac:dyDescent="0.3">
      <c r="A1" s="503" t="s">
        <v>242</v>
      </c>
      <c r="B1" s="503"/>
      <c r="C1" s="503"/>
      <c r="D1" s="259">
        <f>+'Section A'!B2</f>
        <v>0</v>
      </c>
      <c r="F1" s="261" t="s">
        <v>243</v>
      </c>
    </row>
    <row r="2" spans="1:6" ht="43.5" customHeight="1" x14ac:dyDescent="0.3">
      <c r="A2" s="513" t="s">
        <v>100</v>
      </c>
      <c r="B2" s="513"/>
      <c r="C2" s="513"/>
      <c r="D2" s="513"/>
      <c r="E2" s="311"/>
      <c r="F2" s="311"/>
    </row>
    <row r="3" spans="1:6" ht="17.25" customHeight="1" x14ac:dyDescent="0.3">
      <c r="A3" s="306" t="s">
        <v>3</v>
      </c>
      <c r="B3" s="306" t="s">
        <v>58</v>
      </c>
      <c r="C3" s="306" t="s">
        <v>36</v>
      </c>
      <c r="D3" s="306" t="s">
        <v>302</v>
      </c>
      <c r="E3" s="311"/>
      <c r="F3" s="311"/>
    </row>
    <row r="4" spans="1:6" x14ac:dyDescent="0.3">
      <c r="A4" s="295" t="s">
        <v>57</v>
      </c>
      <c r="B4" s="262"/>
      <c r="C4" s="274"/>
      <c r="D4" s="257">
        <f t="shared" ref="D4:D8" si="0">ROUND(B4*C4,2)</f>
        <v>0</v>
      </c>
      <c r="E4" s="134"/>
      <c r="F4" s="134"/>
    </row>
    <row r="5" spans="1:6" x14ac:dyDescent="0.3">
      <c r="A5" s="297" t="s">
        <v>57</v>
      </c>
      <c r="B5" s="262"/>
      <c r="C5" s="274"/>
      <c r="D5" s="257">
        <f t="shared" si="0"/>
        <v>0</v>
      </c>
      <c r="E5" s="134"/>
      <c r="F5" s="134"/>
    </row>
    <row r="6" spans="1:6" x14ac:dyDescent="0.3">
      <c r="A6" s="297" t="s">
        <v>57</v>
      </c>
      <c r="B6" s="262"/>
      <c r="C6" s="274"/>
      <c r="D6" s="257">
        <f t="shared" si="0"/>
        <v>0</v>
      </c>
    </row>
    <row r="7" spans="1:6" x14ac:dyDescent="0.3">
      <c r="A7" s="297" t="s">
        <v>57</v>
      </c>
      <c r="B7" s="262"/>
      <c r="C7" s="274"/>
      <c r="D7" s="257">
        <f t="shared" si="0"/>
        <v>0</v>
      </c>
    </row>
    <row r="8" spans="1:6" x14ac:dyDescent="0.3">
      <c r="A8" s="297" t="s">
        <v>57</v>
      </c>
      <c r="B8" s="262"/>
      <c r="C8" s="274"/>
      <c r="D8" s="257">
        <f t="shared" si="0"/>
        <v>0</v>
      </c>
    </row>
    <row r="9" spans="1:6" x14ac:dyDescent="0.3">
      <c r="A9" s="297" t="s">
        <v>57</v>
      </c>
      <c r="B9" s="262"/>
      <c r="C9" s="274"/>
      <c r="D9" s="298">
        <f>ROUND(B9*C9,2)</f>
        <v>0</v>
      </c>
    </row>
    <row r="10" spans="1:6" x14ac:dyDescent="0.3">
      <c r="A10" s="297"/>
      <c r="B10" s="300"/>
      <c r="C10" s="258" t="s">
        <v>44</v>
      </c>
      <c r="D10" s="257">
        <f>ROUND(SUM(D4:D9),2)</f>
        <v>0</v>
      </c>
      <c r="F10" s="265" t="s">
        <v>301</v>
      </c>
    </row>
    <row r="11" spans="1:6" x14ac:dyDescent="0.3">
      <c r="A11" s="297"/>
      <c r="B11" s="259"/>
      <c r="C11" s="312"/>
      <c r="D11" s="288"/>
    </row>
    <row r="12" spans="1:6" x14ac:dyDescent="0.3">
      <c r="A12" s="297" t="s">
        <v>57</v>
      </c>
      <c r="B12" s="262"/>
      <c r="C12" s="274"/>
      <c r="D12" s="257">
        <f>ROUND(B12*C12,2)</f>
        <v>0</v>
      </c>
    </row>
    <row r="13" spans="1:6" x14ac:dyDescent="0.3">
      <c r="A13" s="297" t="s">
        <v>57</v>
      </c>
      <c r="B13" s="262"/>
      <c r="C13" s="274"/>
      <c r="D13" s="298">
        <f>ROUND(B13*C13,2)</f>
        <v>0</v>
      </c>
    </row>
    <row r="14" spans="1:6" x14ac:dyDescent="0.3">
      <c r="A14" s="275"/>
      <c r="B14" s="310"/>
      <c r="C14" s="256" t="s">
        <v>38</v>
      </c>
      <c r="D14" s="257">
        <f>ROUND(SUM(D11:D13),2)</f>
        <v>0</v>
      </c>
      <c r="F14" s="265" t="s">
        <v>301</v>
      </c>
    </row>
    <row r="15" spans="1:6" x14ac:dyDescent="0.3">
      <c r="A15" s="259"/>
      <c r="B15" s="259"/>
      <c r="C15" s="259"/>
      <c r="D15" s="283"/>
    </row>
    <row r="16" spans="1:6" x14ac:dyDescent="0.3">
      <c r="A16" s="259"/>
      <c r="B16" s="504" t="s">
        <v>61</v>
      </c>
      <c r="C16" s="504"/>
      <c r="D16" s="257">
        <f>+D14+D10</f>
        <v>0</v>
      </c>
      <c r="F16" s="284" t="s">
        <v>225</v>
      </c>
    </row>
    <row r="17" spans="1:23" x14ac:dyDescent="0.3">
      <c r="A17" s="259"/>
      <c r="B17" s="259"/>
      <c r="C17" s="312"/>
      <c r="D17" s="288"/>
      <c r="O17" s="313"/>
      <c r="P17" s="313"/>
      <c r="Q17" s="313"/>
      <c r="R17" s="313"/>
      <c r="S17" s="519"/>
      <c r="T17" s="519"/>
      <c r="U17" s="313"/>
      <c r="V17" s="313"/>
      <c r="W17" s="314"/>
    </row>
    <row r="18" spans="1:23" x14ac:dyDescent="0.3">
      <c r="A18" s="289" t="s">
        <v>59</v>
      </c>
      <c r="B18" s="290"/>
      <c r="C18" s="290"/>
      <c r="D18" s="291"/>
      <c r="F18" s="265" t="s">
        <v>224</v>
      </c>
      <c r="O18" s="518"/>
      <c r="P18" s="518"/>
      <c r="Q18" s="313"/>
      <c r="R18" s="313"/>
      <c r="S18" s="517"/>
      <c r="T18" s="517"/>
      <c r="U18" s="313"/>
      <c r="V18" s="313"/>
      <c r="W18" s="315"/>
    </row>
    <row r="19" spans="1:23" ht="45.75" customHeight="1" x14ac:dyDescent="0.3">
      <c r="A19" s="500"/>
      <c r="B19" s="501"/>
      <c r="C19" s="501"/>
      <c r="D19" s="502"/>
      <c r="F19" s="270"/>
      <c r="O19" s="518"/>
      <c r="P19" s="518"/>
      <c r="Q19" s="313"/>
      <c r="R19" s="313"/>
      <c r="S19" s="518"/>
      <c r="T19" s="518"/>
      <c r="U19" s="313"/>
      <c r="V19" s="313"/>
      <c r="W19" s="316"/>
    </row>
    <row r="20" spans="1:23" x14ac:dyDescent="0.3">
      <c r="A20" s="259"/>
      <c r="B20" s="259"/>
      <c r="C20" s="259"/>
      <c r="D20" s="259"/>
    </row>
    <row r="21" spans="1:23" x14ac:dyDescent="0.3">
      <c r="A21" s="289" t="s">
        <v>60</v>
      </c>
      <c r="B21" s="293"/>
      <c r="C21" s="293"/>
      <c r="D21" s="294"/>
      <c r="F21" s="265" t="s">
        <v>224</v>
      </c>
    </row>
    <row r="22" spans="1:23" ht="45" customHeight="1" x14ac:dyDescent="0.3">
      <c r="A22" s="500"/>
      <c r="B22" s="501"/>
      <c r="C22" s="501"/>
      <c r="D22" s="502"/>
    </row>
  </sheetData>
  <sheetProtection algorithmName="SHA-512" hashValue="QF40yuw8elSdi0uvvQrAYPdQ6ppf+MFrtyrMSPO/6WPQd2itwgH6wJOE9BEMpVsltiOh6/JUzjxgoJbiMbkqSA==" saltValue="944x5z06kPHqRI0Nwk1rnw==" spinCount="100000" sheet="1" objects="1" scenarios="1"/>
  <mergeCells count="10">
    <mergeCell ref="S19:T19"/>
    <mergeCell ref="S17:T17"/>
    <mergeCell ref="O18:P18"/>
    <mergeCell ref="S18:T18"/>
    <mergeCell ref="O19:P19"/>
    <mergeCell ref="A22:D22"/>
    <mergeCell ref="B16:C16"/>
    <mergeCell ref="A1:C1"/>
    <mergeCell ref="A2:D2"/>
    <mergeCell ref="A19:D19"/>
  </mergeCells>
  <printOptions horizontalCentered="1"/>
  <pageMargins left="0.25" right="0.25" top="0.25" bottom="0.25" header="0.3" footer="0.3"/>
  <pageSetup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4"/>
  <sheetViews>
    <sheetView zoomScaleNormal="100" zoomScaleSheetLayoutView="100" workbookViewId="0">
      <selection activeCell="A24" sqref="A24:C24"/>
    </sheetView>
  </sheetViews>
  <sheetFormatPr defaultColWidth="9.109375" defaultRowHeight="14.4" x14ac:dyDescent="0.3"/>
  <cols>
    <col min="1" max="1" width="95.5546875" style="8" customWidth="1"/>
    <col min="2" max="2" width="19.109375" style="8" customWidth="1"/>
    <col min="3" max="3" width="18.6640625" style="8" customWidth="1"/>
    <col min="4" max="4" width="2.88671875" style="8" customWidth="1"/>
    <col min="5" max="16384" width="9.109375" style="8"/>
  </cols>
  <sheetData>
    <row r="1" spans="1:5" ht="20.25" customHeight="1" x14ac:dyDescent="0.3">
      <c r="A1" s="524" t="s">
        <v>242</v>
      </c>
      <c r="B1" s="524"/>
      <c r="C1" s="8">
        <f>+'Section A'!B2</f>
        <v>0</v>
      </c>
      <c r="E1" s="118" t="s">
        <v>243</v>
      </c>
    </row>
    <row r="2" spans="1:5" ht="69" customHeight="1" x14ac:dyDescent="0.3">
      <c r="A2" s="540" t="s">
        <v>351</v>
      </c>
      <c r="B2" s="540"/>
      <c r="C2" s="540"/>
      <c r="D2" s="13"/>
    </row>
    <row r="3" spans="1:5" ht="13.5" customHeight="1" x14ac:dyDescent="0.3">
      <c r="A3" s="542" t="s">
        <v>183</v>
      </c>
      <c r="B3" s="543"/>
      <c r="C3" s="543"/>
      <c r="D3" s="13"/>
    </row>
    <row r="4" spans="1:5" ht="90" customHeight="1" x14ac:dyDescent="0.3">
      <c r="A4" s="544" t="s">
        <v>184</v>
      </c>
      <c r="B4" s="544"/>
      <c r="C4" s="544"/>
      <c r="D4" s="13"/>
    </row>
    <row r="5" spans="1:5" ht="8.25" customHeight="1" x14ac:dyDescent="0.3">
      <c r="A5" s="544"/>
      <c r="B5" s="544"/>
      <c r="C5" s="544"/>
      <c r="D5" s="13"/>
    </row>
    <row r="6" spans="1:5" ht="15" customHeight="1" x14ac:dyDescent="0.3">
      <c r="A6" s="535" t="s">
        <v>3</v>
      </c>
      <c r="B6" s="536"/>
      <c r="C6" s="541" t="s">
        <v>303</v>
      </c>
      <c r="D6" s="13"/>
    </row>
    <row r="7" spans="1:5" x14ac:dyDescent="0.3">
      <c r="A7" s="537"/>
      <c r="B7" s="538"/>
      <c r="C7" s="541"/>
      <c r="D7" s="13"/>
    </row>
    <row r="8" spans="1:5" s="83" customFormat="1" ht="15" customHeight="1" x14ac:dyDescent="0.3">
      <c r="A8" s="539"/>
      <c r="B8" s="539"/>
      <c r="C8" s="104"/>
      <c r="D8" s="78"/>
    </row>
    <row r="9" spans="1:5" s="83" customFormat="1" ht="15" customHeight="1" x14ac:dyDescent="0.3">
      <c r="A9" s="545" t="s">
        <v>359</v>
      </c>
      <c r="B9" s="545"/>
      <c r="C9" s="104">
        <v>0</v>
      </c>
      <c r="D9" s="78"/>
    </row>
    <row r="10" spans="1:5" s="83" customFormat="1" ht="15" customHeight="1" x14ac:dyDescent="0.3">
      <c r="A10" s="545"/>
      <c r="B10" s="545"/>
      <c r="C10" s="104">
        <v>0</v>
      </c>
      <c r="D10" s="78"/>
    </row>
    <row r="11" spans="1:5" s="83" customFormat="1" ht="15" customHeight="1" x14ac:dyDescent="0.3">
      <c r="A11" s="545"/>
      <c r="B11" s="545"/>
      <c r="C11" s="116">
        <v>0</v>
      </c>
    </row>
    <row r="12" spans="1:5" s="83" customFormat="1" x14ac:dyDescent="0.3">
      <c r="A12" s="229"/>
      <c r="B12" s="220" t="s">
        <v>44</v>
      </c>
      <c r="C12" s="72">
        <f>ROUND(SUM(C8:C11),2)</f>
        <v>0</v>
      </c>
      <c r="E12" s="92" t="s">
        <v>304</v>
      </c>
    </row>
    <row r="13" spans="1:5" s="83" customFormat="1" x14ac:dyDescent="0.3">
      <c r="A13" s="545"/>
      <c r="B13" s="545"/>
      <c r="C13" s="85"/>
    </row>
    <row r="14" spans="1:5" s="83" customFormat="1" x14ac:dyDescent="0.3">
      <c r="A14" s="545"/>
      <c r="B14" s="545"/>
      <c r="C14" s="104">
        <v>0</v>
      </c>
    </row>
    <row r="15" spans="1:5" s="83" customFormat="1" x14ac:dyDescent="0.3">
      <c r="A15" s="545"/>
      <c r="B15" s="545"/>
      <c r="C15" s="116">
        <v>0</v>
      </c>
    </row>
    <row r="16" spans="1:5" s="83" customFormat="1" x14ac:dyDescent="0.3">
      <c r="A16" s="230"/>
      <c r="B16" s="221" t="s">
        <v>38</v>
      </c>
      <c r="C16" s="72">
        <f>ROUND(SUM(C13:C15),2)</f>
        <v>0</v>
      </c>
      <c r="E16" s="92" t="s">
        <v>304</v>
      </c>
    </row>
    <row r="17" spans="1:5" x14ac:dyDescent="0.3">
      <c r="C17" s="15"/>
    </row>
    <row r="18" spans="1:5" x14ac:dyDescent="0.3">
      <c r="B18" s="246" t="s">
        <v>356</v>
      </c>
      <c r="C18" s="71">
        <f>+C12+C16</f>
        <v>0</v>
      </c>
      <c r="E18" s="108" t="s">
        <v>225</v>
      </c>
    </row>
    <row r="19" spans="1:5" s="83" customFormat="1" x14ac:dyDescent="0.3">
      <c r="B19" s="103"/>
      <c r="C19" s="85"/>
    </row>
    <row r="20" spans="1:5" s="83" customFormat="1" x14ac:dyDescent="0.3">
      <c r="A20" s="86" t="s">
        <v>357</v>
      </c>
      <c r="B20" s="87"/>
      <c r="C20" s="88"/>
      <c r="E20" s="109" t="s">
        <v>224</v>
      </c>
    </row>
    <row r="21" spans="1:5" s="83" customFormat="1" ht="45.75" customHeight="1" x14ac:dyDescent="0.3">
      <c r="A21" s="529"/>
      <c r="B21" s="530"/>
      <c r="C21" s="531"/>
      <c r="E21"/>
    </row>
    <row r="22" spans="1:5" ht="14.25" customHeight="1" x14ac:dyDescent="0.3">
      <c r="E22"/>
    </row>
    <row r="23" spans="1:5" s="83" customFormat="1" x14ac:dyDescent="0.3">
      <c r="A23" s="86" t="s">
        <v>358</v>
      </c>
      <c r="B23" s="90"/>
      <c r="C23" s="91"/>
      <c r="E23" s="109" t="s">
        <v>224</v>
      </c>
    </row>
    <row r="24" spans="1:5" s="83" customFormat="1" ht="45" customHeight="1" x14ac:dyDescent="0.3">
      <c r="A24" s="532"/>
      <c r="B24" s="533"/>
      <c r="C24" s="534"/>
    </row>
  </sheetData>
  <sheetProtection algorithmName="SHA-512" hashValue="D2DCzTMk5ndoGj8F7gsJvuHpHvHl3+kh+AYgaNTqPZDPm69WO8tK7BDuYvt/TTRnF7rSyTiQx8QNAeb0zsmf4A==" saltValue="GAT1qikI4k10O6ErwkXhrQ==" spinCount="100000" sheet="1" objects="1" scenarios="1" formatCells="0" formatRows="0" insertRows="0" deleteRows="0" sort="0"/>
  <mergeCells count="16">
    <mergeCell ref="A21:C21"/>
    <mergeCell ref="A24:C24"/>
    <mergeCell ref="A6:B7"/>
    <mergeCell ref="A8:B8"/>
    <mergeCell ref="A1:B1"/>
    <mergeCell ref="A2:C2"/>
    <mergeCell ref="C6:C7"/>
    <mergeCell ref="A3:C3"/>
    <mergeCell ref="A4:C4"/>
    <mergeCell ref="A5:C5"/>
    <mergeCell ref="A15:B15"/>
    <mergeCell ref="A9:B9"/>
    <mergeCell ref="A10:B10"/>
    <mergeCell ref="A11:B11"/>
    <mergeCell ref="A13:B13"/>
    <mergeCell ref="A14:B14"/>
  </mergeCells>
  <printOptions horizontalCentered="1"/>
  <pageMargins left="0.25" right="0.25" top="0.25" bottom="0.25" header="0.3" footer="0.3"/>
  <pageSetup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1"/>
  <sheetViews>
    <sheetView zoomScaleNormal="100" zoomScaleSheetLayoutView="100" workbookViewId="0">
      <selection activeCell="A5" sqref="A5"/>
    </sheetView>
  </sheetViews>
  <sheetFormatPr defaultColWidth="9.109375" defaultRowHeight="14.4" x14ac:dyDescent="0.3"/>
  <cols>
    <col min="1" max="1" width="49" style="8" customWidth="1"/>
    <col min="2" max="2" width="18.33203125" style="8" customWidth="1"/>
    <col min="3" max="6" width="13" style="8" customWidth="1"/>
    <col min="7" max="7" width="14.5546875" style="8" customWidth="1"/>
    <col min="8" max="8" width="2.88671875" style="8" customWidth="1"/>
    <col min="9" max="16384" width="9.109375" style="8"/>
  </cols>
  <sheetData>
    <row r="1" spans="1:9" ht="30" customHeight="1" x14ac:dyDescent="0.3">
      <c r="A1" s="524" t="s">
        <v>242</v>
      </c>
      <c r="B1" s="524"/>
      <c r="C1" s="524"/>
      <c r="D1" s="524"/>
      <c r="E1" s="524"/>
      <c r="F1" s="524"/>
      <c r="G1" s="8">
        <f>+'Section A'!B2</f>
        <v>0</v>
      </c>
      <c r="I1" s="118" t="s">
        <v>243</v>
      </c>
    </row>
    <row r="2" spans="1:9" ht="46.5" customHeight="1" x14ac:dyDescent="0.3">
      <c r="A2" s="544" t="s">
        <v>231</v>
      </c>
      <c r="B2" s="544"/>
      <c r="C2" s="544"/>
      <c r="D2" s="544"/>
      <c r="E2" s="544"/>
      <c r="F2" s="544"/>
      <c r="G2" s="544"/>
    </row>
    <row r="3" spans="1:9" ht="16.5" customHeight="1" x14ac:dyDescent="0.3">
      <c r="A3" s="548" t="s">
        <v>64</v>
      </c>
      <c r="B3" s="547" t="s">
        <v>4</v>
      </c>
      <c r="C3" s="547"/>
      <c r="D3" s="547" t="s">
        <v>30</v>
      </c>
      <c r="E3" s="547"/>
      <c r="F3" s="547"/>
      <c r="G3" s="547" t="s">
        <v>36</v>
      </c>
    </row>
    <row r="4" spans="1:9" ht="14.25" customHeight="1" x14ac:dyDescent="0.3">
      <c r="A4" s="548"/>
      <c r="B4" s="547"/>
      <c r="C4" s="547"/>
      <c r="D4" s="14" t="s">
        <v>62</v>
      </c>
      <c r="E4" s="14" t="s">
        <v>63</v>
      </c>
      <c r="F4" s="14" t="s">
        <v>53</v>
      </c>
      <c r="G4" s="547"/>
    </row>
    <row r="5" spans="1:9" s="83" customFormat="1" x14ac:dyDescent="0.3">
      <c r="A5" s="97"/>
      <c r="B5" s="549"/>
      <c r="C5" s="549"/>
      <c r="D5" s="94"/>
      <c r="E5" s="196"/>
      <c r="F5" s="196"/>
      <c r="G5" s="104">
        <f>ROUND(+D5*F5,2)</f>
        <v>0</v>
      </c>
    </row>
    <row r="6" spans="1:9" s="83" customFormat="1" ht="15" customHeight="1" x14ac:dyDescent="0.4">
      <c r="A6" s="80"/>
      <c r="B6" s="550"/>
      <c r="C6" s="550"/>
      <c r="D6" s="94"/>
      <c r="E6" s="196"/>
      <c r="F6" s="196"/>
      <c r="G6" s="105">
        <f>ROUND(+D6*F6,2)</f>
        <v>0</v>
      </c>
    </row>
    <row r="7" spans="1:9" s="83" customFormat="1" x14ac:dyDescent="0.3">
      <c r="A7" s="80"/>
      <c r="B7" s="80"/>
      <c r="C7" s="80"/>
      <c r="D7" s="80"/>
      <c r="E7" s="553" t="s">
        <v>44</v>
      </c>
      <c r="F7" s="553"/>
      <c r="G7" s="72">
        <f>SUM(G5:G6)</f>
        <v>0</v>
      </c>
      <c r="I7" s="92" t="s">
        <v>284</v>
      </c>
    </row>
    <row r="8" spans="1:9" s="83" customFormat="1" x14ac:dyDescent="0.3">
      <c r="A8" s="80"/>
      <c r="B8" s="80"/>
      <c r="C8" s="80"/>
      <c r="D8" s="80"/>
      <c r="E8" s="197"/>
      <c r="F8" s="197"/>
      <c r="G8" s="82"/>
      <c r="I8" s="109"/>
    </row>
    <row r="9" spans="1:9" s="83" customFormat="1" x14ac:dyDescent="0.3">
      <c r="A9" s="80"/>
      <c r="B9" s="80"/>
      <c r="C9" s="80"/>
      <c r="D9" s="94"/>
      <c r="E9" s="196"/>
      <c r="F9" s="196"/>
      <c r="G9" s="104">
        <f>ROUND(+D9*F9,2)</f>
        <v>0</v>
      </c>
    </row>
    <row r="10" spans="1:9" s="83" customFormat="1" ht="15.6" x14ac:dyDescent="0.4">
      <c r="A10" s="80"/>
      <c r="B10" s="80"/>
      <c r="C10" s="80"/>
      <c r="D10" s="94"/>
      <c r="E10" s="196"/>
      <c r="F10" s="196"/>
      <c r="G10" s="105">
        <f>ROUND(+D10*F10,2)</f>
        <v>0</v>
      </c>
    </row>
    <row r="11" spans="1:9" s="83" customFormat="1" x14ac:dyDescent="0.3">
      <c r="A11" s="80"/>
      <c r="B11" s="80"/>
      <c r="C11" s="80"/>
      <c r="D11" s="80"/>
      <c r="E11" s="546" t="s">
        <v>38</v>
      </c>
      <c r="F11" s="546"/>
      <c r="G11" s="72">
        <f>ROUND(SUM(G8:G10),2)</f>
        <v>0</v>
      </c>
      <c r="I11" s="92" t="s">
        <v>284</v>
      </c>
    </row>
    <row r="12" spans="1:9" s="83" customFormat="1" x14ac:dyDescent="0.3">
      <c r="A12" s="80"/>
      <c r="B12" s="80"/>
      <c r="C12" s="80"/>
      <c r="D12" s="80"/>
      <c r="E12" s="96"/>
      <c r="F12" s="96"/>
      <c r="G12" s="82"/>
    </row>
    <row r="13" spans="1:9" s="83" customFormat="1" x14ac:dyDescent="0.3">
      <c r="A13" s="231"/>
      <c r="B13" s="232"/>
      <c r="C13" s="232"/>
      <c r="D13" s="80"/>
      <c r="E13" s="225"/>
      <c r="F13" s="233" t="s">
        <v>305</v>
      </c>
      <c r="G13" s="82">
        <f>+G11+G7</f>
        <v>0</v>
      </c>
      <c r="I13" s="92"/>
    </row>
    <row r="14" spans="1:9" s="83" customFormat="1" x14ac:dyDescent="0.3">
      <c r="C14" s="84"/>
      <c r="G14" s="85"/>
    </row>
    <row r="15" spans="1:9" x14ac:dyDescent="0.3">
      <c r="A15" s="547" t="s">
        <v>65</v>
      </c>
      <c r="B15" s="547" t="s">
        <v>46</v>
      </c>
      <c r="C15" s="552"/>
      <c r="D15" s="552"/>
      <c r="E15" s="552"/>
      <c r="F15" s="552"/>
      <c r="G15" s="547" t="s">
        <v>36</v>
      </c>
    </row>
    <row r="16" spans="1:9" x14ac:dyDescent="0.3">
      <c r="A16" s="547"/>
      <c r="B16" s="547"/>
      <c r="C16" s="55" t="s">
        <v>47</v>
      </c>
      <c r="D16" s="55" t="s">
        <v>48</v>
      </c>
      <c r="E16" s="55" t="s">
        <v>49</v>
      </c>
      <c r="F16" s="55" t="s">
        <v>50</v>
      </c>
      <c r="G16" s="547"/>
    </row>
    <row r="17" spans="1:9" s="83" customFormat="1" x14ac:dyDescent="0.3">
      <c r="A17" s="97"/>
      <c r="B17" s="98"/>
      <c r="C17" s="94"/>
      <c r="D17" s="196"/>
      <c r="E17" s="81"/>
      <c r="F17" s="81"/>
      <c r="G17" s="104">
        <f t="shared" ref="G17:G18" si="0">ROUND(C17*E17*F17,2)</f>
        <v>0</v>
      </c>
    </row>
    <row r="18" spans="1:9" s="83" customFormat="1" ht="15.6" x14ac:dyDescent="0.4">
      <c r="A18" s="80"/>
      <c r="B18" s="80"/>
      <c r="C18" s="94"/>
      <c r="D18" s="196"/>
      <c r="E18" s="81"/>
      <c r="F18" s="81"/>
      <c r="G18" s="105">
        <f t="shared" si="0"/>
        <v>0</v>
      </c>
    </row>
    <row r="19" spans="1:9" s="83" customFormat="1" x14ac:dyDescent="0.3">
      <c r="C19" s="84"/>
      <c r="E19" s="551" t="s">
        <v>44</v>
      </c>
      <c r="F19" s="551"/>
      <c r="G19" s="72">
        <f>SUM(G17:G18)</f>
        <v>0</v>
      </c>
      <c r="I19" s="92" t="s">
        <v>284</v>
      </c>
    </row>
    <row r="20" spans="1:9" s="83" customFormat="1" x14ac:dyDescent="0.3">
      <c r="C20" s="84"/>
      <c r="G20" s="85"/>
      <c r="I20" s="109"/>
    </row>
    <row r="21" spans="1:9" s="83" customFormat="1" x14ac:dyDescent="0.3">
      <c r="C21" s="94"/>
      <c r="D21" s="196"/>
      <c r="E21" s="81"/>
      <c r="F21" s="81"/>
      <c r="G21" s="104">
        <f>ROUND(C21*E21*F21,2)</f>
        <v>0</v>
      </c>
    </row>
    <row r="22" spans="1:9" s="83" customFormat="1" ht="15.6" x14ac:dyDescent="0.4">
      <c r="A22" s="78"/>
      <c r="B22" s="78"/>
      <c r="C22" s="94"/>
      <c r="D22" s="196"/>
      <c r="E22" s="81"/>
      <c r="F22" s="81"/>
      <c r="G22" s="105">
        <f>ROUND(C22*E22*F22,2)</f>
        <v>0</v>
      </c>
    </row>
    <row r="23" spans="1:9" s="83" customFormat="1" x14ac:dyDescent="0.3">
      <c r="C23" s="84"/>
      <c r="E23" s="546" t="s">
        <v>38</v>
      </c>
      <c r="F23" s="546"/>
      <c r="G23" s="72">
        <f>ROUND(SUM(G20:G22),2)</f>
        <v>0</v>
      </c>
      <c r="I23" s="92" t="s">
        <v>284</v>
      </c>
    </row>
    <row r="24" spans="1:9" s="83" customFormat="1" x14ac:dyDescent="0.3">
      <c r="C24" s="84"/>
      <c r="G24" s="85"/>
    </row>
    <row r="25" spans="1:9" s="83" customFormat="1" x14ac:dyDescent="0.3">
      <c r="A25" s="231"/>
      <c r="C25" s="84"/>
      <c r="E25" s="224"/>
      <c r="F25" s="233" t="s">
        <v>306</v>
      </c>
      <c r="G25" s="82">
        <f>+G23+G19</f>
        <v>0</v>
      </c>
      <c r="I25" s="92"/>
    </row>
    <row r="26" spans="1:9" s="83" customFormat="1" x14ac:dyDescent="0.3">
      <c r="C26" s="84"/>
      <c r="G26" s="85"/>
    </row>
    <row r="27" spans="1:9" s="83" customFormat="1" x14ac:dyDescent="0.3">
      <c r="A27" s="86" t="s">
        <v>66</v>
      </c>
      <c r="B27" s="87"/>
      <c r="C27" s="87"/>
      <c r="D27" s="87"/>
      <c r="E27" s="87"/>
      <c r="F27" s="87"/>
      <c r="G27" s="99"/>
      <c r="I27" s="109" t="s">
        <v>224</v>
      </c>
    </row>
    <row r="28" spans="1:9" s="83" customFormat="1" ht="45.75" customHeight="1" x14ac:dyDescent="0.3">
      <c r="A28" s="526"/>
      <c r="B28" s="527"/>
      <c r="C28" s="527"/>
      <c r="D28" s="527"/>
      <c r="E28" s="527"/>
      <c r="F28" s="527"/>
      <c r="G28" s="528"/>
      <c r="I28"/>
    </row>
    <row r="29" spans="1:9" x14ac:dyDescent="0.3">
      <c r="I29" s="109"/>
    </row>
    <row r="30" spans="1:9" s="83" customFormat="1" x14ac:dyDescent="0.3">
      <c r="A30" s="86" t="s">
        <v>67</v>
      </c>
      <c r="B30" s="89"/>
      <c r="C30" s="90"/>
      <c r="D30" s="90"/>
      <c r="E30" s="90"/>
      <c r="F30" s="90"/>
      <c r="G30" s="100"/>
      <c r="I30" s="109" t="s">
        <v>224</v>
      </c>
    </row>
    <row r="31" spans="1:9" s="83" customFormat="1" ht="45" customHeight="1" x14ac:dyDescent="0.3">
      <c r="A31" s="532"/>
      <c r="B31" s="533"/>
      <c r="C31" s="533"/>
      <c r="D31" s="533"/>
      <c r="E31" s="533"/>
      <c r="F31" s="533"/>
      <c r="G31" s="534"/>
    </row>
  </sheetData>
  <sheetProtection algorithmName="SHA-512" hashValue="aAKZHGQl79CU0pjjJCWXyjH3iV+mk4hh9zxmiC3GJBhaNnJ5uESAIFZCDReWHE7jeauCjOBqrN32sFd+A5gCYQ==" saltValue="EL0iV6uiM1p+Qgs0+Q3XKA==" spinCount="100000" sheet="1" objects="1" scenarios="1" formatCells="0" formatRows="0" insertRows="0" deleteRows="0" sort="0"/>
  <mergeCells count="18">
    <mergeCell ref="A31:G31"/>
    <mergeCell ref="G3:G4"/>
    <mergeCell ref="E7:F7"/>
    <mergeCell ref="A28:G28"/>
    <mergeCell ref="A1:F1"/>
    <mergeCell ref="E23:F23"/>
    <mergeCell ref="A2:G2"/>
    <mergeCell ref="G15:G16"/>
    <mergeCell ref="E11:F11"/>
    <mergeCell ref="D3:F3"/>
    <mergeCell ref="A3:A4"/>
    <mergeCell ref="B3:C4"/>
    <mergeCell ref="B5:C5"/>
    <mergeCell ref="B6:C6"/>
    <mergeCell ref="E19:F19"/>
    <mergeCell ref="A15:A16"/>
    <mergeCell ref="B15:B16"/>
    <mergeCell ref="C15:F15"/>
  </mergeCells>
  <printOptions horizontalCentered="1"/>
  <pageMargins left="0.25" right="0.25" top="0.25" bottom="0.2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18"/>
  <sheetViews>
    <sheetView topLeftCell="A7" zoomScaleNormal="100" zoomScaleSheetLayoutView="100" workbookViewId="0">
      <selection activeCell="A18" sqref="A18:C18"/>
    </sheetView>
  </sheetViews>
  <sheetFormatPr defaultColWidth="9.109375" defaultRowHeight="14.4" x14ac:dyDescent="0.3"/>
  <cols>
    <col min="1" max="1" width="60.5546875" style="8" customWidth="1"/>
    <col min="2" max="2" width="55.44140625" style="8" customWidth="1"/>
    <col min="3" max="3" width="16.5546875" style="8" customWidth="1"/>
    <col min="4" max="4" width="2.33203125" style="8" customWidth="1"/>
    <col min="5" max="16384" width="9.109375" style="8"/>
  </cols>
  <sheetData>
    <row r="1" spans="1:5" ht="30" customHeight="1" x14ac:dyDescent="0.3">
      <c r="A1" s="524" t="s">
        <v>242</v>
      </c>
      <c r="B1" s="524"/>
      <c r="C1" s="8">
        <f>+'Section A'!B2</f>
        <v>0</v>
      </c>
      <c r="E1" s="118" t="s">
        <v>243</v>
      </c>
    </row>
    <row r="2" spans="1:5" ht="63" customHeight="1" x14ac:dyDescent="0.3">
      <c r="A2" s="554" t="s">
        <v>352</v>
      </c>
      <c r="B2" s="554"/>
      <c r="C2" s="554"/>
    </row>
    <row r="3" spans="1:5" ht="25.5" customHeight="1" x14ac:dyDescent="0.3">
      <c r="A3" s="228" t="s">
        <v>21</v>
      </c>
      <c r="B3" s="228" t="s">
        <v>68</v>
      </c>
      <c r="C3" s="54" t="s">
        <v>36</v>
      </c>
    </row>
    <row r="4" spans="1:5" s="83" customFormat="1" x14ac:dyDescent="0.3">
      <c r="A4" s="236"/>
      <c r="B4" s="226"/>
      <c r="C4" s="102"/>
      <c r="E4" s="237" t="s">
        <v>82</v>
      </c>
    </row>
    <row r="5" spans="1:5" s="83" customFormat="1" x14ac:dyDescent="0.3">
      <c r="A5" s="227"/>
      <c r="B5" s="227"/>
      <c r="C5" s="238">
        <v>0</v>
      </c>
      <c r="E5" s="239" t="s">
        <v>82</v>
      </c>
    </row>
    <row r="6" spans="1:5" s="83" customFormat="1" x14ac:dyDescent="0.3">
      <c r="A6" s="227"/>
      <c r="B6" s="220" t="s">
        <v>44</v>
      </c>
      <c r="C6" s="72">
        <f>ROUND(SUM(C4:C5),2)</f>
        <v>0</v>
      </c>
      <c r="E6" s="92" t="s">
        <v>304</v>
      </c>
    </row>
    <row r="7" spans="1:5" s="83" customFormat="1" x14ac:dyDescent="0.3">
      <c r="A7" s="227"/>
      <c r="B7" s="227"/>
      <c r="C7" s="85"/>
    </row>
    <row r="8" spans="1:5" s="83" customFormat="1" x14ac:dyDescent="0.3">
      <c r="A8" s="236"/>
      <c r="B8" s="227"/>
      <c r="C8" s="104"/>
    </row>
    <row r="9" spans="1:5" s="83" customFormat="1" x14ac:dyDescent="0.3">
      <c r="A9" s="227"/>
      <c r="B9" s="227"/>
      <c r="C9" s="116">
        <v>0</v>
      </c>
    </row>
    <row r="10" spans="1:5" s="83" customFormat="1" x14ac:dyDescent="0.3">
      <c r="A10" s="232"/>
      <c r="B10" s="221" t="s">
        <v>38</v>
      </c>
      <c r="C10" s="72">
        <f>ROUND(SUM(C7:C9),2)</f>
        <v>0</v>
      </c>
      <c r="E10" s="92" t="s">
        <v>304</v>
      </c>
    </row>
    <row r="11" spans="1:5" x14ac:dyDescent="0.3">
      <c r="C11" s="77"/>
    </row>
    <row r="12" spans="1:5" x14ac:dyDescent="0.3">
      <c r="B12" s="240" t="s">
        <v>353</v>
      </c>
      <c r="C12" s="71">
        <f>+C10+C6</f>
        <v>0</v>
      </c>
      <c r="E12" s="108" t="s">
        <v>225</v>
      </c>
    </row>
    <row r="13" spans="1:5" s="83" customFormat="1" x14ac:dyDescent="0.3">
      <c r="C13" s="85"/>
    </row>
    <row r="14" spans="1:5" s="83" customFormat="1" x14ac:dyDescent="0.3">
      <c r="A14" s="86" t="s">
        <v>354</v>
      </c>
      <c r="B14" s="87"/>
      <c r="C14" s="88"/>
      <c r="E14" s="109" t="s">
        <v>224</v>
      </c>
    </row>
    <row r="15" spans="1:5" s="83" customFormat="1" ht="45.75" customHeight="1" x14ac:dyDescent="0.3">
      <c r="A15" s="555"/>
      <c r="B15" s="556"/>
      <c r="C15" s="557"/>
      <c r="E15" s="8"/>
    </row>
    <row r="17" spans="1:5" s="83" customFormat="1" x14ac:dyDescent="0.3">
      <c r="A17" s="86" t="s">
        <v>355</v>
      </c>
      <c r="B17" s="90"/>
      <c r="C17" s="91"/>
      <c r="E17" s="109" t="s">
        <v>224</v>
      </c>
    </row>
    <row r="18" spans="1:5" s="83" customFormat="1" ht="45" customHeight="1" x14ac:dyDescent="0.3">
      <c r="A18" s="532"/>
      <c r="B18" s="533"/>
      <c r="C18" s="534"/>
    </row>
  </sheetData>
  <sheetProtection algorithmName="SHA-512" hashValue="JDuCjsyG87b4/OTA6ubbpL7NXmECTvrDlHZhjWc/4sBdHjZ2eYwOJK4imvt3tAE11NIxOH1uHJSfygn057dRag==" saltValue="tH2ddknwtE4dhH0AbWqpXg==" spinCount="100000" sheet="1" objects="1" scenarios="1" formatCells="0" formatRows="0" insertRows="0" deleteRows="0" sort="0"/>
  <mergeCells count="4">
    <mergeCell ref="A1:B1"/>
    <mergeCell ref="A2:C2"/>
    <mergeCell ref="A15:C15"/>
    <mergeCell ref="A18:C18"/>
  </mergeCells>
  <printOptions horizontalCentered="1"/>
  <pageMargins left="0.25" right="0.25" top="0.25" bottom="0.25" header="0.3" footer="0.3"/>
  <pageSetup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20"/>
  <sheetViews>
    <sheetView zoomScaleNormal="100" zoomScaleSheetLayoutView="100" workbookViewId="0">
      <selection activeCell="E7" sqref="B5:E7"/>
    </sheetView>
  </sheetViews>
  <sheetFormatPr defaultColWidth="9.109375" defaultRowHeight="13.2" x14ac:dyDescent="0.25"/>
  <cols>
    <col min="1" max="1" width="48" style="134" customWidth="1"/>
    <col min="2" max="5" width="16.88671875" style="134" customWidth="1"/>
    <col min="6" max="6" width="18.44140625" style="134" customWidth="1"/>
    <col min="7" max="7" width="2.6640625" style="134" customWidth="1"/>
    <col min="8" max="16384" width="9.109375" style="134"/>
  </cols>
  <sheetData>
    <row r="1" spans="1:8" ht="25.5" customHeight="1" x14ac:dyDescent="0.3">
      <c r="A1" s="503" t="s">
        <v>242</v>
      </c>
      <c r="B1" s="503"/>
      <c r="C1" s="503"/>
      <c r="D1" s="503"/>
      <c r="E1" s="503"/>
      <c r="F1" s="259">
        <f>+'Section A'!B2</f>
        <v>0</v>
      </c>
      <c r="H1" s="261" t="s">
        <v>243</v>
      </c>
    </row>
    <row r="2" spans="1:8" ht="67.5" customHeight="1" x14ac:dyDescent="0.25">
      <c r="A2" s="558" t="s">
        <v>230</v>
      </c>
      <c r="B2" s="558"/>
      <c r="C2" s="558"/>
      <c r="D2" s="558"/>
      <c r="E2" s="558"/>
      <c r="F2" s="558"/>
    </row>
    <row r="3" spans="1:8" x14ac:dyDescent="0.25">
      <c r="A3" s="262"/>
      <c r="B3" s="262"/>
      <c r="C3" s="262"/>
      <c r="D3" s="262"/>
      <c r="E3" s="262"/>
      <c r="F3" s="262"/>
    </row>
    <row r="4" spans="1:8" x14ac:dyDescent="0.25">
      <c r="A4" s="263" t="s">
        <v>69</v>
      </c>
      <c r="B4" s="263" t="s">
        <v>49</v>
      </c>
      <c r="C4" s="263" t="s">
        <v>48</v>
      </c>
      <c r="D4" s="263" t="s">
        <v>36</v>
      </c>
      <c r="E4" s="263" t="s">
        <v>35</v>
      </c>
      <c r="F4" s="263" t="s">
        <v>309</v>
      </c>
      <c r="H4" s="265" t="s">
        <v>223</v>
      </c>
    </row>
    <row r="5" spans="1:8" ht="14.4" x14ac:dyDescent="0.3">
      <c r="A5" s="295" t="s">
        <v>69</v>
      </c>
      <c r="B5" s="282"/>
      <c r="C5" s="282"/>
      <c r="D5" s="296"/>
      <c r="E5" s="282"/>
      <c r="F5" s="257">
        <f t="shared" ref="F5:F6" si="0">ROUND(+B5*D5*E5,2)</f>
        <v>0</v>
      </c>
      <c r="H5" s="270"/>
    </row>
    <row r="6" spans="1:8" ht="14.4" x14ac:dyDescent="0.3">
      <c r="A6" s="297" t="s">
        <v>69</v>
      </c>
      <c r="B6" s="282"/>
      <c r="C6" s="282"/>
      <c r="D6" s="296"/>
      <c r="E6" s="282"/>
      <c r="F6" s="257">
        <f t="shared" si="0"/>
        <v>0</v>
      </c>
      <c r="H6" s="270"/>
    </row>
    <row r="7" spans="1:8" ht="14.4" x14ac:dyDescent="0.3">
      <c r="A7" s="297" t="s">
        <v>69</v>
      </c>
      <c r="B7" s="282"/>
      <c r="C7" s="282"/>
      <c r="D7" s="296"/>
      <c r="E7" s="282"/>
      <c r="F7" s="298">
        <f>ROUND(+B7*D7*E7,2)</f>
        <v>0</v>
      </c>
      <c r="H7" s="270"/>
    </row>
    <row r="8" spans="1:8" ht="13.8" x14ac:dyDescent="0.3">
      <c r="A8" s="297"/>
      <c r="B8" s="262"/>
      <c r="C8" s="262"/>
      <c r="D8" s="300"/>
      <c r="E8" s="258" t="s">
        <v>44</v>
      </c>
      <c r="F8" s="257">
        <f>ROUND(SUM(F5:F7),2)</f>
        <v>0</v>
      </c>
      <c r="H8" s="265" t="s">
        <v>310</v>
      </c>
    </row>
    <row r="9" spans="1:8" x14ac:dyDescent="0.25">
      <c r="A9" s="297"/>
      <c r="B9" s="262"/>
      <c r="C9" s="262"/>
      <c r="D9" s="299"/>
      <c r="E9" s="262"/>
      <c r="F9" s="274"/>
    </row>
    <row r="10" spans="1:8" ht="13.8" x14ac:dyDescent="0.3">
      <c r="A10" s="297" t="s">
        <v>308</v>
      </c>
      <c r="B10" s="282"/>
      <c r="C10" s="282"/>
      <c r="D10" s="296"/>
      <c r="E10" s="282"/>
      <c r="F10" s="257">
        <f>ROUND(+B10*D10*E10,2)</f>
        <v>0</v>
      </c>
    </row>
    <row r="11" spans="1:8" ht="13.8" x14ac:dyDescent="0.3">
      <c r="A11" s="297" t="s">
        <v>308</v>
      </c>
      <c r="B11" s="282"/>
      <c r="C11" s="282"/>
      <c r="D11" s="296"/>
      <c r="E11" s="282"/>
      <c r="F11" s="298">
        <f>ROUND(+B11*D11*E11,2)</f>
        <v>0</v>
      </c>
    </row>
    <row r="12" spans="1:8" ht="13.8" x14ac:dyDescent="0.3">
      <c r="A12" s="262"/>
      <c r="B12" s="262"/>
      <c r="C12" s="262"/>
      <c r="D12" s="310"/>
      <c r="E12" s="256" t="s">
        <v>38</v>
      </c>
      <c r="F12" s="257">
        <f>ROUND(SUM(F9:F11),2)</f>
        <v>0</v>
      </c>
      <c r="H12" s="265" t="s">
        <v>310</v>
      </c>
    </row>
    <row r="13" spans="1:8" x14ac:dyDescent="0.25">
      <c r="A13" s="262"/>
      <c r="B13" s="262"/>
      <c r="C13" s="262"/>
      <c r="D13" s="262"/>
      <c r="E13" s="262"/>
      <c r="F13" s="274"/>
    </row>
    <row r="14" spans="1:8" ht="14.4" x14ac:dyDescent="0.3">
      <c r="A14" s="259"/>
      <c r="B14" s="259"/>
      <c r="C14" s="259"/>
      <c r="D14" s="309"/>
      <c r="E14" s="309" t="s">
        <v>72</v>
      </c>
      <c r="F14" s="257">
        <f>+F12+F8</f>
        <v>0</v>
      </c>
      <c r="H14" s="284" t="s">
        <v>225</v>
      </c>
    </row>
    <row r="15" spans="1:8" x14ac:dyDescent="0.25">
      <c r="A15" s="262"/>
      <c r="B15" s="262"/>
      <c r="C15" s="262"/>
      <c r="D15" s="262"/>
      <c r="E15" s="262"/>
      <c r="F15" s="274"/>
    </row>
    <row r="16" spans="1:8" ht="14.4" x14ac:dyDescent="0.25">
      <c r="A16" s="289" t="s">
        <v>70</v>
      </c>
      <c r="B16" s="290"/>
      <c r="C16" s="290"/>
      <c r="D16" s="290"/>
      <c r="E16" s="290"/>
      <c r="F16" s="291"/>
      <c r="H16" s="265" t="s">
        <v>224</v>
      </c>
    </row>
    <row r="17" spans="1:8" ht="45.75" customHeight="1" x14ac:dyDescent="0.3">
      <c r="A17" s="500"/>
      <c r="B17" s="501"/>
      <c r="C17" s="501"/>
      <c r="D17" s="501"/>
      <c r="E17" s="501"/>
      <c r="F17" s="502"/>
      <c r="H17" s="270"/>
    </row>
    <row r="18" spans="1:8" ht="14.4" x14ac:dyDescent="0.3">
      <c r="A18" s="259"/>
      <c r="B18" s="259"/>
      <c r="C18" s="259"/>
      <c r="D18" s="259"/>
      <c r="E18" s="259"/>
      <c r="F18" s="259"/>
      <c r="H18" s="270"/>
    </row>
    <row r="19" spans="1:8" x14ac:dyDescent="0.25">
      <c r="A19" s="289" t="s">
        <v>71</v>
      </c>
      <c r="B19" s="293"/>
      <c r="C19" s="293"/>
      <c r="D19" s="293"/>
      <c r="E19" s="293"/>
      <c r="F19" s="294"/>
      <c r="H19" s="265" t="s">
        <v>224</v>
      </c>
    </row>
    <row r="20" spans="1:8" ht="45" customHeight="1" x14ac:dyDescent="0.25">
      <c r="A20" s="521"/>
      <c r="B20" s="522"/>
      <c r="C20" s="522"/>
      <c r="D20" s="522"/>
      <c r="E20" s="522"/>
      <c r="F20" s="523"/>
    </row>
  </sheetData>
  <sheetProtection algorithmName="SHA-512" hashValue="r6Hkj3jaebmiVTN7CcTe70qBN8iKn0TYtng+qdgAH1NIcB11BH0WFMVc6+4CvTznyMa79OJrWd2NwvOs3zPGmA==" saltValue="0AX7zyGuoRK/FPdMh1utjw==" spinCount="100000" sheet="1" objects="1" scenarios="1"/>
  <mergeCells count="4">
    <mergeCell ref="A17:F17"/>
    <mergeCell ref="A20:F20"/>
    <mergeCell ref="A1:E1"/>
    <mergeCell ref="A2:F2"/>
  </mergeCells>
  <printOptions horizontalCentered="1"/>
  <pageMargins left="0.25" right="0.25" top="0.25" bottom="0.25" header="0.3" footer="0.3"/>
  <pageSetup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18"/>
  <sheetViews>
    <sheetView zoomScaleNormal="100" zoomScaleSheetLayoutView="100" workbookViewId="0">
      <selection activeCell="C10" sqref="C10"/>
    </sheetView>
  </sheetViews>
  <sheetFormatPr defaultColWidth="9.109375" defaultRowHeight="14.4" x14ac:dyDescent="0.3"/>
  <cols>
    <col min="1" max="1" width="33.109375" style="260" customWidth="1"/>
    <col min="2" max="2" width="81.88671875" style="260" customWidth="1"/>
    <col min="3" max="3" width="18.5546875" style="260" customWidth="1"/>
    <col min="4" max="4" width="2.109375" style="260" customWidth="1"/>
    <col min="5" max="16384" width="9.109375" style="260"/>
  </cols>
  <sheetData>
    <row r="1" spans="1:5" ht="20.25" customHeight="1" x14ac:dyDescent="0.3">
      <c r="A1" s="503" t="s">
        <v>242</v>
      </c>
      <c r="B1" s="503"/>
      <c r="C1" s="259">
        <f>+'Section A'!B2</f>
        <v>0</v>
      </c>
      <c r="E1" s="261" t="s">
        <v>243</v>
      </c>
    </row>
    <row r="2" spans="1:5" ht="53.25" customHeight="1" x14ac:dyDescent="0.3">
      <c r="A2" s="559" t="s">
        <v>229</v>
      </c>
      <c r="B2" s="559"/>
      <c r="C2" s="559"/>
    </row>
    <row r="3" spans="1:5" ht="26.4" x14ac:dyDescent="0.3">
      <c r="A3" s="306" t="s">
        <v>21</v>
      </c>
      <c r="B3" s="307" t="s">
        <v>68</v>
      </c>
      <c r="C3" s="306" t="s">
        <v>311</v>
      </c>
    </row>
    <row r="4" spans="1:5" x14ac:dyDescent="0.3">
      <c r="A4" s="308" t="s">
        <v>21</v>
      </c>
      <c r="B4" s="295" t="s">
        <v>68</v>
      </c>
      <c r="C4" s="257">
        <v>0</v>
      </c>
    </row>
    <row r="5" spans="1:5" x14ac:dyDescent="0.3">
      <c r="A5" s="297" t="s">
        <v>21</v>
      </c>
      <c r="B5" s="297" t="s">
        <v>68</v>
      </c>
      <c r="C5" s="298">
        <v>0</v>
      </c>
    </row>
    <row r="6" spans="1:5" x14ac:dyDescent="0.3">
      <c r="A6" s="297"/>
      <c r="B6" s="258" t="s">
        <v>44</v>
      </c>
      <c r="C6" s="257">
        <f>ROUND(SUM(C4:C5),2)</f>
        <v>0</v>
      </c>
      <c r="E6" s="265" t="s">
        <v>304</v>
      </c>
    </row>
    <row r="7" spans="1:5" x14ac:dyDescent="0.3">
      <c r="A7" s="297"/>
      <c r="B7" s="297"/>
      <c r="C7" s="288"/>
    </row>
    <row r="8" spans="1:5" x14ac:dyDescent="0.3">
      <c r="A8" s="297" t="s">
        <v>307</v>
      </c>
      <c r="B8" s="297" t="s">
        <v>312</v>
      </c>
      <c r="C8" s="257">
        <v>0</v>
      </c>
    </row>
    <row r="9" spans="1:5" x14ac:dyDescent="0.3">
      <c r="A9" s="297" t="s">
        <v>307</v>
      </c>
      <c r="B9" s="297" t="s">
        <v>312</v>
      </c>
      <c r="C9" s="298">
        <v>0</v>
      </c>
    </row>
    <row r="10" spans="1:5" x14ac:dyDescent="0.3">
      <c r="A10" s="297"/>
      <c r="B10" s="256" t="s">
        <v>38</v>
      </c>
      <c r="C10" s="257">
        <f>ROUND(SUM(C7:C9),2)</f>
        <v>0</v>
      </c>
      <c r="E10" s="265" t="s">
        <v>304</v>
      </c>
    </row>
    <row r="11" spans="1:5" x14ac:dyDescent="0.3">
      <c r="A11" s="259"/>
      <c r="B11" s="259"/>
      <c r="C11" s="283"/>
    </row>
    <row r="12" spans="1:5" x14ac:dyDescent="0.3">
      <c r="A12" s="259"/>
      <c r="B12" s="309" t="s">
        <v>75</v>
      </c>
      <c r="C12" s="257">
        <f>+C10+C6</f>
        <v>0</v>
      </c>
      <c r="E12" s="284" t="s">
        <v>225</v>
      </c>
    </row>
    <row r="13" spans="1:5" x14ac:dyDescent="0.3">
      <c r="A13" s="259"/>
      <c r="B13" s="259"/>
      <c r="C13" s="288"/>
    </row>
    <row r="14" spans="1:5" x14ac:dyDescent="0.3">
      <c r="A14" s="289" t="s">
        <v>73</v>
      </c>
      <c r="B14" s="290"/>
      <c r="C14" s="291"/>
      <c r="E14" s="265" t="s">
        <v>224</v>
      </c>
    </row>
    <row r="15" spans="1:5" ht="45.75" customHeight="1" x14ac:dyDescent="0.3">
      <c r="A15" s="560"/>
      <c r="B15" s="561"/>
      <c r="C15" s="562"/>
      <c r="E15" s="270"/>
    </row>
    <row r="16" spans="1:5" x14ac:dyDescent="0.3">
      <c r="A16" s="259"/>
      <c r="B16" s="259"/>
      <c r="C16" s="259"/>
    </row>
    <row r="17" spans="1:5" x14ac:dyDescent="0.3">
      <c r="A17" s="289" t="s">
        <v>74</v>
      </c>
      <c r="B17" s="293"/>
      <c r="C17" s="294"/>
      <c r="E17" s="265" t="s">
        <v>224</v>
      </c>
    </row>
    <row r="18" spans="1:5" ht="45" customHeight="1" x14ac:dyDescent="0.3">
      <c r="A18" s="521"/>
      <c r="B18" s="522"/>
      <c r="C18" s="523"/>
    </row>
  </sheetData>
  <sheetProtection algorithmName="SHA-512" hashValue="1KLwYQCSNFn31AGFajUZ/ukKELiG3YRcPsLyL72bNrxmSj1OgYOE1ngOn99pq0Le8H0bTLWu7xveO2ykxPT11Q==" saltValue="CxC8mnluiAIQrxfaYbQQzA==" spinCount="100000" sheet="1" objects="1" scenarios="1"/>
  <mergeCells count="4">
    <mergeCell ref="A1:B1"/>
    <mergeCell ref="A2:C2"/>
    <mergeCell ref="A15:C15"/>
    <mergeCell ref="A18:C18"/>
  </mergeCells>
  <printOptions horizontalCentered="1"/>
  <pageMargins left="0.25" right="0.25" top="0.25" bottom="0.25" header="0.3" footer="0.3"/>
  <pageSetup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20"/>
  <sheetViews>
    <sheetView zoomScaleNormal="100" zoomScaleSheetLayoutView="100" workbookViewId="0">
      <selection activeCell="D5" sqref="D5"/>
    </sheetView>
  </sheetViews>
  <sheetFormatPr defaultColWidth="9.109375" defaultRowHeight="14.4" x14ac:dyDescent="0.3"/>
  <cols>
    <col min="1" max="1" width="51.44140625" style="260" customWidth="1"/>
    <col min="2" max="5" width="16.44140625" style="260" customWidth="1"/>
    <col min="6" max="6" width="16.6640625" style="260" customWidth="1"/>
    <col min="7" max="7" width="2.44140625" style="260" customWidth="1"/>
    <col min="8" max="16384" width="9.109375" style="260"/>
  </cols>
  <sheetData>
    <row r="1" spans="1:8" ht="29.25" customHeight="1" x14ac:dyDescent="0.3">
      <c r="A1" s="503" t="s">
        <v>242</v>
      </c>
      <c r="B1" s="503"/>
      <c r="C1" s="503"/>
      <c r="D1" s="503"/>
      <c r="E1" s="503"/>
      <c r="F1" s="259">
        <f>+'Section A'!B2</f>
        <v>0</v>
      </c>
      <c r="H1" s="261" t="s">
        <v>243</v>
      </c>
    </row>
    <row r="2" spans="1:8" ht="41.25" customHeight="1" x14ac:dyDescent="0.3">
      <c r="A2" s="558" t="s">
        <v>228</v>
      </c>
      <c r="B2" s="558"/>
      <c r="C2" s="558"/>
      <c r="D2" s="558"/>
      <c r="E2" s="558"/>
      <c r="F2" s="558"/>
    </row>
    <row r="3" spans="1:8" ht="7.5" customHeight="1" x14ac:dyDescent="0.3">
      <c r="A3" s="262"/>
      <c r="B3" s="262"/>
      <c r="C3" s="262"/>
      <c r="D3" s="262"/>
      <c r="E3" s="262"/>
      <c r="F3" s="262"/>
    </row>
    <row r="4" spans="1:8" ht="26.4" x14ac:dyDescent="0.3">
      <c r="A4" s="263" t="s">
        <v>69</v>
      </c>
      <c r="B4" s="263" t="s">
        <v>49</v>
      </c>
      <c r="C4" s="263" t="s">
        <v>48</v>
      </c>
      <c r="D4" s="263" t="s">
        <v>36</v>
      </c>
      <c r="E4" s="263" t="s">
        <v>35</v>
      </c>
      <c r="F4" s="264" t="s">
        <v>313</v>
      </c>
    </row>
    <row r="5" spans="1:8" x14ac:dyDescent="0.3">
      <c r="A5" s="295" t="s">
        <v>69</v>
      </c>
      <c r="B5" s="282"/>
      <c r="C5" s="282"/>
      <c r="D5" s="296"/>
      <c r="E5" s="282"/>
      <c r="F5" s="257">
        <f>ROUND(+B5*D5*E5,2)</f>
        <v>0</v>
      </c>
    </row>
    <row r="6" spans="1:8" x14ac:dyDescent="0.3">
      <c r="A6" s="297" t="s">
        <v>69</v>
      </c>
      <c r="B6" s="282"/>
      <c r="C6" s="282"/>
      <c r="D6" s="296"/>
      <c r="E6" s="282"/>
      <c r="F6" s="257">
        <f>ROUND(+B6*D6*E6,2)</f>
        <v>0</v>
      </c>
    </row>
    <row r="7" spans="1:8" x14ac:dyDescent="0.3">
      <c r="A7" s="297" t="s">
        <v>69</v>
      </c>
      <c r="B7" s="282"/>
      <c r="C7" s="282"/>
      <c r="D7" s="296"/>
      <c r="E7" s="282"/>
      <c r="F7" s="298">
        <f>ROUND(+B7*D7*E7,2)</f>
        <v>0</v>
      </c>
    </row>
    <row r="8" spans="1:8" x14ac:dyDescent="0.3">
      <c r="A8" s="297"/>
      <c r="B8" s="262"/>
      <c r="C8" s="262"/>
      <c r="D8" s="300"/>
      <c r="E8" s="258" t="s">
        <v>44</v>
      </c>
      <c r="F8" s="257">
        <f>ROUND(SUM(F5:F7),2)</f>
        <v>0</v>
      </c>
      <c r="H8" s="265" t="s">
        <v>310</v>
      </c>
    </row>
    <row r="9" spans="1:8" x14ac:dyDescent="0.3">
      <c r="A9" s="297"/>
      <c r="B9" s="262"/>
      <c r="C9" s="262"/>
      <c r="D9" s="299"/>
      <c r="E9" s="262"/>
      <c r="F9" s="274"/>
    </row>
    <row r="10" spans="1:8" x14ac:dyDescent="0.3">
      <c r="A10" s="297" t="s">
        <v>308</v>
      </c>
      <c r="B10" s="282"/>
      <c r="C10" s="282"/>
      <c r="D10" s="296"/>
      <c r="E10" s="282"/>
      <c r="F10" s="257">
        <f>ROUND(+B10*D10*E10,2)</f>
        <v>0</v>
      </c>
    </row>
    <row r="11" spans="1:8" x14ac:dyDescent="0.3">
      <c r="A11" s="297" t="s">
        <v>308</v>
      </c>
      <c r="B11" s="282"/>
      <c r="C11" s="282"/>
      <c r="D11" s="296"/>
      <c r="E11" s="282"/>
      <c r="F11" s="298">
        <f>ROUND(+B11*D11*E11,2)</f>
        <v>0</v>
      </c>
    </row>
    <row r="12" spans="1:8" x14ac:dyDescent="0.3">
      <c r="A12" s="297"/>
      <c r="B12" s="262"/>
      <c r="C12" s="262"/>
      <c r="D12" s="256"/>
      <c r="E12" s="256" t="s">
        <v>38</v>
      </c>
      <c r="F12" s="257">
        <f>ROUND(SUM(F9:F11),2)</f>
        <v>0</v>
      </c>
      <c r="H12" s="265" t="s">
        <v>310</v>
      </c>
    </row>
    <row r="13" spans="1:8" x14ac:dyDescent="0.3">
      <c r="A13" s="259"/>
      <c r="B13" s="259"/>
      <c r="C13" s="259"/>
      <c r="D13" s="259"/>
      <c r="E13" s="259"/>
      <c r="F13" s="301"/>
    </row>
    <row r="14" spans="1:8" x14ac:dyDescent="0.3">
      <c r="A14" s="259"/>
      <c r="B14" s="259"/>
      <c r="C14" s="504" t="s">
        <v>101</v>
      </c>
      <c r="D14" s="504"/>
      <c r="E14" s="504"/>
      <c r="F14" s="257">
        <f>+F12+F8</f>
        <v>0</v>
      </c>
      <c r="H14" s="284" t="s">
        <v>225</v>
      </c>
    </row>
    <row r="15" spans="1:8" x14ac:dyDescent="0.3">
      <c r="A15" s="302"/>
      <c r="B15" s="303"/>
      <c r="C15" s="303"/>
      <c r="D15" s="303"/>
      <c r="E15" s="303"/>
      <c r="F15" s="304"/>
    </row>
    <row r="16" spans="1:8" x14ac:dyDescent="0.3">
      <c r="A16" s="289" t="s">
        <v>76</v>
      </c>
      <c r="B16" s="305"/>
      <c r="C16" s="305"/>
      <c r="D16" s="290"/>
      <c r="E16" s="290"/>
      <c r="F16" s="291"/>
      <c r="H16" s="265" t="s">
        <v>224</v>
      </c>
    </row>
    <row r="17" spans="1:8" ht="45.75" customHeight="1" x14ac:dyDescent="0.3">
      <c r="A17" s="563"/>
      <c r="B17" s="564"/>
      <c r="C17" s="564"/>
      <c r="D17" s="564"/>
      <c r="E17" s="564"/>
      <c r="F17" s="565"/>
      <c r="H17" s="270"/>
    </row>
    <row r="18" spans="1:8" x14ac:dyDescent="0.3">
      <c r="A18" s="259"/>
      <c r="B18" s="259"/>
      <c r="C18" s="259"/>
      <c r="D18" s="259"/>
      <c r="E18" s="259"/>
      <c r="F18" s="259"/>
    </row>
    <row r="19" spans="1:8" x14ac:dyDescent="0.3">
      <c r="A19" s="289" t="s">
        <v>77</v>
      </c>
      <c r="B19" s="293"/>
      <c r="C19" s="293"/>
      <c r="D19" s="293"/>
      <c r="E19" s="293"/>
      <c r="F19" s="294"/>
      <c r="H19" s="265" t="s">
        <v>224</v>
      </c>
    </row>
    <row r="20" spans="1:8" ht="45" customHeight="1" x14ac:dyDescent="0.3">
      <c r="A20" s="521"/>
      <c r="B20" s="522"/>
      <c r="C20" s="522"/>
      <c r="D20" s="522"/>
      <c r="E20" s="522"/>
      <c r="F20" s="523"/>
    </row>
  </sheetData>
  <sheetProtection algorithmName="SHA-512" hashValue="lg7H1rMqdAyyNHAtjpMzd3mv365vwxnJRr+iP4amSO1NSxTTE23GAQzReV7lYLSactXdrCN73Cz/hhMjs4Llcg==" saltValue="vE3E7qQmcdqHJY4HyDzLIA==" spinCount="100000" sheet="1" objects="1" scenarios="1"/>
  <mergeCells count="5">
    <mergeCell ref="A1:E1"/>
    <mergeCell ref="C14:E14"/>
    <mergeCell ref="A2:F2"/>
    <mergeCell ref="A17:F17"/>
    <mergeCell ref="A20:F20"/>
  </mergeCells>
  <printOptions horizontalCentered="1"/>
  <pageMargins left="0.25" right="0.25" top="0.25" bottom="0.25" header="0.3" footer="0.3"/>
  <pageSetup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20"/>
  <sheetViews>
    <sheetView zoomScaleNormal="100" zoomScaleSheetLayoutView="100" workbookViewId="0">
      <selection activeCell="E11" sqref="B10:E11"/>
    </sheetView>
  </sheetViews>
  <sheetFormatPr defaultColWidth="9.109375" defaultRowHeight="14.4" x14ac:dyDescent="0.3"/>
  <cols>
    <col min="1" max="1" width="66.33203125" style="260" customWidth="1"/>
    <col min="2" max="5" width="12.5546875" style="260" customWidth="1"/>
    <col min="6" max="6" width="17.109375" style="260" customWidth="1"/>
    <col min="7" max="7" width="2.44140625" style="260" customWidth="1"/>
    <col min="8" max="16384" width="9.109375" style="260"/>
  </cols>
  <sheetData>
    <row r="1" spans="1:8" ht="24.75" customHeight="1" x14ac:dyDescent="0.3">
      <c r="A1" s="503" t="s">
        <v>242</v>
      </c>
      <c r="B1" s="503"/>
      <c r="C1" s="503"/>
      <c r="D1" s="503"/>
      <c r="E1" s="503"/>
      <c r="F1" s="259">
        <f>+'Section A'!B2</f>
        <v>0</v>
      </c>
      <c r="H1" s="261" t="s">
        <v>243</v>
      </c>
    </row>
    <row r="2" spans="1:8" ht="42" customHeight="1" x14ac:dyDescent="0.3">
      <c r="A2" s="558" t="s">
        <v>186</v>
      </c>
      <c r="B2" s="558"/>
      <c r="C2" s="558"/>
      <c r="D2" s="558"/>
      <c r="E2" s="558"/>
      <c r="F2" s="558"/>
    </row>
    <row r="3" spans="1:8" x14ac:dyDescent="0.3">
      <c r="A3" s="262"/>
      <c r="B3" s="262"/>
      <c r="C3" s="262"/>
      <c r="D3" s="262"/>
      <c r="E3" s="262"/>
      <c r="F3" s="262"/>
    </row>
    <row r="4" spans="1:8" ht="26.4" x14ac:dyDescent="0.3">
      <c r="A4" s="263" t="s">
        <v>69</v>
      </c>
      <c r="B4" s="263" t="s">
        <v>49</v>
      </c>
      <c r="C4" s="263" t="s">
        <v>48</v>
      </c>
      <c r="D4" s="263" t="s">
        <v>36</v>
      </c>
      <c r="E4" s="263" t="s">
        <v>35</v>
      </c>
      <c r="F4" s="264" t="s">
        <v>314</v>
      </c>
      <c r="H4" s="265" t="s">
        <v>223</v>
      </c>
    </row>
    <row r="5" spans="1:8" x14ac:dyDescent="0.3">
      <c r="A5" s="295" t="s">
        <v>69</v>
      </c>
      <c r="B5" s="282"/>
      <c r="C5" s="282"/>
      <c r="D5" s="296"/>
      <c r="E5" s="282"/>
      <c r="F5" s="257">
        <f>ROUND(+B5*D5*E5,2)</f>
        <v>0</v>
      </c>
      <c r="H5" s="270"/>
    </row>
    <row r="6" spans="1:8" x14ac:dyDescent="0.3">
      <c r="A6" s="297" t="s">
        <v>69</v>
      </c>
      <c r="B6" s="282"/>
      <c r="C6" s="282"/>
      <c r="D6" s="296"/>
      <c r="E6" s="282"/>
      <c r="F6" s="257">
        <f>ROUND(+B6*D6*E6,2)</f>
        <v>0</v>
      </c>
      <c r="H6" s="270"/>
    </row>
    <row r="7" spans="1:8" x14ac:dyDescent="0.3">
      <c r="A7" s="297" t="s">
        <v>69</v>
      </c>
      <c r="B7" s="282"/>
      <c r="C7" s="282"/>
      <c r="D7" s="296"/>
      <c r="E7" s="282"/>
      <c r="F7" s="298">
        <f>ROUND(+B7*D7*E7,2)</f>
        <v>0</v>
      </c>
      <c r="H7" s="270"/>
    </row>
    <row r="8" spans="1:8" x14ac:dyDescent="0.3">
      <c r="A8" s="297"/>
      <c r="B8" s="262"/>
      <c r="C8" s="262"/>
      <c r="D8" s="258"/>
      <c r="E8" s="258" t="s">
        <v>44</v>
      </c>
      <c r="F8" s="257">
        <f>ROUND(SUM(F5:F7),2)</f>
        <v>0</v>
      </c>
      <c r="H8" s="265" t="s">
        <v>310</v>
      </c>
    </row>
    <row r="9" spans="1:8" x14ac:dyDescent="0.3">
      <c r="A9" s="297"/>
      <c r="B9" s="262"/>
      <c r="C9" s="262"/>
      <c r="D9" s="299"/>
      <c r="E9" s="262"/>
      <c r="F9" s="274"/>
    </row>
    <row r="10" spans="1:8" x14ac:dyDescent="0.3">
      <c r="A10" s="297" t="s">
        <v>308</v>
      </c>
      <c r="B10" s="282"/>
      <c r="C10" s="282"/>
      <c r="D10" s="296"/>
      <c r="E10" s="282"/>
      <c r="F10" s="257">
        <f>ROUND(+B10*D10*E10,2)</f>
        <v>0</v>
      </c>
    </row>
    <row r="11" spans="1:8" x14ac:dyDescent="0.3">
      <c r="A11" s="297" t="s">
        <v>308</v>
      </c>
      <c r="B11" s="282"/>
      <c r="C11" s="282"/>
      <c r="D11" s="296"/>
      <c r="E11" s="282"/>
      <c r="F11" s="298">
        <f>ROUND(+B11*D11*E11,2)</f>
        <v>0</v>
      </c>
    </row>
    <row r="12" spans="1:8" x14ac:dyDescent="0.3">
      <c r="A12" s="297"/>
      <c r="B12" s="262"/>
      <c r="C12" s="262"/>
      <c r="D12" s="256"/>
      <c r="E12" s="256" t="s">
        <v>38</v>
      </c>
      <c r="F12" s="257">
        <f>ROUND(SUM(F9:F11),2)</f>
        <v>0</v>
      </c>
      <c r="H12" s="265" t="s">
        <v>310</v>
      </c>
    </row>
    <row r="13" spans="1:8" x14ac:dyDescent="0.3">
      <c r="A13" s="259"/>
      <c r="B13" s="259"/>
      <c r="C13" s="259"/>
      <c r="D13" s="259"/>
      <c r="E13" s="259"/>
      <c r="F13" s="283"/>
    </row>
    <row r="14" spans="1:8" x14ac:dyDescent="0.3">
      <c r="A14" s="259"/>
      <c r="B14" s="259"/>
      <c r="C14" s="504" t="s">
        <v>80</v>
      </c>
      <c r="D14" s="504"/>
      <c r="E14" s="504"/>
      <c r="F14" s="257">
        <f>+F12+F8</f>
        <v>0</v>
      </c>
      <c r="H14" s="284" t="s">
        <v>225</v>
      </c>
    </row>
    <row r="15" spans="1:8" x14ac:dyDescent="0.3">
      <c r="A15" s="262"/>
      <c r="B15" s="262"/>
      <c r="C15" s="262"/>
      <c r="D15" s="262"/>
      <c r="E15" s="262"/>
      <c r="F15" s="274"/>
    </row>
    <row r="16" spans="1:8" x14ac:dyDescent="0.3">
      <c r="A16" s="289" t="s">
        <v>78</v>
      </c>
      <c r="B16" s="290"/>
      <c r="C16" s="290"/>
      <c r="D16" s="290"/>
      <c r="E16" s="290"/>
      <c r="F16" s="291"/>
      <c r="H16" s="265" t="s">
        <v>224</v>
      </c>
    </row>
    <row r="17" spans="1:8" ht="45.75" customHeight="1" x14ac:dyDescent="0.3">
      <c r="A17" s="500"/>
      <c r="B17" s="501"/>
      <c r="C17" s="501"/>
      <c r="D17" s="501"/>
      <c r="E17" s="501"/>
      <c r="F17" s="502"/>
      <c r="H17" s="270"/>
    </row>
    <row r="18" spans="1:8" x14ac:dyDescent="0.3">
      <c r="A18" s="259"/>
      <c r="B18" s="259"/>
      <c r="C18" s="259"/>
      <c r="D18" s="259"/>
      <c r="E18" s="259"/>
      <c r="F18" s="259"/>
      <c r="H18" s="265"/>
    </row>
    <row r="19" spans="1:8" x14ac:dyDescent="0.3">
      <c r="A19" s="289" t="s">
        <v>79</v>
      </c>
      <c r="B19" s="293"/>
      <c r="C19" s="293"/>
      <c r="D19" s="293"/>
      <c r="E19" s="293"/>
      <c r="F19" s="294"/>
      <c r="H19" s="265" t="s">
        <v>224</v>
      </c>
    </row>
    <row r="20" spans="1:8" ht="45" customHeight="1" x14ac:dyDescent="0.3">
      <c r="A20" s="521"/>
      <c r="B20" s="522"/>
      <c r="C20" s="522"/>
      <c r="D20" s="522"/>
      <c r="E20" s="522"/>
      <c r="F20" s="523"/>
    </row>
  </sheetData>
  <sheetProtection algorithmName="SHA-512" hashValue="op3DsSwBLyOwLGR6kSoxyfJ5gMcal7fTLZkH2u7sNHmK1O8U/Gfmo3Zaji8IyMmG7QNZStgGtWbGSMiGBgPj2A==" saltValue="xEZOolIWyIBlc2wv3N0nlg==" spinCount="100000" sheet="1" objects="1" scenarios="1"/>
  <mergeCells count="5">
    <mergeCell ref="A1:E1"/>
    <mergeCell ref="C14:E14"/>
    <mergeCell ref="A2:F2"/>
    <mergeCell ref="A17:F17"/>
    <mergeCell ref="A20:F20"/>
  </mergeCells>
  <printOptions horizontalCentered="1"/>
  <pageMargins left="0.25" right="0.25" top="0.25" bottom="0.25" header="0.3" footer="0.3"/>
  <pageSetup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19"/>
  <sheetViews>
    <sheetView zoomScaleNormal="100" zoomScaleSheetLayoutView="100" workbookViewId="0">
      <selection activeCell="C5" sqref="C5"/>
    </sheetView>
  </sheetViews>
  <sheetFormatPr defaultColWidth="9.109375" defaultRowHeight="14.4" x14ac:dyDescent="0.3"/>
  <cols>
    <col min="1" max="2" width="30.44140625" style="260" customWidth="1"/>
    <col min="3" max="6" width="14.5546875" style="260" customWidth="1"/>
    <col min="7" max="7" width="14.44140625" style="260" customWidth="1"/>
    <col min="8" max="8" width="2.44140625" style="260" customWidth="1"/>
    <col min="9" max="16384" width="9.109375" style="260"/>
  </cols>
  <sheetData>
    <row r="1" spans="1:9" ht="27" customHeight="1" x14ac:dyDescent="0.3">
      <c r="A1" s="503" t="s">
        <v>242</v>
      </c>
      <c r="B1" s="503"/>
      <c r="C1" s="503"/>
      <c r="D1" s="503"/>
      <c r="E1" s="503"/>
      <c r="F1" s="503"/>
      <c r="G1" s="259">
        <f>+'Section A'!B2</f>
        <v>0</v>
      </c>
      <c r="I1" s="261" t="s">
        <v>243</v>
      </c>
    </row>
    <row r="2" spans="1:9" ht="54.75" customHeight="1" x14ac:dyDescent="0.3">
      <c r="A2" s="505" t="s">
        <v>180</v>
      </c>
      <c r="B2" s="505"/>
      <c r="C2" s="505"/>
      <c r="D2" s="505"/>
      <c r="E2" s="505"/>
      <c r="F2" s="505"/>
      <c r="G2" s="505"/>
    </row>
    <row r="3" spans="1:9" ht="8.25" customHeight="1" x14ac:dyDescent="0.3">
      <c r="A3" s="262"/>
      <c r="B3" s="262"/>
      <c r="C3" s="262"/>
      <c r="D3" s="262"/>
      <c r="E3" s="262"/>
      <c r="F3" s="262"/>
      <c r="G3" s="262"/>
    </row>
    <row r="4" spans="1:9" ht="39.6" x14ac:dyDescent="0.3">
      <c r="A4" s="263" t="s">
        <v>31</v>
      </c>
      <c r="B4" s="263" t="s">
        <v>32</v>
      </c>
      <c r="C4" s="264" t="s">
        <v>33</v>
      </c>
      <c r="D4" s="264" t="s">
        <v>37</v>
      </c>
      <c r="E4" s="263" t="s">
        <v>34</v>
      </c>
      <c r="F4" s="263" t="s">
        <v>35</v>
      </c>
      <c r="G4" s="264" t="s">
        <v>315</v>
      </c>
      <c r="I4" s="265" t="s">
        <v>223</v>
      </c>
    </row>
    <row r="5" spans="1:9" x14ac:dyDescent="0.3">
      <c r="A5" s="266" t="s">
        <v>31</v>
      </c>
      <c r="B5" s="266" t="s">
        <v>32</v>
      </c>
      <c r="C5" s="267"/>
      <c r="D5" s="268"/>
      <c r="E5" s="269"/>
      <c r="F5" s="268"/>
      <c r="G5" s="255">
        <f>ROUND(+C5*E5*F5,2)</f>
        <v>0</v>
      </c>
      <c r="I5" s="270"/>
    </row>
    <row r="6" spans="1:9" x14ac:dyDescent="0.3">
      <c r="A6" s="266" t="s">
        <v>31</v>
      </c>
      <c r="B6" s="266" t="s">
        <v>32</v>
      </c>
      <c r="C6" s="267"/>
      <c r="D6" s="268"/>
      <c r="E6" s="269"/>
      <c r="F6" s="268"/>
      <c r="G6" s="271">
        <f>ROUND(+C6*E6*F6,2)</f>
        <v>0</v>
      </c>
      <c r="I6" s="270"/>
    </row>
    <row r="7" spans="1:9" x14ac:dyDescent="0.3">
      <c r="A7" s="266"/>
      <c r="B7" s="266"/>
      <c r="C7" s="272"/>
      <c r="D7" s="268"/>
      <c r="E7" s="269"/>
      <c r="F7" s="254" t="s">
        <v>44</v>
      </c>
      <c r="G7" s="255">
        <f>ROUND(SUM(G5:G6),2)</f>
        <v>0</v>
      </c>
      <c r="I7" s="265" t="s">
        <v>284</v>
      </c>
    </row>
    <row r="8" spans="1:9" x14ac:dyDescent="0.3">
      <c r="A8" s="273"/>
      <c r="B8" s="273"/>
      <c r="C8" s="274"/>
      <c r="D8" s="275"/>
      <c r="E8" s="276"/>
      <c r="F8" s="275"/>
      <c r="G8" s="277"/>
      <c r="I8" s="265"/>
    </row>
    <row r="9" spans="1:9" x14ac:dyDescent="0.3">
      <c r="A9" s="278" t="s">
        <v>316</v>
      </c>
      <c r="B9" s="278" t="s">
        <v>317</v>
      </c>
      <c r="C9" s="267"/>
      <c r="D9" s="268"/>
      <c r="E9" s="269"/>
      <c r="F9" s="268"/>
      <c r="G9" s="255">
        <f>ROUND(+C9*E9*F9,2)</f>
        <v>0</v>
      </c>
    </row>
    <row r="10" spans="1:9" x14ac:dyDescent="0.3">
      <c r="A10" s="278" t="s">
        <v>316</v>
      </c>
      <c r="B10" s="279" t="s">
        <v>318</v>
      </c>
      <c r="C10" s="267"/>
      <c r="D10" s="268"/>
      <c r="E10" s="269"/>
      <c r="F10" s="268"/>
      <c r="G10" s="271">
        <f>ROUND(+C10*E10*F10,2)</f>
        <v>0</v>
      </c>
    </row>
    <row r="11" spans="1:9" x14ac:dyDescent="0.3">
      <c r="A11" s="280"/>
      <c r="B11" s="280"/>
      <c r="C11" s="281"/>
      <c r="D11" s="282"/>
      <c r="E11" s="256"/>
      <c r="F11" s="256" t="s">
        <v>38</v>
      </c>
      <c r="G11" s="257">
        <f>ROUND(SUM(G8:G10),2)</f>
        <v>0</v>
      </c>
      <c r="I11" s="265" t="s">
        <v>284</v>
      </c>
    </row>
    <row r="12" spans="1:9" x14ac:dyDescent="0.3">
      <c r="A12" s="259"/>
      <c r="B12" s="259"/>
      <c r="C12" s="259"/>
      <c r="D12" s="259"/>
      <c r="E12" s="259"/>
      <c r="F12" s="259"/>
      <c r="G12" s="283"/>
    </row>
    <row r="13" spans="1:9" x14ac:dyDescent="0.3">
      <c r="A13" s="259"/>
      <c r="B13" s="259"/>
      <c r="C13" s="259"/>
      <c r="D13" s="504" t="s">
        <v>81</v>
      </c>
      <c r="E13" s="504"/>
      <c r="F13" s="504"/>
      <c r="G13" s="257">
        <f>+G11+G7</f>
        <v>0</v>
      </c>
      <c r="I13" s="284" t="s">
        <v>225</v>
      </c>
    </row>
    <row r="14" spans="1:9" x14ac:dyDescent="0.3">
      <c r="A14" s="259"/>
      <c r="B14" s="259"/>
      <c r="C14" s="285"/>
      <c r="D14" s="286"/>
      <c r="E14" s="287"/>
      <c r="F14" s="286"/>
      <c r="G14" s="288"/>
    </row>
    <row r="15" spans="1:9" x14ac:dyDescent="0.3">
      <c r="A15" s="289" t="s">
        <v>189</v>
      </c>
      <c r="B15" s="290"/>
      <c r="C15" s="290"/>
      <c r="D15" s="290"/>
      <c r="E15" s="290"/>
      <c r="F15" s="290"/>
      <c r="G15" s="291"/>
      <c r="I15" s="265" t="s">
        <v>224</v>
      </c>
    </row>
    <row r="16" spans="1:9" ht="45.75" customHeight="1" x14ac:dyDescent="0.3">
      <c r="A16" s="500"/>
      <c r="B16" s="501"/>
      <c r="C16" s="501"/>
      <c r="D16" s="501"/>
      <c r="E16" s="501"/>
      <c r="F16" s="501"/>
      <c r="G16" s="502"/>
      <c r="I16" s="270"/>
    </row>
    <row r="17" spans="1:9" x14ac:dyDescent="0.3">
      <c r="A17" s="259"/>
      <c r="B17" s="259"/>
      <c r="C17" s="259"/>
      <c r="D17" s="259"/>
      <c r="E17" s="259"/>
      <c r="F17" s="259"/>
      <c r="G17" s="259"/>
    </row>
    <row r="18" spans="1:9" x14ac:dyDescent="0.3">
      <c r="A18" s="289" t="s">
        <v>190</v>
      </c>
      <c r="B18" s="292"/>
      <c r="C18" s="293"/>
      <c r="D18" s="293"/>
      <c r="E18" s="293"/>
      <c r="F18" s="293"/>
      <c r="G18" s="294"/>
      <c r="I18" s="265" t="s">
        <v>224</v>
      </c>
    </row>
    <row r="19" spans="1:9" ht="45" customHeight="1" x14ac:dyDescent="0.3">
      <c r="A19" s="521"/>
      <c r="B19" s="522"/>
      <c r="C19" s="522"/>
      <c r="D19" s="522"/>
      <c r="E19" s="522"/>
      <c r="F19" s="522"/>
      <c r="G19" s="523"/>
    </row>
  </sheetData>
  <sheetProtection algorithmName="SHA-512" hashValue="Vwcww6YD0w87/v9NvvB7vZPp/qlQD2sinkG8gooani7Gc0GDuuU1qF6AQpi3dGNxiGidW1buqt5SS8N8GJ/rnw==" saltValue="el/dlT7Csdj8jNxHqT0Lkw==" spinCount="100000" sheet="1" objects="1" scenarios="1"/>
  <mergeCells count="5">
    <mergeCell ref="A1:F1"/>
    <mergeCell ref="D13:F13"/>
    <mergeCell ref="A2:G2"/>
    <mergeCell ref="A16:G16"/>
    <mergeCell ref="A19:G19"/>
  </mergeCells>
  <printOptions horizontalCentered="1"/>
  <pageMargins left="0.25" right="0.25" top="0.25" bottom="0.2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30"/>
  <sheetViews>
    <sheetView topLeftCell="A15" zoomScaleNormal="100" zoomScaleSheetLayoutView="100" workbookViewId="0">
      <selection activeCell="D16" sqref="D16"/>
    </sheetView>
  </sheetViews>
  <sheetFormatPr defaultColWidth="9.109375" defaultRowHeight="14.4" x14ac:dyDescent="0.3"/>
  <cols>
    <col min="1" max="1" width="21.88671875" style="6" customWidth="1"/>
    <col min="2" max="2" width="34.44140625" style="8" customWidth="1"/>
    <col min="3" max="3" width="18.33203125" style="8" customWidth="1"/>
    <col min="4" max="4" width="21.109375" style="8" customWidth="1"/>
    <col min="5" max="5" width="20.33203125" style="8" customWidth="1"/>
    <col min="6" max="6" width="19.33203125" style="8" customWidth="1"/>
    <col min="7" max="16384" width="9.109375" style="8"/>
  </cols>
  <sheetData>
    <row r="1" spans="1:7" ht="21" customHeight="1" x14ac:dyDescent="0.3">
      <c r="A1" s="211" t="s">
        <v>218</v>
      </c>
      <c r="B1" s="410" t="s">
        <v>241</v>
      </c>
      <c r="C1" s="410"/>
      <c r="D1" s="410"/>
      <c r="E1" s="408" t="s">
        <v>219</v>
      </c>
      <c r="F1" s="408"/>
    </row>
    <row r="2" spans="1:7" ht="18" customHeight="1" x14ac:dyDescent="0.3">
      <c r="A2" s="211" t="s">
        <v>22</v>
      </c>
      <c r="B2" s="203"/>
      <c r="C2" s="208" t="s">
        <v>23</v>
      </c>
      <c r="D2" s="201"/>
      <c r="E2" s="208" t="s">
        <v>198</v>
      </c>
      <c r="F2" s="200"/>
      <c r="G2" s="115" t="s">
        <v>285</v>
      </c>
    </row>
    <row r="3" spans="1:7" ht="19.5" customHeight="1" x14ac:dyDescent="0.3">
      <c r="A3" s="212" t="s">
        <v>272</v>
      </c>
      <c r="B3" s="204"/>
      <c r="C3" s="210" t="s">
        <v>197</v>
      </c>
      <c r="D3" s="202"/>
      <c r="E3" s="208" t="s">
        <v>206</v>
      </c>
      <c r="F3" s="200" t="s">
        <v>360</v>
      </c>
      <c r="G3" s="198"/>
    </row>
    <row r="4" spans="1:7" ht="20.25" customHeight="1" x14ac:dyDescent="0.3">
      <c r="A4" s="409" t="s">
        <v>220</v>
      </c>
      <c r="B4" s="409"/>
      <c r="C4" s="409"/>
      <c r="D4" s="409"/>
      <c r="E4" s="209" t="s">
        <v>271</v>
      </c>
      <c r="F4" s="200" t="s">
        <v>360</v>
      </c>
      <c r="G4" s="199"/>
    </row>
    <row r="5" spans="1:7" ht="17.25" customHeight="1" x14ac:dyDescent="0.3">
      <c r="A5" s="391" t="s">
        <v>29</v>
      </c>
      <c r="B5" s="392"/>
      <c r="C5" s="392"/>
      <c r="D5" s="393"/>
      <c r="E5" s="384" t="s">
        <v>208</v>
      </c>
      <c r="F5" s="385"/>
    </row>
    <row r="6" spans="1:7" ht="17.25" customHeight="1" thickBot="1" x14ac:dyDescent="0.35">
      <c r="A6" s="388" t="s">
        <v>191</v>
      </c>
      <c r="B6" s="389"/>
      <c r="C6" s="389"/>
      <c r="D6" s="390"/>
      <c r="E6" s="386">
        <v>550000</v>
      </c>
      <c r="F6" s="387"/>
    </row>
    <row r="7" spans="1:7" ht="24" customHeight="1" thickBot="1" x14ac:dyDescent="0.35">
      <c r="A7" s="394" t="s">
        <v>119</v>
      </c>
      <c r="B7" s="395"/>
      <c r="C7" s="396"/>
      <c r="D7" s="397"/>
      <c r="E7" s="397"/>
      <c r="F7" s="398"/>
    </row>
    <row r="8" spans="1:7" ht="38.25" customHeight="1" x14ac:dyDescent="0.3">
      <c r="A8" s="411" t="s">
        <v>205</v>
      </c>
      <c r="B8" s="412"/>
      <c r="C8" s="69" t="s">
        <v>207</v>
      </c>
      <c r="D8" s="69" t="s">
        <v>257</v>
      </c>
      <c r="E8" s="69" t="s">
        <v>258</v>
      </c>
      <c r="F8" s="113" t="s">
        <v>259</v>
      </c>
    </row>
    <row r="9" spans="1:7" ht="18.899999999999999" hidden="1" customHeight="1" x14ac:dyDescent="0.3">
      <c r="A9" s="401" t="s">
        <v>270</v>
      </c>
      <c r="B9" s="402"/>
      <c r="C9" s="360">
        <v>200.43</v>
      </c>
      <c r="D9" s="357">
        <v>0</v>
      </c>
      <c r="E9" s="357">
        <f>+Personnel!G10</f>
        <v>0</v>
      </c>
      <c r="F9" s="357">
        <f>+D9+E9</f>
        <v>0</v>
      </c>
      <c r="G9" s="114" t="s">
        <v>288</v>
      </c>
    </row>
    <row r="10" spans="1:7" ht="18.899999999999999" hidden="1" customHeight="1" x14ac:dyDescent="0.3">
      <c r="A10" s="401" t="s">
        <v>90</v>
      </c>
      <c r="B10" s="402"/>
      <c r="C10" s="361">
        <v>200.43100000000001</v>
      </c>
      <c r="D10" s="357">
        <v>0</v>
      </c>
      <c r="E10" s="357">
        <f>+'Fringe Benefits'!G9</f>
        <v>0</v>
      </c>
      <c r="F10" s="357">
        <f t="shared" ref="F10:F27" si="0">+D10+E10</f>
        <v>0</v>
      </c>
    </row>
    <row r="11" spans="1:7" ht="18.899999999999999" hidden="1" customHeight="1" x14ac:dyDescent="0.3">
      <c r="A11" s="401" t="s">
        <v>91</v>
      </c>
      <c r="B11" s="402"/>
      <c r="C11" s="361">
        <v>200.47399999999999</v>
      </c>
      <c r="D11" s="357">
        <v>0</v>
      </c>
      <c r="E11" s="357">
        <f>+Travel!G9</f>
        <v>0</v>
      </c>
      <c r="F11" s="357">
        <f t="shared" si="0"/>
        <v>0</v>
      </c>
    </row>
    <row r="12" spans="1:7" ht="18.899999999999999" customHeight="1" x14ac:dyDescent="0.3">
      <c r="A12" s="399" t="s">
        <v>0</v>
      </c>
      <c r="B12" s="400"/>
      <c r="C12" s="129">
        <v>200.43899999999999</v>
      </c>
      <c r="D12" s="205">
        <v>0</v>
      </c>
      <c r="E12" s="127">
        <f>+Equipment!D18</f>
        <v>0</v>
      </c>
      <c r="F12" s="127">
        <f t="shared" si="0"/>
        <v>0</v>
      </c>
    </row>
    <row r="13" spans="1:7" ht="18.899999999999999" hidden="1" customHeight="1" x14ac:dyDescent="0.3">
      <c r="A13" s="401" t="s">
        <v>1</v>
      </c>
      <c r="B13" s="402"/>
      <c r="C13" s="361">
        <v>200.94</v>
      </c>
      <c r="D13" s="357">
        <v>0</v>
      </c>
      <c r="E13" s="357">
        <f>+Supplies!D10</f>
        <v>0</v>
      </c>
      <c r="F13" s="357">
        <f t="shared" si="0"/>
        <v>0</v>
      </c>
    </row>
    <row r="14" spans="1:7" ht="18.899999999999999" customHeight="1" x14ac:dyDescent="0.3">
      <c r="A14" s="403" t="s">
        <v>349</v>
      </c>
      <c r="B14" s="404"/>
      <c r="C14" s="62" t="s">
        <v>210</v>
      </c>
      <c r="D14" s="205"/>
      <c r="E14" s="65">
        <f>+'Contractual Services'!C12</f>
        <v>0</v>
      </c>
      <c r="F14" s="65">
        <f t="shared" si="0"/>
        <v>0</v>
      </c>
    </row>
    <row r="15" spans="1:7" ht="18.899999999999999" customHeight="1" x14ac:dyDescent="0.3">
      <c r="A15" s="403" t="s">
        <v>13</v>
      </c>
      <c r="B15" s="404"/>
      <c r="C15" s="62">
        <v>200.459</v>
      </c>
      <c r="D15" s="205">
        <v>0</v>
      </c>
      <c r="E15" s="65">
        <f>+Consultant!G7+Consultant!G19</f>
        <v>0</v>
      </c>
      <c r="F15" s="65">
        <f t="shared" si="0"/>
        <v>0</v>
      </c>
    </row>
    <row r="16" spans="1:7" ht="18.899999999999999" customHeight="1" x14ac:dyDescent="0.3">
      <c r="A16" s="399" t="s">
        <v>350</v>
      </c>
      <c r="B16" s="400"/>
      <c r="C16" s="129"/>
      <c r="D16" s="205"/>
      <c r="E16" s="127">
        <f>+Construction!C6</f>
        <v>0</v>
      </c>
      <c r="F16" s="127">
        <f t="shared" si="0"/>
        <v>0</v>
      </c>
    </row>
    <row r="17" spans="1:6" ht="18.899999999999999" hidden="1" customHeight="1" x14ac:dyDescent="0.3">
      <c r="A17" s="401" t="s">
        <v>18</v>
      </c>
      <c r="B17" s="402"/>
      <c r="C17" s="361">
        <v>200.465</v>
      </c>
      <c r="D17" s="357">
        <v>0</v>
      </c>
      <c r="E17" s="357">
        <f>+Occupancy!F8</f>
        <v>0</v>
      </c>
      <c r="F17" s="357">
        <f t="shared" si="0"/>
        <v>0</v>
      </c>
    </row>
    <row r="18" spans="1:6" ht="18.899999999999999" hidden="1" customHeight="1" x14ac:dyDescent="0.3">
      <c r="A18" s="401" t="s">
        <v>19</v>
      </c>
      <c r="B18" s="402"/>
      <c r="C18" s="361">
        <v>200.87</v>
      </c>
      <c r="D18" s="357">
        <v>0</v>
      </c>
      <c r="E18" s="357">
        <f>+'R &amp; D'!C6</f>
        <v>0</v>
      </c>
      <c r="F18" s="357">
        <f t="shared" si="0"/>
        <v>0</v>
      </c>
    </row>
    <row r="19" spans="1:6" ht="18.899999999999999" hidden="1" customHeight="1" x14ac:dyDescent="0.3">
      <c r="A19" s="401" t="s">
        <v>93</v>
      </c>
      <c r="B19" s="402"/>
      <c r="C19" s="361"/>
      <c r="D19" s="357">
        <v>0</v>
      </c>
      <c r="E19" s="357">
        <f>+Telecommunications!F8</f>
        <v>0</v>
      </c>
      <c r="F19" s="357">
        <f t="shared" si="0"/>
        <v>0</v>
      </c>
    </row>
    <row r="20" spans="1:6" ht="18.899999999999999" hidden="1" customHeight="1" x14ac:dyDescent="0.3">
      <c r="A20" s="401" t="s">
        <v>20</v>
      </c>
      <c r="B20" s="402"/>
      <c r="C20" s="361">
        <v>200.47200000000001</v>
      </c>
      <c r="D20" s="357">
        <v>0</v>
      </c>
      <c r="E20" s="357">
        <f>+'Training &amp; Education'!F8</f>
        <v>0</v>
      </c>
      <c r="F20" s="357">
        <f t="shared" si="0"/>
        <v>0</v>
      </c>
    </row>
    <row r="21" spans="1:6" ht="18.899999999999999" hidden="1" customHeight="1" x14ac:dyDescent="0.3">
      <c r="A21" s="401" t="s">
        <v>98</v>
      </c>
      <c r="B21" s="402"/>
      <c r="C21" s="361" t="s">
        <v>209</v>
      </c>
      <c r="D21" s="357">
        <v>0</v>
      </c>
      <c r="E21" s="357">
        <f>+'Direct Administrative'!G7</f>
        <v>0</v>
      </c>
      <c r="F21" s="357">
        <f t="shared" si="0"/>
        <v>0</v>
      </c>
    </row>
    <row r="22" spans="1:6" ht="18.899999999999999" customHeight="1" x14ac:dyDescent="0.3">
      <c r="A22" s="403" t="s">
        <v>171</v>
      </c>
      <c r="B22" s="404"/>
      <c r="C22" s="62"/>
      <c r="D22" s="205">
        <v>0</v>
      </c>
      <c r="E22" s="65">
        <f>+'Miscellaneous (other) Costs'!F9</f>
        <v>0</v>
      </c>
      <c r="F22" s="65">
        <f t="shared" si="0"/>
        <v>0</v>
      </c>
    </row>
    <row r="23" spans="1:6" ht="18.899999999999999" customHeight="1" x14ac:dyDescent="0.3">
      <c r="A23" s="416" t="s">
        <v>325</v>
      </c>
      <c r="B23" s="416"/>
      <c r="C23" s="62"/>
      <c r="D23" s="205">
        <v>0</v>
      </c>
      <c r="E23" s="65">
        <f>+Acquisition!F9</f>
        <v>0</v>
      </c>
      <c r="F23" s="65">
        <f t="shared" si="0"/>
        <v>0</v>
      </c>
    </row>
    <row r="24" spans="1:6" ht="18.899999999999999" customHeight="1" x14ac:dyDescent="0.3">
      <c r="A24" s="416" t="s">
        <v>326</v>
      </c>
      <c r="B24" s="416"/>
      <c r="C24" s="62"/>
      <c r="D24" s="205">
        <v>0</v>
      </c>
      <c r="E24" s="65">
        <f>+Capital!F9</f>
        <v>0</v>
      </c>
      <c r="F24" s="65">
        <f t="shared" si="0"/>
        <v>0</v>
      </c>
    </row>
    <row r="25" spans="1:6" ht="18.899999999999999" customHeight="1" x14ac:dyDescent="0.3">
      <c r="A25" s="416" t="s">
        <v>327</v>
      </c>
      <c r="B25" s="416"/>
      <c r="C25" s="62"/>
      <c r="D25" s="205">
        <v>0</v>
      </c>
      <c r="E25" s="65">
        <f>+Design!F9</f>
        <v>0</v>
      </c>
      <c r="F25" s="65">
        <f t="shared" ref="F25" si="1">+D25+E25</f>
        <v>0</v>
      </c>
    </row>
    <row r="26" spans="1:6" ht="18.899999999999999" customHeight="1" x14ac:dyDescent="0.3">
      <c r="A26" s="416" t="s">
        <v>328</v>
      </c>
      <c r="B26" s="416"/>
      <c r="C26" s="62"/>
      <c r="D26" s="205">
        <v>0</v>
      </c>
      <c r="E26" s="65">
        <f>+Rehabilitation!F9</f>
        <v>0</v>
      </c>
      <c r="F26" s="65">
        <f t="shared" si="0"/>
        <v>0</v>
      </c>
    </row>
    <row r="27" spans="1:6" ht="18.899999999999999" customHeight="1" x14ac:dyDescent="0.3">
      <c r="A27" s="403" t="s">
        <v>192</v>
      </c>
      <c r="B27" s="404"/>
      <c r="C27" s="63">
        <v>200.41300000000001</v>
      </c>
      <c r="D27" s="68">
        <f>SUM(D9:D26)</f>
        <v>0</v>
      </c>
      <c r="E27" s="68">
        <f>SUM(E9:E26)</f>
        <v>0</v>
      </c>
      <c r="F27" s="68">
        <f t="shared" si="0"/>
        <v>0</v>
      </c>
    </row>
    <row r="28" spans="1:6" ht="23.25" hidden="1" customHeight="1" x14ac:dyDescent="0.3">
      <c r="A28" s="405" t="s">
        <v>99</v>
      </c>
      <c r="B28" s="407"/>
      <c r="C28" s="362">
        <v>200.41399999999999</v>
      </c>
      <c r="D28" s="357">
        <v>0</v>
      </c>
      <c r="E28" s="357">
        <f>+F28-D28</f>
        <v>0</v>
      </c>
      <c r="F28" s="357">
        <f>+'Indirect Costs'!D6</f>
        <v>0</v>
      </c>
    </row>
    <row r="29" spans="1:6" ht="28.5" hidden="1" customHeight="1" x14ac:dyDescent="0.3">
      <c r="A29" s="405" t="s">
        <v>26</v>
      </c>
      <c r="B29" s="406"/>
      <c r="C29" s="407"/>
      <c r="D29" s="413"/>
      <c r="E29" s="414"/>
      <c r="F29" s="415"/>
    </row>
    <row r="30" spans="1:6" ht="26.25" customHeight="1" x14ac:dyDescent="0.3">
      <c r="A30" s="381" t="s">
        <v>211</v>
      </c>
      <c r="B30" s="382"/>
      <c r="C30" s="383"/>
      <c r="D30" s="67">
        <f>(D27+D28)</f>
        <v>0</v>
      </c>
      <c r="E30" s="67">
        <f>(E27+E28)</f>
        <v>0</v>
      </c>
      <c r="F30" s="67">
        <f>+E30+D30</f>
        <v>0</v>
      </c>
    </row>
    <row r="31" spans="1:6" ht="17.25" customHeight="1" x14ac:dyDescent="0.3">
      <c r="A31" s="8"/>
    </row>
    <row r="32" spans="1:6" ht="24" customHeight="1" x14ac:dyDescent="0.3">
      <c r="A32" s="46"/>
      <c r="B32" s="46"/>
      <c r="C32" s="46"/>
      <c r="D32" s="46"/>
      <c r="E32" s="46"/>
    </row>
    <row r="33" spans="1:1" x14ac:dyDescent="0.3">
      <c r="A33" s="8"/>
    </row>
    <row r="34" spans="1:1" x14ac:dyDescent="0.3">
      <c r="A34" s="8"/>
    </row>
    <row r="35" spans="1:1" x14ac:dyDescent="0.3">
      <c r="A35" s="8"/>
    </row>
    <row r="36" spans="1:1" x14ac:dyDescent="0.3">
      <c r="A36" s="8"/>
    </row>
    <row r="37" spans="1:1" x14ac:dyDescent="0.3">
      <c r="A37" s="8"/>
    </row>
    <row r="38" spans="1:1" x14ac:dyDescent="0.3">
      <c r="A38" s="8"/>
    </row>
    <row r="39" spans="1:1" x14ac:dyDescent="0.3">
      <c r="A39" s="8"/>
    </row>
    <row r="40" spans="1:1" x14ac:dyDescent="0.3">
      <c r="A40" s="8"/>
    </row>
    <row r="41" spans="1:1" x14ac:dyDescent="0.3">
      <c r="A41" s="8"/>
    </row>
    <row r="42" spans="1:1" x14ac:dyDescent="0.3">
      <c r="A42" s="8"/>
    </row>
    <row r="43" spans="1:1" x14ac:dyDescent="0.3">
      <c r="A43" s="8"/>
    </row>
    <row r="44" spans="1:1" x14ac:dyDescent="0.3">
      <c r="A44" s="8"/>
    </row>
    <row r="45" spans="1:1" x14ac:dyDescent="0.3">
      <c r="A45" s="8"/>
    </row>
    <row r="46" spans="1:1" x14ac:dyDescent="0.3">
      <c r="A46" s="8"/>
    </row>
    <row r="47" spans="1:1" x14ac:dyDescent="0.3">
      <c r="A47" s="8"/>
    </row>
    <row r="48" spans="1:1" x14ac:dyDescent="0.3">
      <c r="A48" s="8"/>
    </row>
    <row r="49" spans="1:1" x14ac:dyDescent="0.3">
      <c r="A49" s="8"/>
    </row>
    <row r="50" spans="1:1" x14ac:dyDescent="0.3">
      <c r="A50" s="8"/>
    </row>
    <row r="51" spans="1:1" x14ac:dyDescent="0.3">
      <c r="A51" s="8"/>
    </row>
    <row r="52" spans="1:1" x14ac:dyDescent="0.3">
      <c r="A52" s="8"/>
    </row>
    <row r="53" spans="1:1" x14ac:dyDescent="0.3">
      <c r="A53" s="8"/>
    </row>
    <row r="54" spans="1:1" x14ac:dyDescent="0.3">
      <c r="A54" s="8"/>
    </row>
    <row r="55" spans="1:1" x14ac:dyDescent="0.3">
      <c r="A55" s="8"/>
    </row>
    <row r="56" spans="1:1" x14ac:dyDescent="0.3">
      <c r="A56" s="8"/>
    </row>
    <row r="57" spans="1:1" x14ac:dyDescent="0.3">
      <c r="A57" s="8"/>
    </row>
    <row r="58" spans="1:1" x14ac:dyDescent="0.3">
      <c r="A58" s="8"/>
    </row>
    <row r="59" spans="1:1" x14ac:dyDescent="0.3">
      <c r="A59" s="8"/>
    </row>
    <row r="60" spans="1:1" x14ac:dyDescent="0.3">
      <c r="A60" s="8"/>
    </row>
    <row r="61" spans="1:1" x14ac:dyDescent="0.3">
      <c r="A61" s="8"/>
    </row>
    <row r="62" spans="1:1" x14ac:dyDescent="0.3">
      <c r="A62" s="8"/>
    </row>
    <row r="63" spans="1:1" x14ac:dyDescent="0.3">
      <c r="A63" s="8"/>
    </row>
    <row r="64" spans="1:1" x14ac:dyDescent="0.3">
      <c r="A64" s="8"/>
    </row>
    <row r="65" spans="1:1" x14ac:dyDescent="0.3">
      <c r="A65" s="8"/>
    </row>
    <row r="66" spans="1:1" x14ac:dyDescent="0.3">
      <c r="A66" s="8"/>
    </row>
    <row r="67" spans="1:1" x14ac:dyDescent="0.3">
      <c r="A67" s="8"/>
    </row>
    <row r="68" spans="1:1" x14ac:dyDescent="0.3">
      <c r="A68" s="8"/>
    </row>
    <row r="69" spans="1:1" x14ac:dyDescent="0.3">
      <c r="A69" s="8"/>
    </row>
    <row r="70" spans="1:1" x14ac:dyDescent="0.3">
      <c r="A70" s="8"/>
    </row>
    <row r="71" spans="1:1" x14ac:dyDescent="0.3">
      <c r="A71" s="8"/>
    </row>
    <row r="72" spans="1:1" x14ac:dyDescent="0.3">
      <c r="A72" s="8"/>
    </row>
    <row r="73" spans="1:1" x14ac:dyDescent="0.3">
      <c r="A73" s="8"/>
    </row>
    <row r="74" spans="1:1" x14ac:dyDescent="0.3">
      <c r="A74" s="8"/>
    </row>
    <row r="75" spans="1:1" x14ac:dyDescent="0.3">
      <c r="A75" s="8"/>
    </row>
    <row r="76" spans="1:1" x14ac:dyDescent="0.3">
      <c r="A76" s="8"/>
    </row>
    <row r="77" spans="1:1" x14ac:dyDescent="0.3">
      <c r="A77" s="8"/>
    </row>
    <row r="78" spans="1:1" x14ac:dyDescent="0.3">
      <c r="A78" s="8"/>
    </row>
    <row r="79" spans="1:1" x14ac:dyDescent="0.3">
      <c r="A79" s="8"/>
    </row>
    <row r="80" spans="1:1" x14ac:dyDescent="0.3">
      <c r="A80" s="8"/>
    </row>
    <row r="81" spans="1:1" x14ac:dyDescent="0.3">
      <c r="A81" s="8"/>
    </row>
    <row r="82" spans="1:1" x14ac:dyDescent="0.3">
      <c r="A82" s="8"/>
    </row>
    <row r="83" spans="1:1" x14ac:dyDescent="0.3">
      <c r="A83" s="8"/>
    </row>
    <row r="84" spans="1:1" x14ac:dyDescent="0.3">
      <c r="A84" s="8"/>
    </row>
    <row r="85" spans="1:1" x14ac:dyDescent="0.3">
      <c r="A85" s="8"/>
    </row>
    <row r="86" spans="1:1" x14ac:dyDescent="0.3">
      <c r="A86" s="8"/>
    </row>
    <row r="87" spans="1:1" x14ac:dyDescent="0.3">
      <c r="A87" s="8"/>
    </row>
    <row r="88" spans="1:1" x14ac:dyDescent="0.3">
      <c r="A88" s="8"/>
    </row>
    <row r="89" spans="1:1" x14ac:dyDescent="0.3">
      <c r="A89" s="8"/>
    </row>
    <row r="90" spans="1:1" x14ac:dyDescent="0.3">
      <c r="A90" s="8"/>
    </row>
    <row r="91" spans="1:1" x14ac:dyDescent="0.3">
      <c r="A91" s="8"/>
    </row>
    <row r="92" spans="1:1" x14ac:dyDescent="0.3">
      <c r="A92" s="8"/>
    </row>
    <row r="93" spans="1:1" x14ac:dyDescent="0.3">
      <c r="A93" s="8"/>
    </row>
    <row r="94" spans="1:1" x14ac:dyDescent="0.3">
      <c r="A94" s="8"/>
    </row>
    <row r="95" spans="1:1" x14ac:dyDescent="0.3">
      <c r="A95" s="8"/>
    </row>
    <row r="96" spans="1:1" x14ac:dyDescent="0.3">
      <c r="A96" s="8"/>
    </row>
    <row r="97" spans="1:1" x14ac:dyDescent="0.3">
      <c r="A97" s="8"/>
    </row>
    <row r="98" spans="1:1" x14ac:dyDescent="0.3">
      <c r="A98" s="8"/>
    </row>
    <row r="99" spans="1:1" x14ac:dyDescent="0.3">
      <c r="A99" s="8"/>
    </row>
    <row r="100" spans="1:1" x14ac:dyDescent="0.3">
      <c r="A100" s="8"/>
    </row>
    <row r="101" spans="1:1" x14ac:dyDescent="0.3">
      <c r="A101" s="8"/>
    </row>
    <row r="102" spans="1:1" x14ac:dyDescent="0.3">
      <c r="A102" s="8"/>
    </row>
    <row r="103" spans="1:1" x14ac:dyDescent="0.3">
      <c r="A103" s="8"/>
    </row>
    <row r="104" spans="1:1" x14ac:dyDescent="0.3">
      <c r="A104" s="8"/>
    </row>
    <row r="105" spans="1:1" x14ac:dyDescent="0.3">
      <c r="A105" s="8"/>
    </row>
    <row r="106" spans="1:1" x14ac:dyDescent="0.3">
      <c r="A106" s="8"/>
    </row>
    <row r="107" spans="1:1" x14ac:dyDescent="0.3">
      <c r="A107" s="8"/>
    </row>
    <row r="108" spans="1:1" x14ac:dyDescent="0.3">
      <c r="A108" s="8"/>
    </row>
    <row r="109" spans="1:1" x14ac:dyDescent="0.3">
      <c r="A109" s="8"/>
    </row>
    <row r="110" spans="1:1" x14ac:dyDescent="0.3">
      <c r="A110" s="8"/>
    </row>
    <row r="111" spans="1:1" x14ac:dyDescent="0.3">
      <c r="A111" s="8"/>
    </row>
    <row r="112" spans="1:1" x14ac:dyDescent="0.3">
      <c r="A112" s="8"/>
    </row>
    <row r="113" spans="1:1" x14ac:dyDescent="0.3">
      <c r="A113" s="8"/>
    </row>
    <row r="114" spans="1:1" x14ac:dyDescent="0.3">
      <c r="A114" s="8"/>
    </row>
    <row r="115" spans="1:1" x14ac:dyDescent="0.3">
      <c r="A115" s="8"/>
    </row>
    <row r="116" spans="1:1" x14ac:dyDescent="0.3">
      <c r="A116" s="8"/>
    </row>
    <row r="117" spans="1:1" x14ac:dyDescent="0.3">
      <c r="A117" s="8"/>
    </row>
    <row r="118" spans="1:1" x14ac:dyDescent="0.3">
      <c r="A118" s="8"/>
    </row>
    <row r="119" spans="1:1" x14ac:dyDescent="0.3">
      <c r="A119" s="8"/>
    </row>
    <row r="120" spans="1:1" x14ac:dyDescent="0.3">
      <c r="A120" s="8"/>
    </row>
    <row r="121" spans="1:1" x14ac:dyDescent="0.3">
      <c r="A121" s="8"/>
    </row>
    <row r="122" spans="1:1" x14ac:dyDescent="0.3">
      <c r="A122" s="8"/>
    </row>
    <row r="123" spans="1:1" x14ac:dyDescent="0.3">
      <c r="A123" s="8"/>
    </row>
    <row r="124" spans="1:1" x14ac:dyDescent="0.3">
      <c r="A124" s="8"/>
    </row>
    <row r="125" spans="1:1" x14ac:dyDescent="0.3">
      <c r="A125" s="8"/>
    </row>
    <row r="126" spans="1:1" x14ac:dyDescent="0.3">
      <c r="A126" s="8"/>
    </row>
    <row r="127" spans="1:1" x14ac:dyDescent="0.3">
      <c r="A127" s="8"/>
    </row>
    <row r="128" spans="1:1" x14ac:dyDescent="0.3">
      <c r="A128" s="8"/>
    </row>
    <row r="129" spans="1:1" x14ac:dyDescent="0.3">
      <c r="A129" s="8"/>
    </row>
    <row r="130" spans="1:1" x14ac:dyDescent="0.3">
      <c r="A130" s="8"/>
    </row>
  </sheetData>
  <sheetProtection algorithmName="SHA-512" hashValue="MXjUcZjdLL+4FJbjFeyWvefJJE17yl5lgIrZ4tQuebWtp1/Qf9yiGlK+lc/X73FuT8oiM0kmAzDfmQSBIa75Ig==" saltValue="g/BXOTozgxUuunZySX4fog==" spinCount="100000" sheet="1" objects="1" scenarios="1"/>
  <mergeCells count="32">
    <mergeCell ref="D29:F29"/>
    <mergeCell ref="A23:B23"/>
    <mergeCell ref="A26:B26"/>
    <mergeCell ref="A27:B27"/>
    <mergeCell ref="A28:B28"/>
    <mergeCell ref="A25:B25"/>
    <mergeCell ref="A24:B24"/>
    <mergeCell ref="E1:F1"/>
    <mergeCell ref="A20:B20"/>
    <mergeCell ref="A21:B21"/>
    <mergeCell ref="A4:D4"/>
    <mergeCell ref="B1:D1"/>
    <mergeCell ref="A9:B9"/>
    <mergeCell ref="A10:B10"/>
    <mergeCell ref="A11:B11"/>
    <mergeCell ref="A8:B8"/>
    <mergeCell ref="A30:C30"/>
    <mergeCell ref="E5:F5"/>
    <mergeCell ref="E6:F6"/>
    <mergeCell ref="A6:D6"/>
    <mergeCell ref="A5:D5"/>
    <mergeCell ref="A7:F7"/>
    <mergeCell ref="A12:B12"/>
    <mergeCell ref="A13:B13"/>
    <mergeCell ref="A14:B14"/>
    <mergeCell ref="A15:B15"/>
    <mergeCell ref="A16:B16"/>
    <mergeCell ref="A17:B17"/>
    <mergeCell ref="A18:B18"/>
    <mergeCell ref="A22:B22"/>
    <mergeCell ref="A19:B19"/>
    <mergeCell ref="A29:C29"/>
  </mergeCells>
  <printOptions horizontalCentered="1"/>
  <pageMargins left="0.25" right="0.25" top="0.25" bottom="0.5" header="0.3" footer="0.3"/>
  <pageSetup scale="9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1"/>
  <sheetViews>
    <sheetView zoomScaleNormal="100" zoomScaleSheetLayoutView="100" workbookViewId="0">
      <selection activeCell="A5" sqref="A5"/>
    </sheetView>
  </sheetViews>
  <sheetFormatPr defaultColWidth="9.109375" defaultRowHeight="14.4" x14ac:dyDescent="0.3"/>
  <cols>
    <col min="1" max="1" width="55.33203125" style="8" customWidth="1"/>
    <col min="2" max="5" width="15.33203125" style="8" customWidth="1"/>
    <col min="6" max="6" width="17" style="8" customWidth="1"/>
    <col min="7" max="7" width="2.6640625" style="8" customWidth="1"/>
    <col min="8" max="16384" width="9.109375" style="8"/>
  </cols>
  <sheetData>
    <row r="1" spans="1:8" ht="20.25" customHeight="1" x14ac:dyDescent="0.3">
      <c r="A1" s="524" t="s">
        <v>242</v>
      </c>
      <c r="B1" s="524"/>
      <c r="C1" s="524"/>
      <c r="D1" s="524"/>
      <c r="E1" s="524"/>
      <c r="F1" s="8">
        <f>+'Section A'!B2</f>
        <v>0</v>
      </c>
      <c r="H1" s="118" t="s">
        <v>243</v>
      </c>
    </row>
    <row r="2" spans="1:8" ht="48" customHeight="1" x14ac:dyDescent="0.3">
      <c r="A2" s="567" t="s">
        <v>227</v>
      </c>
      <c r="B2" s="567"/>
      <c r="C2" s="567"/>
      <c r="D2" s="567"/>
      <c r="E2" s="567"/>
      <c r="F2" s="567"/>
    </row>
    <row r="3" spans="1:8" x14ac:dyDescent="0.3">
      <c r="A3" s="11"/>
      <c r="B3" s="11"/>
      <c r="C3" s="11"/>
      <c r="D3" s="11"/>
      <c r="E3" s="11"/>
      <c r="F3" s="11"/>
    </row>
    <row r="4" spans="1:8" ht="26.4" x14ac:dyDescent="0.3">
      <c r="A4" s="235" t="s">
        <v>69</v>
      </c>
      <c r="B4" s="235" t="s">
        <v>49</v>
      </c>
      <c r="C4" s="235" t="s">
        <v>48</v>
      </c>
      <c r="D4" s="235" t="s">
        <v>36</v>
      </c>
      <c r="E4" s="235" t="s">
        <v>35</v>
      </c>
      <c r="F4" s="12" t="s">
        <v>319</v>
      </c>
      <c r="H4" s="109" t="s">
        <v>223</v>
      </c>
    </row>
    <row r="5" spans="1:8" s="83" customFormat="1" x14ac:dyDescent="0.3">
      <c r="A5" s="226"/>
      <c r="B5" s="81"/>
      <c r="C5" s="81"/>
      <c r="D5" s="94"/>
      <c r="E5" s="81"/>
      <c r="F5" s="82">
        <f t="shared" ref="F5:F7" si="0">ROUND(+B5*D5*E5,2)</f>
        <v>0</v>
      </c>
      <c r="H5"/>
    </row>
    <row r="6" spans="1:8" s="83" customFormat="1" x14ac:dyDescent="0.3">
      <c r="A6" s="227"/>
      <c r="B6" s="81"/>
      <c r="C6" s="81"/>
      <c r="D6" s="94"/>
      <c r="E6" s="81"/>
      <c r="F6" s="82">
        <f t="shared" si="0"/>
        <v>0</v>
      </c>
      <c r="H6"/>
    </row>
    <row r="7" spans="1:8" s="83" customFormat="1" x14ac:dyDescent="0.3">
      <c r="A7" s="227"/>
      <c r="B7" s="81"/>
      <c r="C7" s="81"/>
      <c r="D7" s="94"/>
      <c r="E7" s="81"/>
      <c r="F7" s="82">
        <f t="shared" si="0"/>
        <v>0</v>
      </c>
      <c r="H7"/>
    </row>
    <row r="8" spans="1:8" s="83" customFormat="1" x14ac:dyDescent="0.3">
      <c r="A8" s="227"/>
      <c r="B8" s="81"/>
      <c r="C8" s="81"/>
      <c r="D8" s="94"/>
      <c r="E8" s="81"/>
      <c r="F8" s="219">
        <f>ROUND(+B8*D8*E8,2)</f>
        <v>0</v>
      </c>
      <c r="H8"/>
    </row>
    <row r="9" spans="1:8" s="83" customFormat="1" x14ac:dyDescent="0.3">
      <c r="A9" s="227"/>
      <c r="B9" s="78"/>
      <c r="C9" s="78"/>
      <c r="D9" s="106"/>
      <c r="E9" s="241" t="s">
        <v>44</v>
      </c>
      <c r="F9" s="195">
        <f>ROUND(SUM(F5:F8),2)</f>
        <v>0</v>
      </c>
      <c r="H9" s="92" t="s">
        <v>310</v>
      </c>
    </row>
    <row r="10" spans="1:8" s="83" customFormat="1" x14ac:dyDescent="0.3">
      <c r="A10" s="227"/>
      <c r="B10" s="78"/>
      <c r="C10" s="78"/>
      <c r="D10" s="106"/>
      <c r="E10" s="78"/>
      <c r="F10" s="242"/>
    </row>
    <row r="11" spans="1:8" s="83" customFormat="1" x14ac:dyDescent="0.3">
      <c r="A11" s="227"/>
      <c r="B11" s="81"/>
      <c r="C11" s="81"/>
      <c r="D11" s="94"/>
      <c r="E11" s="81"/>
      <c r="F11" s="82">
        <f>ROUND(+B11*D11*E11,2)</f>
        <v>0</v>
      </c>
    </row>
    <row r="12" spans="1:8" s="83" customFormat="1" x14ac:dyDescent="0.3">
      <c r="A12" s="227"/>
      <c r="B12" s="81"/>
      <c r="C12" s="81"/>
      <c r="D12" s="94"/>
      <c r="E12" s="81"/>
      <c r="F12" s="219">
        <f>ROUND(+B12*D12*E12,2)</f>
        <v>0</v>
      </c>
    </row>
    <row r="13" spans="1:8" s="83" customFormat="1" x14ac:dyDescent="0.3">
      <c r="A13" s="227"/>
      <c r="B13" s="78"/>
      <c r="C13" s="78"/>
      <c r="D13" s="234"/>
      <c r="E13" s="221" t="s">
        <v>38</v>
      </c>
      <c r="F13" s="72">
        <f>ROUND(SUM(F10:F12),2)</f>
        <v>0</v>
      </c>
      <c r="H13" s="92" t="s">
        <v>310</v>
      </c>
    </row>
    <row r="14" spans="1:8" x14ac:dyDescent="0.3">
      <c r="F14" s="77"/>
    </row>
    <row r="15" spans="1:8" x14ac:dyDescent="0.3">
      <c r="C15" s="566" t="s">
        <v>106</v>
      </c>
      <c r="D15" s="566"/>
      <c r="E15" s="566"/>
      <c r="F15" s="71">
        <f>+F13+F9</f>
        <v>0</v>
      </c>
      <c r="H15" s="108" t="s">
        <v>225</v>
      </c>
    </row>
    <row r="16" spans="1:8" s="83" customFormat="1" x14ac:dyDescent="0.3">
      <c r="A16" s="78"/>
      <c r="B16" s="78"/>
      <c r="C16" s="78"/>
      <c r="D16" s="78"/>
      <c r="E16" s="78"/>
      <c r="F16" s="102"/>
    </row>
    <row r="17" spans="1:8" s="83" customFormat="1" x14ac:dyDescent="0.3">
      <c r="A17" s="86" t="s">
        <v>104</v>
      </c>
      <c r="B17" s="87"/>
      <c r="C17" s="87"/>
      <c r="D17" s="87"/>
      <c r="E17" s="87"/>
      <c r="F17" s="88"/>
      <c r="H17" s="109" t="s">
        <v>224</v>
      </c>
    </row>
    <row r="18" spans="1:8" s="83" customFormat="1" ht="45.75" customHeight="1" x14ac:dyDescent="0.3">
      <c r="A18" s="529"/>
      <c r="B18" s="530"/>
      <c r="C18" s="530"/>
      <c r="D18" s="530"/>
      <c r="E18" s="530"/>
      <c r="F18" s="531"/>
      <c r="H18"/>
    </row>
    <row r="19" spans="1:8" x14ac:dyDescent="0.3">
      <c r="H19" s="110"/>
    </row>
    <row r="20" spans="1:8" s="83" customFormat="1" x14ac:dyDescent="0.3">
      <c r="A20" s="86" t="s">
        <v>105</v>
      </c>
      <c r="B20" s="90"/>
      <c r="C20" s="90"/>
      <c r="D20" s="90"/>
      <c r="E20" s="90"/>
      <c r="F20" s="91"/>
      <c r="H20" s="109" t="s">
        <v>224</v>
      </c>
    </row>
    <row r="21" spans="1:8" s="83" customFormat="1" ht="45" customHeight="1" x14ac:dyDescent="0.3">
      <c r="A21" s="532"/>
      <c r="B21" s="533"/>
      <c r="C21" s="533"/>
      <c r="D21" s="533"/>
      <c r="E21" s="533"/>
      <c r="F21" s="534"/>
    </row>
  </sheetData>
  <sheetProtection algorithmName="SHA-512" hashValue="gUVcM7PzbgpvI4ZyTN5qaqOcbXm20SBSsefIdTjOssiQsBwaPWwOTiheDYjwGVbAW2sLMiJiqKLzdjzAEp6RNw==" saltValue="qMiI8AjmG0CWNnLWJSakBw==" spinCount="100000" sheet="1" objects="1" scenarios="1" formatCells="0" formatRows="0" insertRows="0" deleteRows="0" sort="0"/>
  <mergeCells count="5">
    <mergeCell ref="A1:E1"/>
    <mergeCell ref="C15:E15"/>
    <mergeCell ref="A2:F2"/>
    <mergeCell ref="A18:F18"/>
    <mergeCell ref="A21:F21"/>
  </mergeCells>
  <printOptions horizontalCentered="1"/>
  <pageMargins left="0.25" right="0.25" top="0.25" bottom="0.25" header="0.3" footer="0.3"/>
  <pageSetup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23"/>
  <sheetViews>
    <sheetView zoomScaleNormal="100" zoomScaleSheetLayoutView="100" workbookViewId="0">
      <selection activeCell="B5" sqref="B5"/>
    </sheetView>
  </sheetViews>
  <sheetFormatPr defaultColWidth="9.109375" defaultRowHeight="14.4" x14ac:dyDescent="0.3"/>
  <cols>
    <col min="1" max="1" width="55.5546875" style="8" customWidth="1"/>
    <col min="2" max="5" width="15.109375" style="8" customWidth="1"/>
    <col min="6" max="6" width="17" style="8" customWidth="1"/>
    <col min="7" max="7" width="2.5546875" style="8" customWidth="1"/>
    <col min="8" max="16384" width="9.109375" style="8"/>
  </cols>
  <sheetData>
    <row r="1" spans="1:8" ht="20.25" customHeight="1" x14ac:dyDescent="0.3">
      <c r="A1" s="524" t="s">
        <v>242</v>
      </c>
      <c r="B1" s="524"/>
      <c r="C1" s="524"/>
      <c r="D1" s="524"/>
      <c r="E1" s="524"/>
      <c r="F1" s="8">
        <f>+'Section A'!B2</f>
        <v>0</v>
      </c>
      <c r="H1" s="118" t="s">
        <v>243</v>
      </c>
    </row>
    <row r="2" spans="1:8" ht="42" customHeight="1" x14ac:dyDescent="0.3">
      <c r="A2" s="568" t="s">
        <v>329</v>
      </c>
      <c r="B2" s="568"/>
      <c r="C2" s="568"/>
      <c r="D2" s="568"/>
      <c r="E2" s="568"/>
      <c r="F2" s="568"/>
    </row>
    <row r="3" spans="1:8" x14ac:dyDescent="0.3">
      <c r="A3" s="11"/>
      <c r="B3" s="11"/>
      <c r="C3" s="11"/>
      <c r="D3" s="11"/>
      <c r="E3" s="11"/>
      <c r="F3" s="11"/>
    </row>
    <row r="4" spans="1:8" x14ac:dyDescent="0.3">
      <c r="A4" s="235" t="s">
        <v>69</v>
      </c>
      <c r="B4" s="235" t="s">
        <v>49</v>
      </c>
      <c r="C4" s="235" t="s">
        <v>48</v>
      </c>
      <c r="D4" s="235" t="s">
        <v>36</v>
      </c>
      <c r="E4" s="235" t="s">
        <v>35</v>
      </c>
      <c r="F4" s="245" t="s">
        <v>348</v>
      </c>
      <c r="H4" s="109" t="s">
        <v>223</v>
      </c>
    </row>
    <row r="5" spans="1:8" s="83" customFormat="1" x14ac:dyDescent="0.3">
      <c r="A5" s="226"/>
      <c r="B5" s="81"/>
      <c r="C5" s="81"/>
      <c r="D5" s="94"/>
      <c r="E5" s="81"/>
      <c r="F5" s="82">
        <f t="shared" ref="F5:F7" si="0">ROUND(+B5*D5*E5,2)</f>
        <v>0</v>
      </c>
      <c r="H5"/>
    </row>
    <row r="6" spans="1:8" s="83" customFormat="1" x14ac:dyDescent="0.3">
      <c r="A6" s="227"/>
      <c r="B6" s="81"/>
      <c r="C6" s="81"/>
      <c r="D6" s="94"/>
      <c r="E6" s="81"/>
      <c r="F6" s="82">
        <f t="shared" si="0"/>
        <v>0</v>
      </c>
      <c r="H6"/>
    </row>
    <row r="7" spans="1:8" s="83" customFormat="1" x14ac:dyDescent="0.3">
      <c r="A7" s="227"/>
      <c r="B7" s="81"/>
      <c r="C7" s="81"/>
      <c r="D7" s="94"/>
      <c r="E7" s="81"/>
      <c r="F7" s="82">
        <f t="shared" si="0"/>
        <v>0</v>
      </c>
      <c r="H7"/>
    </row>
    <row r="8" spans="1:8" s="83" customFormat="1" x14ac:dyDescent="0.3">
      <c r="A8" s="227"/>
      <c r="B8" s="81"/>
      <c r="C8" s="81"/>
      <c r="D8" s="94"/>
      <c r="E8" s="81"/>
      <c r="F8" s="219">
        <f>ROUND(+B8*D8*E8,2)</f>
        <v>0</v>
      </c>
      <c r="H8"/>
    </row>
    <row r="9" spans="1:8" s="83" customFormat="1" x14ac:dyDescent="0.3">
      <c r="A9" s="227"/>
      <c r="B9" s="78"/>
      <c r="C9" s="78"/>
      <c r="D9" s="106"/>
      <c r="E9" s="241" t="s">
        <v>44</v>
      </c>
      <c r="F9" s="195">
        <f>ROUND(SUM(F5:F8),2)</f>
        <v>0</v>
      </c>
      <c r="H9" s="92" t="s">
        <v>310</v>
      </c>
    </row>
    <row r="10" spans="1:8" s="83" customFormat="1" x14ac:dyDescent="0.3">
      <c r="A10" s="227"/>
      <c r="B10" s="78"/>
      <c r="C10" s="78"/>
      <c r="D10" s="106"/>
      <c r="E10" s="78"/>
      <c r="F10" s="242"/>
    </row>
    <row r="11" spans="1:8" s="83" customFormat="1" x14ac:dyDescent="0.3">
      <c r="A11" s="227"/>
      <c r="B11" s="81"/>
      <c r="C11" s="81"/>
      <c r="D11" s="94"/>
      <c r="E11" s="81"/>
      <c r="F11" s="82">
        <f>ROUND(+B11*D11*E11,2)</f>
        <v>0</v>
      </c>
    </row>
    <row r="12" spans="1:8" s="83" customFormat="1" x14ac:dyDescent="0.3">
      <c r="A12" s="227"/>
      <c r="B12" s="81"/>
      <c r="C12" s="81"/>
      <c r="D12" s="94"/>
      <c r="E12" s="81"/>
      <c r="F12" s="219">
        <f>ROUND(+B12*D12*E12,2)</f>
        <v>0</v>
      </c>
    </row>
    <row r="13" spans="1:8" s="83" customFormat="1" x14ac:dyDescent="0.3">
      <c r="A13" s="227"/>
      <c r="B13" s="78"/>
      <c r="C13" s="78"/>
      <c r="D13" s="234"/>
      <c r="E13" s="221" t="s">
        <v>38</v>
      </c>
      <c r="F13" s="72">
        <f>ROUND(SUM(F10:F12),2)</f>
        <v>0</v>
      </c>
      <c r="H13" s="92" t="s">
        <v>310</v>
      </c>
    </row>
    <row r="14" spans="1:8" x14ac:dyDescent="0.3">
      <c r="F14" s="77"/>
    </row>
    <row r="15" spans="1:8" x14ac:dyDescent="0.3">
      <c r="C15" s="566" t="s">
        <v>330</v>
      </c>
      <c r="D15" s="566"/>
      <c r="E15" s="566"/>
      <c r="F15" s="71">
        <f>+F13+F9</f>
        <v>0</v>
      </c>
      <c r="H15" s="108" t="s">
        <v>225</v>
      </c>
    </row>
    <row r="16" spans="1:8" s="83" customFormat="1" x14ac:dyDescent="0.3">
      <c r="A16" s="78"/>
      <c r="B16" s="78"/>
      <c r="C16" s="78"/>
      <c r="D16" s="78"/>
      <c r="E16" s="78"/>
      <c r="F16" s="102"/>
    </row>
    <row r="17" spans="1:8" s="83" customFormat="1" x14ac:dyDescent="0.3">
      <c r="A17" s="86" t="s">
        <v>331</v>
      </c>
      <c r="B17" s="87"/>
      <c r="C17" s="87"/>
      <c r="D17" s="87"/>
      <c r="E17" s="87"/>
      <c r="F17" s="88"/>
      <c r="H17" s="109" t="s">
        <v>224</v>
      </c>
    </row>
    <row r="18" spans="1:8" s="83" customFormat="1" ht="45.75" customHeight="1" x14ac:dyDescent="0.3">
      <c r="A18" s="555"/>
      <c r="B18" s="556"/>
      <c r="C18" s="556"/>
      <c r="D18" s="556"/>
      <c r="E18" s="556"/>
      <c r="F18" s="557"/>
      <c r="H18"/>
    </row>
    <row r="19" spans="1:8" x14ac:dyDescent="0.3">
      <c r="H19"/>
    </row>
    <row r="20" spans="1:8" s="83" customFormat="1" x14ac:dyDescent="0.3">
      <c r="A20" s="86" t="s">
        <v>332</v>
      </c>
      <c r="B20" s="90"/>
      <c r="C20" s="90"/>
      <c r="D20" s="90"/>
      <c r="E20" s="90"/>
      <c r="F20" s="91"/>
      <c r="H20" s="109" t="s">
        <v>224</v>
      </c>
    </row>
    <row r="21" spans="1:8" s="83" customFormat="1" ht="45" customHeight="1" x14ac:dyDescent="0.3">
      <c r="A21" s="532"/>
      <c r="B21" s="533"/>
      <c r="C21" s="533"/>
      <c r="D21" s="533"/>
      <c r="E21" s="533"/>
      <c r="F21" s="534"/>
    </row>
    <row r="23" spans="1:8" x14ac:dyDescent="0.3">
      <c r="D23" s="20"/>
    </row>
  </sheetData>
  <sheetProtection algorithmName="SHA-512" hashValue="ky/nZyitaJb3i+mchIdF1w8vEjcsDlIWnc4F6dd1pXqBQSmcFNMITX3PjqfzC+6k9tdWhZ2as8nDI18ZNAg5Ug==" saltValue="9de08ji/D8HW5MVgV79GCQ==" spinCount="100000" sheet="1" objects="1" scenarios="1" formatCells="0" formatRows="0" insertRows="0" deleteRows="0" sort="0"/>
  <mergeCells count="5">
    <mergeCell ref="A1:E1"/>
    <mergeCell ref="C15:E15"/>
    <mergeCell ref="A2:F2"/>
    <mergeCell ref="A18:F18"/>
    <mergeCell ref="A21:F21"/>
  </mergeCells>
  <printOptions horizontalCentered="1"/>
  <pageMargins left="0.25" right="0.25" top="0.25" bottom="0.25" header="0.3" footer="0.3"/>
  <pageSetup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832BF-FC9A-4EB3-B2AE-4AA2466E9E8F}">
  <sheetPr>
    <pageSetUpPr fitToPage="1"/>
  </sheetPr>
  <dimension ref="A1:H23"/>
  <sheetViews>
    <sheetView zoomScaleNormal="100" zoomScaleSheetLayoutView="100" workbookViewId="0">
      <selection activeCell="A5" sqref="A5"/>
    </sheetView>
  </sheetViews>
  <sheetFormatPr defaultColWidth="9.109375" defaultRowHeight="14.4" x14ac:dyDescent="0.3"/>
  <cols>
    <col min="1" max="1" width="55.5546875" style="8" customWidth="1"/>
    <col min="2" max="5" width="15.109375" style="8" customWidth="1"/>
    <col min="6" max="6" width="17" style="8" customWidth="1"/>
    <col min="7" max="7" width="2.5546875" style="8" customWidth="1"/>
    <col min="8" max="16384" width="9.109375" style="8"/>
  </cols>
  <sheetData>
    <row r="1" spans="1:8" ht="20.25" customHeight="1" x14ac:dyDescent="0.3">
      <c r="A1" s="524" t="s">
        <v>242</v>
      </c>
      <c r="B1" s="524"/>
      <c r="C1" s="524"/>
      <c r="D1" s="524"/>
      <c r="E1" s="524"/>
      <c r="F1" s="8">
        <f>+'Section A'!B2</f>
        <v>0</v>
      </c>
      <c r="H1" s="118" t="s">
        <v>243</v>
      </c>
    </row>
    <row r="2" spans="1:8" ht="42" customHeight="1" x14ac:dyDescent="0.3">
      <c r="A2" s="568" t="s">
        <v>333</v>
      </c>
      <c r="B2" s="568"/>
      <c r="C2" s="568"/>
      <c r="D2" s="568"/>
      <c r="E2" s="568"/>
      <c r="F2" s="568"/>
    </row>
    <row r="3" spans="1:8" x14ac:dyDescent="0.3">
      <c r="A3" s="11"/>
      <c r="B3" s="11"/>
      <c r="C3" s="11"/>
      <c r="D3" s="11"/>
      <c r="E3" s="11"/>
      <c r="F3" s="11"/>
    </row>
    <row r="4" spans="1:8" x14ac:dyDescent="0.3">
      <c r="A4" s="245" t="s">
        <v>69</v>
      </c>
      <c r="B4" s="245" t="s">
        <v>49</v>
      </c>
      <c r="C4" s="245" t="s">
        <v>48</v>
      </c>
      <c r="D4" s="245" t="s">
        <v>36</v>
      </c>
      <c r="E4" s="245" t="s">
        <v>35</v>
      </c>
      <c r="F4" s="245" t="s">
        <v>347</v>
      </c>
      <c r="H4" s="109" t="s">
        <v>223</v>
      </c>
    </row>
    <row r="5" spans="1:8" s="83" customFormat="1" x14ac:dyDescent="0.3">
      <c r="A5" s="226"/>
      <c r="B5" s="81"/>
      <c r="C5" s="81"/>
      <c r="D5" s="94"/>
      <c r="E5" s="81"/>
      <c r="F5" s="82">
        <f t="shared" ref="F5:F7" si="0">ROUND(+B5*D5*E5,2)</f>
        <v>0</v>
      </c>
      <c r="H5"/>
    </row>
    <row r="6" spans="1:8" s="83" customFormat="1" x14ac:dyDescent="0.3">
      <c r="A6" s="227"/>
      <c r="B6" s="81"/>
      <c r="C6" s="81"/>
      <c r="D6" s="94"/>
      <c r="E6" s="81"/>
      <c r="F6" s="82">
        <f t="shared" si="0"/>
        <v>0</v>
      </c>
      <c r="H6"/>
    </row>
    <row r="7" spans="1:8" s="83" customFormat="1" x14ac:dyDescent="0.3">
      <c r="A7" s="227"/>
      <c r="B7" s="81"/>
      <c r="C7" s="81"/>
      <c r="D7" s="94"/>
      <c r="E7" s="81"/>
      <c r="F7" s="82">
        <f t="shared" si="0"/>
        <v>0</v>
      </c>
      <c r="H7"/>
    </row>
    <row r="8" spans="1:8" s="83" customFormat="1" x14ac:dyDescent="0.3">
      <c r="A8" s="227"/>
      <c r="B8" s="81"/>
      <c r="C8" s="81"/>
      <c r="D8" s="94"/>
      <c r="E8" s="81"/>
      <c r="F8" s="219">
        <f>ROUND(+B8*D8*E8,2)</f>
        <v>0</v>
      </c>
      <c r="H8"/>
    </row>
    <row r="9" spans="1:8" s="83" customFormat="1" x14ac:dyDescent="0.3">
      <c r="A9" s="227"/>
      <c r="B9" s="78"/>
      <c r="C9" s="78"/>
      <c r="D9" s="106"/>
      <c r="E9" s="241" t="s">
        <v>44</v>
      </c>
      <c r="F9" s="195">
        <f>ROUND(SUM(F5:F8),2)</f>
        <v>0</v>
      </c>
      <c r="H9" s="92" t="s">
        <v>310</v>
      </c>
    </row>
    <row r="10" spans="1:8" s="83" customFormat="1" x14ac:dyDescent="0.3">
      <c r="A10" s="227"/>
      <c r="B10" s="78"/>
      <c r="C10" s="78"/>
      <c r="D10" s="106"/>
      <c r="E10" s="78"/>
      <c r="F10" s="242"/>
    </row>
    <row r="11" spans="1:8" s="83" customFormat="1" x14ac:dyDescent="0.3">
      <c r="A11" s="227"/>
      <c r="B11" s="81"/>
      <c r="C11" s="81"/>
      <c r="D11" s="94"/>
      <c r="E11" s="81"/>
      <c r="F11" s="82">
        <f>ROUND(+B11*D11*E11,2)</f>
        <v>0</v>
      </c>
    </row>
    <row r="12" spans="1:8" s="83" customFormat="1" x14ac:dyDescent="0.3">
      <c r="A12" s="227"/>
      <c r="B12" s="81"/>
      <c r="C12" s="81"/>
      <c r="D12" s="94"/>
      <c r="E12" s="81"/>
      <c r="F12" s="219">
        <f>ROUND(+B12*D12*E12,2)</f>
        <v>0</v>
      </c>
    </row>
    <row r="13" spans="1:8" s="83" customFormat="1" x14ac:dyDescent="0.3">
      <c r="A13" s="227"/>
      <c r="B13" s="78"/>
      <c r="C13" s="78"/>
      <c r="D13" s="244"/>
      <c r="E13" s="221" t="s">
        <v>38</v>
      </c>
      <c r="F13" s="72">
        <f>ROUND(SUM(F10:F12),2)</f>
        <v>0</v>
      </c>
      <c r="H13" s="92" t="s">
        <v>310</v>
      </c>
    </row>
    <row r="14" spans="1:8" x14ac:dyDescent="0.3">
      <c r="F14" s="77"/>
    </row>
    <row r="15" spans="1:8" x14ac:dyDescent="0.3">
      <c r="C15" s="566" t="s">
        <v>334</v>
      </c>
      <c r="D15" s="566"/>
      <c r="E15" s="566"/>
      <c r="F15" s="71">
        <f>+F13+F9</f>
        <v>0</v>
      </c>
      <c r="H15" s="108" t="s">
        <v>225</v>
      </c>
    </row>
    <row r="16" spans="1:8" s="83" customFormat="1" x14ac:dyDescent="0.3">
      <c r="A16" s="78"/>
      <c r="B16" s="78"/>
      <c r="C16" s="78"/>
      <c r="D16" s="78"/>
      <c r="E16" s="78"/>
      <c r="F16" s="102"/>
    </row>
    <row r="17" spans="1:8" s="83" customFormat="1" x14ac:dyDescent="0.3">
      <c r="A17" s="86" t="s">
        <v>335</v>
      </c>
      <c r="B17" s="87"/>
      <c r="C17" s="87"/>
      <c r="D17" s="87"/>
      <c r="E17" s="87"/>
      <c r="F17" s="88"/>
      <c r="H17" s="109" t="s">
        <v>224</v>
      </c>
    </row>
    <row r="18" spans="1:8" s="83" customFormat="1" ht="45.75" customHeight="1" x14ac:dyDescent="0.3">
      <c r="A18" s="555"/>
      <c r="B18" s="556"/>
      <c r="C18" s="556"/>
      <c r="D18" s="556"/>
      <c r="E18" s="556"/>
      <c r="F18" s="557"/>
      <c r="H18"/>
    </row>
    <row r="19" spans="1:8" x14ac:dyDescent="0.3">
      <c r="H19"/>
    </row>
    <row r="20" spans="1:8" s="83" customFormat="1" x14ac:dyDescent="0.3">
      <c r="A20" s="86" t="s">
        <v>336</v>
      </c>
      <c r="B20" s="90"/>
      <c r="C20" s="90"/>
      <c r="D20" s="90"/>
      <c r="E20" s="90"/>
      <c r="F20" s="91"/>
      <c r="H20" s="109" t="s">
        <v>224</v>
      </c>
    </row>
    <row r="21" spans="1:8" s="83" customFormat="1" ht="45" customHeight="1" x14ac:dyDescent="0.3">
      <c r="A21" s="532"/>
      <c r="B21" s="533"/>
      <c r="C21" s="533"/>
      <c r="D21" s="533"/>
      <c r="E21" s="533"/>
      <c r="F21" s="534"/>
    </row>
    <row r="23" spans="1:8" x14ac:dyDescent="0.3">
      <c r="D23" s="20"/>
    </row>
  </sheetData>
  <sheetProtection algorithmName="SHA-512" hashValue="8avus1upxmgZYoidO79P/lWZInawUunQdBB+FwX3ldP8uI/E2tjPlcmtyPsLmxRqtxShFiOjlvFSfGQ6/g2vgA==" saltValue="X7APHGd2yHBTgkJqG73I5w==" spinCount="100000" sheet="1" objects="1" scenarios="1" formatCells="0" formatRows="0" insertRows="0" deleteRows="0" sort="0"/>
  <mergeCells count="5">
    <mergeCell ref="A1:E1"/>
    <mergeCell ref="A2:F2"/>
    <mergeCell ref="C15:E15"/>
    <mergeCell ref="A18:F18"/>
    <mergeCell ref="A21:F21"/>
  </mergeCells>
  <printOptions horizontalCentered="1"/>
  <pageMargins left="0.25" right="0.25" top="0.25" bottom="0.25" header="0.3" footer="0.3"/>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6105-4B31-4A0E-A6F6-889FDB72CD4C}">
  <sheetPr>
    <pageSetUpPr fitToPage="1"/>
  </sheetPr>
  <dimension ref="A1:H23"/>
  <sheetViews>
    <sheetView zoomScaleNormal="100" zoomScaleSheetLayoutView="100" workbookViewId="0">
      <selection activeCell="A5" sqref="A5"/>
    </sheetView>
  </sheetViews>
  <sheetFormatPr defaultColWidth="9.109375" defaultRowHeight="14.4" x14ac:dyDescent="0.3"/>
  <cols>
    <col min="1" max="1" width="55.5546875" style="8" customWidth="1"/>
    <col min="2" max="5" width="15.109375" style="8" customWidth="1"/>
    <col min="6" max="6" width="17" style="8" customWidth="1"/>
    <col min="7" max="7" width="2.5546875" style="8" customWidth="1"/>
    <col min="8" max="16384" width="9.109375" style="8"/>
  </cols>
  <sheetData>
    <row r="1" spans="1:8" ht="20.25" customHeight="1" x14ac:dyDescent="0.3">
      <c r="A1" s="524" t="s">
        <v>242</v>
      </c>
      <c r="B1" s="524"/>
      <c r="C1" s="524"/>
      <c r="D1" s="524"/>
      <c r="E1" s="524"/>
      <c r="F1" s="8">
        <f>+'Section A'!B2</f>
        <v>0</v>
      </c>
      <c r="H1" s="118" t="s">
        <v>243</v>
      </c>
    </row>
    <row r="2" spans="1:8" ht="42" customHeight="1" x14ac:dyDescent="0.3">
      <c r="A2" s="568" t="s">
        <v>337</v>
      </c>
      <c r="B2" s="568"/>
      <c r="C2" s="568"/>
      <c r="D2" s="568"/>
      <c r="E2" s="568"/>
      <c r="F2" s="568"/>
    </row>
    <row r="3" spans="1:8" x14ac:dyDescent="0.3">
      <c r="A3" s="11"/>
      <c r="B3" s="11"/>
      <c r="C3" s="11"/>
      <c r="D3" s="11"/>
      <c r="E3" s="11"/>
      <c r="F3" s="11"/>
    </row>
    <row r="4" spans="1:8" x14ac:dyDescent="0.3">
      <c r="A4" s="245" t="s">
        <v>69</v>
      </c>
      <c r="B4" s="245" t="s">
        <v>49</v>
      </c>
      <c r="C4" s="245" t="s">
        <v>48</v>
      </c>
      <c r="D4" s="245" t="s">
        <v>36</v>
      </c>
      <c r="E4" s="245" t="s">
        <v>35</v>
      </c>
      <c r="F4" s="245" t="s">
        <v>346</v>
      </c>
      <c r="H4" s="109" t="s">
        <v>223</v>
      </c>
    </row>
    <row r="5" spans="1:8" s="83" customFormat="1" x14ac:dyDescent="0.3">
      <c r="A5" s="226"/>
      <c r="B5" s="81"/>
      <c r="C5" s="81"/>
      <c r="D5" s="94"/>
      <c r="E5" s="81"/>
      <c r="F5" s="82">
        <f t="shared" ref="F5:F7" si="0">ROUND(+B5*D5*E5,2)</f>
        <v>0</v>
      </c>
      <c r="H5"/>
    </row>
    <row r="6" spans="1:8" s="83" customFormat="1" x14ac:dyDescent="0.3">
      <c r="A6" s="227"/>
      <c r="B6" s="81"/>
      <c r="C6" s="81"/>
      <c r="D6" s="94"/>
      <c r="E6" s="81"/>
      <c r="F6" s="82">
        <f t="shared" si="0"/>
        <v>0</v>
      </c>
      <c r="H6"/>
    </row>
    <row r="7" spans="1:8" s="83" customFormat="1" x14ac:dyDescent="0.3">
      <c r="A7" s="227"/>
      <c r="B7" s="81"/>
      <c r="C7" s="81"/>
      <c r="D7" s="94"/>
      <c r="E7" s="81"/>
      <c r="F7" s="82">
        <f t="shared" si="0"/>
        <v>0</v>
      </c>
      <c r="H7"/>
    </row>
    <row r="8" spans="1:8" s="83" customFormat="1" x14ac:dyDescent="0.3">
      <c r="A8" s="227"/>
      <c r="B8" s="81"/>
      <c r="C8" s="81"/>
      <c r="D8" s="94"/>
      <c r="E8" s="81"/>
      <c r="F8" s="219">
        <f>ROUND(+B8*D8*E8,2)</f>
        <v>0</v>
      </c>
      <c r="H8"/>
    </row>
    <row r="9" spans="1:8" s="83" customFormat="1" x14ac:dyDescent="0.3">
      <c r="A9" s="227"/>
      <c r="B9" s="78"/>
      <c r="C9" s="78"/>
      <c r="D9" s="106"/>
      <c r="E9" s="241" t="s">
        <v>44</v>
      </c>
      <c r="F9" s="195">
        <f>ROUND(SUM(F5:F8),2)</f>
        <v>0</v>
      </c>
      <c r="H9" s="92" t="s">
        <v>310</v>
      </c>
    </row>
    <row r="10" spans="1:8" s="83" customFormat="1" x14ac:dyDescent="0.3">
      <c r="A10" s="227"/>
      <c r="B10" s="78"/>
      <c r="C10" s="78"/>
      <c r="D10" s="106"/>
      <c r="E10" s="78"/>
      <c r="F10" s="242"/>
    </row>
    <row r="11" spans="1:8" s="83" customFormat="1" x14ac:dyDescent="0.3">
      <c r="A11" s="227"/>
      <c r="B11" s="81"/>
      <c r="C11" s="81"/>
      <c r="D11" s="94"/>
      <c r="E11" s="81"/>
      <c r="F11" s="82">
        <f>ROUND(+B11*D11*E11,2)</f>
        <v>0</v>
      </c>
    </row>
    <row r="12" spans="1:8" s="83" customFormat="1" x14ac:dyDescent="0.3">
      <c r="A12" s="227"/>
      <c r="B12" s="81"/>
      <c r="C12" s="81"/>
      <c r="D12" s="94"/>
      <c r="E12" s="81"/>
      <c r="F12" s="219">
        <f>ROUND(+B12*D12*E12,2)</f>
        <v>0</v>
      </c>
    </row>
    <row r="13" spans="1:8" s="83" customFormat="1" x14ac:dyDescent="0.3">
      <c r="A13" s="227"/>
      <c r="B13" s="78"/>
      <c r="C13" s="78"/>
      <c r="D13" s="244"/>
      <c r="E13" s="221" t="s">
        <v>38</v>
      </c>
      <c r="F13" s="72">
        <f>ROUND(SUM(F10:F12),2)</f>
        <v>0</v>
      </c>
      <c r="H13" s="92" t="s">
        <v>310</v>
      </c>
    </row>
    <row r="14" spans="1:8" x14ac:dyDescent="0.3">
      <c r="F14" s="77"/>
    </row>
    <row r="15" spans="1:8" x14ac:dyDescent="0.3">
      <c r="C15" s="566" t="s">
        <v>338</v>
      </c>
      <c r="D15" s="566"/>
      <c r="E15" s="566"/>
      <c r="F15" s="71">
        <f>+F13+F9</f>
        <v>0</v>
      </c>
      <c r="H15" s="108" t="s">
        <v>225</v>
      </c>
    </row>
    <row r="16" spans="1:8" s="83" customFormat="1" x14ac:dyDescent="0.3">
      <c r="A16" s="78"/>
      <c r="B16" s="78"/>
      <c r="C16" s="78"/>
      <c r="D16" s="78"/>
      <c r="E16" s="78"/>
      <c r="F16" s="102"/>
    </row>
    <row r="17" spans="1:8" s="83" customFormat="1" x14ac:dyDescent="0.3">
      <c r="A17" s="86" t="s">
        <v>339</v>
      </c>
      <c r="B17" s="87"/>
      <c r="C17" s="87"/>
      <c r="D17" s="87"/>
      <c r="E17" s="87"/>
      <c r="F17" s="88"/>
      <c r="H17" s="109" t="s">
        <v>224</v>
      </c>
    </row>
    <row r="18" spans="1:8" s="83" customFormat="1" ht="45.75" customHeight="1" x14ac:dyDescent="0.3">
      <c r="A18" s="555"/>
      <c r="B18" s="556"/>
      <c r="C18" s="556"/>
      <c r="D18" s="556"/>
      <c r="E18" s="556"/>
      <c r="F18" s="557"/>
      <c r="H18"/>
    </row>
    <row r="19" spans="1:8" x14ac:dyDescent="0.3">
      <c r="H19"/>
    </row>
    <row r="20" spans="1:8" s="83" customFormat="1" x14ac:dyDescent="0.3">
      <c r="A20" s="86" t="s">
        <v>340</v>
      </c>
      <c r="B20" s="90"/>
      <c r="C20" s="90"/>
      <c r="D20" s="90"/>
      <c r="E20" s="90"/>
      <c r="F20" s="91"/>
      <c r="H20" s="109" t="s">
        <v>224</v>
      </c>
    </row>
    <row r="21" spans="1:8" s="83" customFormat="1" ht="45" customHeight="1" x14ac:dyDescent="0.3">
      <c r="A21" s="532"/>
      <c r="B21" s="533"/>
      <c r="C21" s="533"/>
      <c r="D21" s="533"/>
      <c r="E21" s="533"/>
      <c r="F21" s="534"/>
    </row>
    <row r="23" spans="1:8" x14ac:dyDescent="0.3">
      <c r="D23" s="20"/>
    </row>
  </sheetData>
  <sheetProtection algorithmName="SHA-512" hashValue="ookX/rGD9lS1p9tVujEqOYvXXrRb5W/D9b/mYezfvC7uQoG6hej8iOu5ORa4S++ouQlpxVZNhzxs6+WdAFri9A==" saltValue="QnQy4/WnQMpYLZi8bFU1wA==" spinCount="100000" sheet="1" objects="1" scenarios="1" formatCells="0" formatRows="0" insertRows="0" deleteRows="0" sort="0"/>
  <mergeCells count="5">
    <mergeCell ref="A1:E1"/>
    <mergeCell ref="A2:F2"/>
    <mergeCell ref="C15:E15"/>
    <mergeCell ref="A18:F18"/>
    <mergeCell ref="A21:F21"/>
  </mergeCells>
  <printOptions horizontalCentered="1"/>
  <pageMargins left="0.25" right="0.25" top="0.25" bottom="0.25" header="0.3" footer="0.3"/>
  <pageSetup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63195-7426-4D87-8485-D729BAD7839B}">
  <sheetPr>
    <pageSetUpPr fitToPage="1"/>
  </sheetPr>
  <dimension ref="A1:H23"/>
  <sheetViews>
    <sheetView zoomScaleNormal="100" zoomScaleSheetLayoutView="100" workbookViewId="0">
      <selection activeCell="A5" sqref="A5"/>
    </sheetView>
  </sheetViews>
  <sheetFormatPr defaultColWidth="9.109375" defaultRowHeight="14.4" x14ac:dyDescent="0.3"/>
  <cols>
    <col min="1" max="1" width="55.5546875" style="8" customWidth="1"/>
    <col min="2" max="5" width="15.109375" style="8" customWidth="1"/>
    <col min="6" max="6" width="17" style="8" customWidth="1"/>
    <col min="7" max="7" width="2.5546875" style="8" customWidth="1"/>
    <col min="8" max="16384" width="9.109375" style="8"/>
  </cols>
  <sheetData>
    <row r="1" spans="1:8" ht="20.25" customHeight="1" x14ac:dyDescent="0.3">
      <c r="A1" s="524" t="s">
        <v>242</v>
      </c>
      <c r="B1" s="524"/>
      <c r="C1" s="524"/>
      <c r="D1" s="524"/>
      <c r="E1" s="524"/>
      <c r="F1" s="8">
        <f>+'Section A'!B2</f>
        <v>0</v>
      </c>
      <c r="H1" s="118" t="s">
        <v>243</v>
      </c>
    </row>
    <row r="2" spans="1:8" ht="42" customHeight="1" x14ac:dyDescent="0.3">
      <c r="A2" s="568" t="s">
        <v>341</v>
      </c>
      <c r="B2" s="568"/>
      <c r="C2" s="568"/>
      <c r="D2" s="568"/>
      <c r="E2" s="568"/>
      <c r="F2" s="568"/>
    </row>
    <row r="3" spans="1:8" x14ac:dyDescent="0.3">
      <c r="A3" s="11"/>
      <c r="B3" s="11"/>
      <c r="C3" s="11"/>
      <c r="D3" s="11"/>
      <c r="E3" s="11"/>
      <c r="F3" s="11"/>
    </row>
    <row r="4" spans="1:8" x14ac:dyDescent="0.3">
      <c r="A4" s="245" t="s">
        <v>69</v>
      </c>
      <c r="B4" s="245" t="s">
        <v>49</v>
      </c>
      <c r="C4" s="245" t="s">
        <v>48</v>
      </c>
      <c r="D4" s="245" t="s">
        <v>36</v>
      </c>
      <c r="E4" s="245" t="s">
        <v>35</v>
      </c>
      <c r="F4" s="245" t="s">
        <v>345</v>
      </c>
      <c r="H4" s="109" t="s">
        <v>223</v>
      </c>
    </row>
    <row r="5" spans="1:8" s="83" customFormat="1" x14ac:dyDescent="0.3">
      <c r="A5" s="226"/>
      <c r="B5" s="81"/>
      <c r="C5" s="81"/>
      <c r="D5" s="94"/>
      <c r="E5" s="81"/>
      <c r="F5" s="82">
        <f t="shared" ref="F5:F7" si="0">ROUND(+B5*D5*E5,2)</f>
        <v>0</v>
      </c>
      <c r="H5"/>
    </row>
    <row r="6" spans="1:8" s="83" customFormat="1" x14ac:dyDescent="0.3">
      <c r="A6" s="227"/>
      <c r="B6" s="81"/>
      <c r="C6" s="81"/>
      <c r="D6" s="94"/>
      <c r="E6" s="81"/>
      <c r="F6" s="82">
        <f t="shared" si="0"/>
        <v>0</v>
      </c>
      <c r="H6"/>
    </row>
    <row r="7" spans="1:8" s="83" customFormat="1" x14ac:dyDescent="0.3">
      <c r="A7" s="227"/>
      <c r="B7" s="81"/>
      <c r="C7" s="81"/>
      <c r="D7" s="94"/>
      <c r="E7" s="81"/>
      <c r="F7" s="82">
        <f t="shared" si="0"/>
        <v>0</v>
      </c>
      <c r="H7"/>
    </row>
    <row r="8" spans="1:8" s="83" customFormat="1" x14ac:dyDescent="0.3">
      <c r="A8" s="227"/>
      <c r="B8" s="81"/>
      <c r="C8" s="81"/>
      <c r="D8" s="94"/>
      <c r="E8" s="81"/>
      <c r="F8" s="219">
        <f>ROUND(+B8*D8*E8,2)</f>
        <v>0</v>
      </c>
      <c r="H8"/>
    </row>
    <row r="9" spans="1:8" s="83" customFormat="1" x14ac:dyDescent="0.3">
      <c r="A9" s="227"/>
      <c r="B9" s="78"/>
      <c r="C9" s="78"/>
      <c r="D9" s="106"/>
      <c r="E9" s="241" t="s">
        <v>44</v>
      </c>
      <c r="F9" s="195">
        <f>ROUND(SUM(F5:F8),2)</f>
        <v>0</v>
      </c>
      <c r="H9" s="92" t="s">
        <v>310</v>
      </c>
    </row>
    <row r="10" spans="1:8" s="83" customFormat="1" x14ac:dyDescent="0.3">
      <c r="A10" s="227"/>
      <c r="B10" s="78"/>
      <c r="C10" s="78"/>
      <c r="D10" s="106"/>
      <c r="E10" s="78"/>
      <c r="F10" s="242"/>
    </row>
    <row r="11" spans="1:8" s="83" customFormat="1" x14ac:dyDescent="0.3">
      <c r="A11" s="227"/>
      <c r="B11" s="81"/>
      <c r="C11" s="81"/>
      <c r="D11" s="94"/>
      <c r="E11" s="81"/>
      <c r="F11" s="82">
        <f>ROUND(+B11*D11*E11,2)</f>
        <v>0</v>
      </c>
    </row>
    <row r="12" spans="1:8" s="83" customFormat="1" x14ac:dyDescent="0.3">
      <c r="A12" s="227"/>
      <c r="B12" s="81"/>
      <c r="C12" s="81"/>
      <c r="D12" s="94"/>
      <c r="E12" s="81"/>
      <c r="F12" s="219">
        <f>ROUND(+B12*D12*E12,2)</f>
        <v>0</v>
      </c>
    </row>
    <row r="13" spans="1:8" s="83" customFormat="1" x14ac:dyDescent="0.3">
      <c r="A13" s="227"/>
      <c r="B13" s="78"/>
      <c r="C13" s="78"/>
      <c r="D13" s="244"/>
      <c r="E13" s="221" t="s">
        <v>38</v>
      </c>
      <c r="F13" s="72">
        <f>ROUND(SUM(F10:F12),2)</f>
        <v>0</v>
      </c>
      <c r="H13" s="92" t="s">
        <v>310</v>
      </c>
    </row>
    <row r="14" spans="1:8" x14ac:dyDescent="0.3">
      <c r="F14" s="77"/>
    </row>
    <row r="15" spans="1:8" x14ac:dyDescent="0.3">
      <c r="C15" s="243"/>
      <c r="D15" s="243"/>
      <c r="E15" s="243" t="s">
        <v>342</v>
      </c>
      <c r="F15" s="71">
        <f>+F13+F9</f>
        <v>0</v>
      </c>
      <c r="H15" s="108" t="s">
        <v>225</v>
      </c>
    </row>
    <row r="16" spans="1:8" s="83" customFormat="1" x14ac:dyDescent="0.3">
      <c r="A16" s="78"/>
      <c r="B16" s="78"/>
      <c r="C16" s="78"/>
      <c r="D16" s="78"/>
      <c r="E16" s="78"/>
      <c r="F16" s="102"/>
    </row>
    <row r="17" spans="1:8" s="83" customFormat="1" x14ac:dyDescent="0.3">
      <c r="A17" s="86" t="s">
        <v>343</v>
      </c>
      <c r="B17" s="87"/>
      <c r="C17" s="87"/>
      <c r="D17" s="87"/>
      <c r="E17" s="87"/>
      <c r="F17" s="88"/>
      <c r="H17" s="109" t="s">
        <v>224</v>
      </c>
    </row>
    <row r="18" spans="1:8" s="83" customFormat="1" ht="45.75" customHeight="1" x14ac:dyDescent="0.3">
      <c r="A18" s="555"/>
      <c r="B18" s="556"/>
      <c r="C18" s="556"/>
      <c r="D18" s="556"/>
      <c r="E18" s="556"/>
      <c r="F18" s="557"/>
      <c r="H18"/>
    </row>
    <row r="19" spans="1:8" x14ac:dyDescent="0.3">
      <c r="H19"/>
    </row>
    <row r="20" spans="1:8" s="83" customFormat="1" x14ac:dyDescent="0.3">
      <c r="A20" s="86" t="s">
        <v>344</v>
      </c>
      <c r="B20" s="90"/>
      <c r="C20" s="90"/>
      <c r="D20" s="90"/>
      <c r="E20" s="90"/>
      <c r="F20" s="91"/>
      <c r="H20" s="109" t="s">
        <v>224</v>
      </c>
    </row>
    <row r="21" spans="1:8" s="83" customFormat="1" ht="45" customHeight="1" x14ac:dyDescent="0.3">
      <c r="A21" s="532"/>
      <c r="B21" s="533"/>
      <c r="C21" s="533"/>
      <c r="D21" s="533"/>
      <c r="E21" s="533"/>
      <c r="F21" s="534"/>
    </row>
    <row r="23" spans="1:8" x14ac:dyDescent="0.3">
      <c r="D23" s="20"/>
    </row>
  </sheetData>
  <sheetProtection algorithmName="SHA-512" hashValue="tAtfY/8Mj73lwY+BZIdgd3JPgNP9Q8q9r2rTNRkr8Oc0jynmZxNCvD4DOQPGqEOTw6pQ+l2/UlXuafgb+Mhg/w==" saltValue="z6S+EOFtEn/ZpNWxFS1cTA==" spinCount="100000" sheet="1" objects="1" scenarios="1" formatCells="0" formatRows="0" insertRows="0" deleteRows="0" sort="0"/>
  <mergeCells count="4">
    <mergeCell ref="A1:E1"/>
    <mergeCell ref="A2:F2"/>
    <mergeCell ref="A18:F18"/>
    <mergeCell ref="A21:F21"/>
  </mergeCells>
  <printOptions horizontalCentered="1"/>
  <pageMargins left="0.25" right="0.25" top="0.25" bottom="0.25" header="0.3" footer="0.3"/>
  <pageSetup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zoomScaleNormal="100" zoomScaleSheetLayoutView="100" workbookViewId="0">
      <selection activeCell="C5" sqref="B4:C5"/>
    </sheetView>
  </sheetViews>
  <sheetFormatPr defaultColWidth="9.109375" defaultRowHeight="14.4" x14ac:dyDescent="0.3"/>
  <cols>
    <col min="1" max="1" width="75.6640625" style="270" customWidth="1"/>
    <col min="2" max="3" width="18.6640625" style="270" customWidth="1"/>
    <col min="4" max="4" width="19.6640625" style="270" customWidth="1"/>
    <col min="5" max="5" width="3" style="270" customWidth="1"/>
    <col min="6" max="16384" width="9.109375" style="270"/>
  </cols>
  <sheetData>
    <row r="1" spans="1:6" ht="21.75" customHeight="1" x14ac:dyDescent="0.3">
      <c r="A1" s="503" t="s">
        <v>242</v>
      </c>
      <c r="B1" s="503"/>
      <c r="C1" s="503"/>
      <c r="D1" s="259">
        <f>+'Section A'!B2</f>
        <v>0</v>
      </c>
      <c r="F1" s="261" t="s">
        <v>260</v>
      </c>
    </row>
    <row r="2" spans="1:6" ht="54.75" customHeight="1" x14ac:dyDescent="0.3">
      <c r="A2" s="559" t="s">
        <v>234</v>
      </c>
      <c r="B2" s="559"/>
      <c r="C2" s="559"/>
      <c r="D2" s="559"/>
    </row>
    <row r="3" spans="1:6" ht="15" customHeight="1" x14ac:dyDescent="0.3">
      <c r="A3" s="306" t="s">
        <v>69</v>
      </c>
      <c r="B3" s="306" t="s">
        <v>83</v>
      </c>
      <c r="C3" s="306" t="s">
        <v>84</v>
      </c>
      <c r="D3" s="306" t="s">
        <v>320</v>
      </c>
    </row>
    <row r="4" spans="1:6" x14ac:dyDescent="0.3">
      <c r="A4" s="308" t="s">
        <v>69</v>
      </c>
      <c r="B4" s="299"/>
      <c r="C4" s="363"/>
      <c r="D4" s="257">
        <f>ROUND(B4*C4,2)</f>
        <v>0</v>
      </c>
    </row>
    <row r="5" spans="1:6" ht="18.75" customHeight="1" x14ac:dyDescent="0.3">
      <c r="A5" s="320" t="s">
        <v>69</v>
      </c>
      <c r="B5" s="299"/>
      <c r="C5" s="363"/>
      <c r="D5" s="298">
        <f>ROUND(B5*C5,2)</f>
        <v>0</v>
      </c>
    </row>
    <row r="6" spans="1:6" x14ac:dyDescent="0.3">
      <c r="A6" s="320"/>
      <c r="B6" s="258"/>
      <c r="C6" s="258" t="s">
        <v>44</v>
      </c>
      <c r="D6" s="257">
        <f>ROUND(SUM(D4:D5),2)</f>
        <v>0</v>
      </c>
      <c r="F6" s="265" t="s">
        <v>301</v>
      </c>
    </row>
    <row r="7" spans="1:6" x14ac:dyDescent="0.3">
      <c r="A7" s="320"/>
      <c r="B7" s="259"/>
      <c r="C7" s="259"/>
      <c r="D7" s="364"/>
    </row>
    <row r="8" spans="1:6" x14ac:dyDescent="0.3">
      <c r="A8" s="320" t="s">
        <v>308</v>
      </c>
      <c r="B8" s="299"/>
      <c r="C8" s="363"/>
      <c r="D8" s="257">
        <f>ROUND(B8*C8,2)</f>
        <v>0</v>
      </c>
    </row>
    <row r="9" spans="1:6" x14ac:dyDescent="0.3">
      <c r="A9" s="320" t="s">
        <v>308</v>
      </c>
      <c r="B9" s="299"/>
      <c r="C9" s="363"/>
      <c r="D9" s="298">
        <f>ROUND(B9*C9,2)</f>
        <v>0</v>
      </c>
    </row>
    <row r="10" spans="1:6" x14ac:dyDescent="0.3">
      <c r="A10" s="365"/>
      <c r="B10" s="256"/>
      <c r="C10" s="256" t="s">
        <v>38</v>
      </c>
      <c r="D10" s="257">
        <f>ROUND(SUM(D7:D9),2)</f>
        <v>0</v>
      </c>
      <c r="F10" s="265" t="s">
        <v>301</v>
      </c>
    </row>
    <row r="11" spans="1:6" x14ac:dyDescent="0.3">
      <c r="A11" s="259"/>
      <c r="B11" s="259"/>
      <c r="C11" s="259"/>
      <c r="D11" s="283"/>
    </row>
    <row r="12" spans="1:6" x14ac:dyDescent="0.3">
      <c r="A12" s="259"/>
      <c r="B12" s="504" t="s">
        <v>103</v>
      </c>
      <c r="C12" s="504"/>
      <c r="D12" s="257">
        <f>+D10+D6</f>
        <v>0</v>
      </c>
      <c r="F12" s="284" t="s">
        <v>225</v>
      </c>
    </row>
    <row r="13" spans="1:6" x14ac:dyDescent="0.3">
      <c r="A13" s="365"/>
      <c r="B13" s="259"/>
      <c r="C13" s="312"/>
      <c r="D13" s="288"/>
    </row>
    <row r="14" spans="1:6" x14ac:dyDescent="0.3">
      <c r="A14" s="289" t="s">
        <v>85</v>
      </c>
      <c r="B14" s="290"/>
      <c r="C14" s="290"/>
      <c r="D14" s="291"/>
      <c r="F14" s="265" t="s">
        <v>224</v>
      </c>
    </row>
    <row r="15" spans="1:6" ht="45.75" customHeight="1" x14ac:dyDescent="0.3">
      <c r="A15" s="569"/>
      <c r="B15" s="570"/>
      <c r="C15" s="570"/>
      <c r="D15" s="571"/>
    </row>
    <row r="16" spans="1:6" x14ac:dyDescent="0.3">
      <c r="A16" s="259"/>
      <c r="B16" s="259"/>
      <c r="C16" s="259"/>
      <c r="D16" s="259"/>
    </row>
    <row r="17" spans="1:6" x14ac:dyDescent="0.3">
      <c r="A17" s="289" t="s">
        <v>102</v>
      </c>
      <c r="B17" s="293"/>
      <c r="C17" s="293"/>
      <c r="D17" s="294"/>
      <c r="F17" s="265" t="s">
        <v>224</v>
      </c>
    </row>
    <row r="18" spans="1:6" ht="45" customHeight="1" x14ac:dyDescent="0.3">
      <c r="A18" s="521"/>
      <c r="B18" s="522"/>
      <c r="C18" s="522"/>
      <c r="D18" s="523"/>
    </row>
  </sheetData>
  <sheetProtection algorithmName="SHA-512" hashValue="L18k6Zxzm/dNoycvn4bnePcexmxOXP+6nc08WpbeKQQy1jqE0rmOKmcrKoKowuQf2JSqKbIqGHQRowd8qO75oQ==" saltValue="ZoRYOVubGdJI6IxkAzJ4Aw==" spinCount="100000" sheet="1" objects="1" scenarios="1"/>
  <mergeCells count="5">
    <mergeCell ref="A1:C1"/>
    <mergeCell ref="A2:D2"/>
    <mergeCell ref="B12:C12"/>
    <mergeCell ref="A15:D15"/>
    <mergeCell ref="A18:D18"/>
  </mergeCells>
  <printOptions horizontalCentered="1"/>
  <pageMargins left="0.25" right="0.25" top="0.25" bottom="0.25" header="0.3" footer="0.3"/>
  <pageSetup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82"/>
  <sheetViews>
    <sheetView zoomScaleNormal="100" zoomScaleSheetLayoutView="100" workbookViewId="0">
      <selection activeCell="E39" sqref="E39"/>
    </sheetView>
  </sheetViews>
  <sheetFormatPr defaultColWidth="9.109375" defaultRowHeight="14.4" x14ac:dyDescent="0.3"/>
  <cols>
    <col min="1" max="7" width="18.109375" style="8" customWidth="1"/>
    <col min="8" max="8" width="2.33203125" style="8" customWidth="1"/>
    <col min="9" max="16384" width="9.109375" style="8"/>
  </cols>
  <sheetData>
    <row r="1" spans="1:9" ht="20.25" customHeight="1" x14ac:dyDescent="0.3">
      <c r="A1" s="524" t="s">
        <v>238</v>
      </c>
      <c r="B1" s="524"/>
      <c r="C1" s="524"/>
      <c r="D1" s="524"/>
      <c r="E1" s="524"/>
      <c r="F1" s="524"/>
      <c r="G1" s="8">
        <f>+'Section A'!B2</f>
        <v>0</v>
      </c>
      <c r="I1" s="18" t="s">
        <v>232</v>
      </c>
    </row>
    <row r="2" spans="1:9" ht="20.25" customHeight="1" x14ac:dyDescent="0.3">
      <c r="A2" s="573" t="s">
        <v>235</v>
      </c>
      <c r="B2" s="573"/>
      <c r="C2" s="573"/>
      <c r="D2" s="573"/>
      <c r="E2" s="573"/>
      <c r="F2" s="573"/>
      <c r="G2" s="573"/>
      <c r="I2" s="18"/>
    </row>
    <row r="3" spans="1:9" ht="39" customHeight="1" x14ac:dyDescent="0.3">
      <c r="A3" s="525" t="s">
        <v>226</v>
      </c>
      <c r="B3" s="525"/>
      <c r="C3" s="525"/>
      <c r="D3" s="525"/>
      <c r="E3" s="525"/>
      <c r="F3" s="525"/>
      <c r="G3" s="525"/>
      <c r="H3" s="13"/>
      <c r="I3" s="13"/>
    </row>
    <row r="4" spans="1:9" x14ac:dyDescent="0.3">
      <c r="A4" s="21" t="s">
        <v>5</v>
      </c>
      <c r="B4" s="22"/>
      <c r="C4" s="22"/>
      <c r="D4" s="23"/>
      <c r="E4" s="24" t="s">
        <v>86</v>
      </c>
      <c r="F4" s="25" t="s">
        <v>87</v>
      </c>
      <c r="G4" s="26" t="s">
        <v>88</v>
      </c>
      <c r="H4" s="13"/>
      <c r="I4" s="13"/>
    </row>
    <row r="5" spans="1:9" ht="21.75" hidden="1" customHeight="1" x14ac:dyDescent="0.3">
      <c r="A5" s="247" t="s">
        <v>89</v>
      </c>
      <c r="B5" s="247"/>
      <c r="C5" s="248"/>
      <c r="D5" s="249"/>
      <c r="E5" s="252">
        <f>+'Section A'!D9</f>
        <v>0</v>
      </c>
      <c r="F5" s="253">
        <f>+'Section B'!C12</f>
        <v>0</v>
      </c>
      <c r="G5" s="253">
        <f>+E5+F5</f>
        <v>0</v>
      </c>
      <c r="H5" s="13"/>
      <c r="I5" s="13"/>
    </row>
    <row r="6" spans="1:9" ht="21.75" hidden="1" customHeight="1" x14ac:dyDescent="0.3">
      <c r="A6" s="247" t="s">
        <v>90</v>
      </c>
      <c r="B6" s="247"/>
      <c r="C6" s="248"/>
      <c r="D6" s="249"/>
      <c r="E6" s="252">
        <f>+'Section A'!D10</f>
        <v>0</v>
      </c>
      <c r="F6" s="253">
        <f>+'Section B'!C13</f>
        <v>0</v>
      </c>
      <c r="G6" s="253">
        <f>+E6+F6</f>
        <v>0</v>
      </c>
      <c r="H6" s="13"/>
      <c r="I6" s="13"/>
    </row>
    <row r="7" spans="1:9" ht="21.75" hidden="1" customHeight="1" x14ac:dyDescent="0.3">
      <c r="A7" s="247" t="s">
        <v>91</v>
      </c>
      <c r="B7" s="247"/>
      <c r="C7" s="248"/>
      <c r="D7" s="249"/>
      <c r="E7" s="252">
        <f>+'Section A'!D11</f>
        <v>0</v>
      </c>
      <c r="F7" s="253">
        <f>+'Section B'!C14</f>
        <v>0</v>
      </c>
      <c r="G7" s="253">
        <f t="shared" ref="G7:G23" si="0">+E7+F7</f>
        <v>0</v>
      </c>
      <c r="H7" s="13"/>
      <c r="I7" s="13"/>
    </row>
    <row r="8" spans="1:9" ht="21.75" customHeight="1" x14ac:dyDescent="0.3">
      <c r="A8" s="53" t="s">
        <v>0</v>
      </c>
      <c r="B8" s="53"/>
      <c r="C8" s="16"/>
      <c r="E8" s="73">
        <f>+'Section A'!D12</f>
        <v>0</v>
      </c>
      <c r="F8" s="74">
        <f>+'Section B'!C15</f>
        <v>0</v>
      </c>
      <c r="G8" s="74">
        <f t="shared" si="0"/>
        <v>0</v>
      </c>
      <c r="H8" s="13"/>
      <c r="I8" s="13"/>
    </row>
    <row r="9" spans="1:9" ht="21.75" hidden="1" customHeight="1" x14ac:dyDescent="0.3">
      <c r="A9" s="247" t="s">
        <v>1</v>
      </c>
      <c r="B9" s="247"/>
      <c r="C9" s="248"/>
      <c r="D9" s="249"/>
      <c r="E9" s="252">
        <f>+'Section A'!D13</f>
        <v>0</v>
      </c>
      <c r="F9" s="253">
        <f>+'Section B'!C16</f>
        <v>0</v>
      </c>
      <c r="G9" s="253">
        <f t="shared" si="0"/>
        <v>0</v>
      </c>
      <c r="H9" s="13"/>
      <c r="I9" s="13"/>
    </row>
    <row r="10" spans="1:9" ht="21.75" customHeight="1" x14ac:dyDescent="0.3">
      <c r="A10" s="53" t="s">
        <v>349</v>
      </c>
      <c r="B10" s="53"/>
      <c r="C10" s="16"/>
      <c r="E10" s="73">
        <f>+'Section A'!D14</f>
        <v>0</v>
      </c>
      <c r="F10" s="74">
        <f>+'Section B'!C17</f>
        <v>0</v>
      </c>
      <c r="G10" s="74">
        <f t="shared" si="0"/>
        <v>0</v>
      </c>
      <c r="H10" s="13"/>
      <c r="I10" s="13"/>
    </row>
    <row r="11" spans="1:9" ht="21.75" customHeight="1" x14ac:dyDescent="0.3">
      <c r="A11" s="53" t="s">
        <v>13</v>
      </c>
      <c r="B11" s="53"/>
      <c r="C11" s="16"/>
      <c r="E11" s="73">
        <f>+'Section A'!D15</f>
        <v>0</v>
      </c>
      <c r="F11" s="74">
        <f>+'Section B'!C18</f>
        <v>0</v>
      </c>
      <c r="G11" s="74">
        <f t="shared" si="0"/>
        <v>0</v>
      </c>
      <c r="H11" s="13"/>
      <c r="I11" s="13"/>
    </row>
    <row r="12" spans="1:9" ht="21.75" customHeight="1" x14ac:dyDescent="0.3">
      <c r="A12" s="17" t="s">
        <v>350</v>
      </c>
      <c r="B12" s="17"/>
      <c r="C12" s="16"/>
      <c r="E12" s="73">
        <f>+'Section A'!D16</f>
        <v>0</v>
      </c>
      <c r="F12" s="74">
        <f>+'Section B'!C19</f>
        <v>0</v>
      </c>
      <c r="G12" s="74">
        <f t="shared" si="0"/>
        <v>0</v>
      </c>
      <c r="H12" s="13"/>
      <c r="I12" s="13"/>
    </row>
    <row r="13" spans="1:9" ht="21.75" hidden="1" customHeight="1" x14ac:dyDescent="0.3">
      <c r="A13" s="247" t="s">
        <v>18</v>
      </c>
      <c r="B13" s="247"/>
      <c r="C13" s="247"/>
      <c r="D13" s="249"/>
      <c r="E13" s="252">
        <f>+'Section A'!D17</f>
        <v>0</v>
      </c>
      <c r="F13" s="253">
        <f>+'Section B'!C20</f>
        <v>0</v>
      </c>
      <c r="G13" s="253">
        <f t="shared" si="0"/>
        <v>0</v>
      </c>
      <c r="H13" s="13"/>
      <c r="I13" s="13"/>
    </row>
    <row r="14" spans="1:9" ht="21.75" hidden="1" customHeight="1" x14ac:dyDescent="0.3">
      <c r="A14" s="247" t="s">
        <v>92</v>
      </c>
      <c r="B14" s="247"/>
      <c r="C14" s="248"/>
      <c r="D14" s="249"/>
      <c r="E14" s="252">
        <f>+'Section A'!D18</f>
        <v>0</v>
      </c>
      <c r="F14" s="253">
        <f>+'Section B'!C21</f>
        <v>0</v>
      </c>
      <c r="G14" s="253">
        <f t="shared" si="0"/>
        <v>0</v>
      </c>
      <c r="H14" s="13"/>
      <c r="I14" s="13"/>
    </row>
    <row r="15" spans="1:9" ht="21.75" hidden="1" customHeight="1" x14ac:dyDescent="0.3">
      <c r="A15" s="247" t="s">
        <v>93</v>
      </c>
      <c r="B15" s="247"/>
      <c r="C15" s="248"/>
      <c r="D15" s="249"/>
      <c r="E15" s="252">
        <f>+'Section A'!D19</f>
        <v>0</v>
      </c>
      <c r="F15" s="253">
        <f>+'Section B'!C22</f>
        <v>0</v>
      </c>
      <c r="G15" s="253">
        <f t="shared" si="0"/>
        <v>0</v>
      </c>
      <c r="H15" s="13"/>
      <c r="I15" s="13"/>
    </row>
    <row r="16" spans="1:9" ht="21.75" hidden="1" customHeight="1" x14ac:dyDescent="0.3">
      <c r="A16" s="247" t="s">
        <v>94</v>
      </c>
      <c r="B16" s="247"/>
      <c r="C16" s="248"/>
      <c r="D16" s="249"/>
      <c r="E16" s="252">
        <f>+'Section A'!D20</f>
        <v>0</v>
      </c>
      <c r="F16" s="253">
        <f>+'Section B'!C23</f>
        <v>0</v>
      </c>
      <c r="G16" s="253">
        <f t="shared" si="0"/>
        <v>0</v>
      </c>
      <c r="H16" s="13"/>
      <c r="I16" s="13"/>
    </row>
    <row r="17" spans="1:9" ht="21.75" hidden="1" customHeight="1" x14ac:dyDescent="0.3">
      <c r="A17" s="247" t="s">
        <v>95</v>
      </c>
      <c r="B17" s="247"/>
      <c r="C17" s="248"/>
      <c r="D17" s="249"/>
      <c r="E17" s="252">
        <f>+'Section A'!D21</f>
        <v>0</v>
      </c>
      <c r="F17" s="253">
        <f>+'Section B'!C24</f>
        <v>0</v>
      </c>
      <c r="G17" s="253">
        <f t="shared" si="0"/>
        <v>0</v>
      </c>
      <c r="H17" s="13"/>
      <c r="I17" s="13"/>
    </row>
    <row r="18" spans="1:9" ht="21.75" customHeight="1" x14ac:dyDescent="0.3">
      <c r="A18" s="177" t="s">
        <v>96</v>
      </c>
      <c r="B18" s="177"/>
      <c r="C18" s="178"/>
      <c r="D18" s="110"/>
      <c r="E18" s="179">
        <f>+'Section A'!D22</f>
        <v>0</v>
      </c>
      <c r="F18" s="176">
        <f>+'Section B'!C25</f>
        <v>0</v>
      </c>
      <c r="G18" s="176">
        <f t="shared" si="0"/>
        <v>0</v>
      </c>
      <c r="H18" s="13"/>
      <c r="I18" s="13"/>
    </row>
    <row r="19" spans="1:9" ht="21.75" customHeight="1" x14ac:dyDescent="0.3">
      <c r="A19" s="53" t="s">
        <v>321</v>
      </c>
      <c r="B19" s="177"/>
      <c r="C19" s="178"/>
      <c r="D19" s="110"/>
      <c r="E19" s="179">
        <f>+'Section A'!D23</f>
        <v>0</v>
      </c>
      <c r="F19" s="176">
        <f>+'Section B'!C26</f>
        <v>0</v>
      </c>
      <c r="G19" s="176">
        <f t="shared" si="0"/>
        <v>0</v>
      </c>
      <c r="H19" s="13"/>
      <c r="I19" s="13"/>
    </row>
    <row r="20" spans="1:9" ht="21.75" customHeight="1" x14ac:dyDescent="0.3">
      <c r="A20" s="53" t="s">
        <v>322</v>
      </c>
      <c r="B20" s="177"/>
      <c r="C20" s="178"/>
      <c r="D20" s="110"/>
      <c r="E20" s="179">
        <f>+'Section A'!D24</f>
        <v>0</v>
      </c>
      <c r="F20" s="176">
        <f>+'Section B'!C27</f>
        <v>0</v>
      </c>
      <c r="G20" s="176">
        <f t="shared" si="0"/>
        <v>0</v>
      </c>
      <c r="H20" s="13"/>
      <c r="I20" s="13"/>
    </row>
    <row r="21" spans="1:9" ht="21.75" customHeight="1" x14ac:dyDescent="0.3">
      <c r="A21" s="53" t="s">
        <v>323</v>
      </c>
      <c r="B21" s="177"/>
      <c r="C21" s="178"/>
      <c r="D21" s="110"/>
      <c r="E21" s="179">
        <f>+'Section A'!D25</f>
        <v>0</v>
      </c>
      <c r="F21" s="176">
        <f>+'Section B'!C28</f>
        <v>0</v>
      </c>
      <c r="G21" s="176">
        <f t="shared" si="0"/>
        <v>0</v>
      </c>
      <c r="H21" s="13"/>
      <c r="I21" s="13"/>
    </row>
    <row r="22" spans="1:9" ht="21.75" customHeight="1" x14ac:dyDescent="0.3">
      <c r="A22" s="53" t="s">
        <v>324</v>
      </c>
      <c r="B22" s="177"/>
      <c r="C22" s="178"/>
      <c r="D22" s="110"/>
      <c r="E22" s="366">
        <f>+'Section A'!D26</f>
        <v>0</v>
      </c>
      <c r="F22" s="367">
        <f>+'Section B'!C29</f>
        <v>0</v>
      </c>
      <c r="G22" s="367">
        <f t="shared" si="0"/>
        <v>0</v>
      </c>
      <c r="H22" s="13"/>
      <c r="I22" s="13"/>
    </row>
    <row r="23" spans="1:9" ht="21.75" hidden="1" customHeight="1" x14ac:dyDescent="0.4">
      <c r="A23" s="247" t="s">
        <v>233</v>
      </c>
      <c r="B23" s="247"/>
      <c r="C23" s="248"/>
      <c r="D23" s="249"/>
      <c r="E23" s="250">
        <f>+'Section A'!D28</f>
        <v>0</v>
      </c>
      <c r="F23" s="251">
        <f>+'Section B'!C31</f>
        <v>0</v>
      </c>
      <c r="G23" s="251">
        <f t="shared" si="0"/>
        <v>0</v>
      </c>
      <c r="H23" s="13"/>
      <c r="I23" s="13"/>
    </row>
    <row r="24" spans="1:9" ht="21.75" customHeight="1" x14ac:dyDescent="0.3">
      <c r="A24" s="178"/>
      <c r="B24" s="178"/>
      <c r="C24" s="178"/>
      <c r="D24" s="110"/>
      <c r="E24" s="179"/>
      <c r="F24" s="176"/>
      <c r="G24" s="176"/>
      <c r="H24" s="13"/>
      <c r="I24" s="13"/>
    </row>
    <row r="25" spans="1:9" ht="21.75" customHeight="1" x14ac:dyDescent="0.3">
      <c r="A25" s="178"/>
      <c r="B25" s="178"/>
      <c r="C25" s="178"/>
      <c r="D25" s="110"/>
      <c r="E25" s="181"/>
      <c r="F25" s="176"/>
      <c r="G25" s="176"/>
      <c r="H25" s="13"/>
      <c r="I25" s="13"/>
    </row>
    <row r="26" spans="1:9" ht="21.75" customHeight="1" x14ac:dyDescent="0.3">
      <c r="A26" s="177" t="s">
        <v>97</v>
      </c>
      <c r="B26" s="177"/>
      <c r="C26" s="182"/>
      <c r="D26" s="110"/>
      <c r="E26" s="179">
        <f>SUM(E5:E24)</f>
        <v>0</v>
      </c>
      <c r="F26" s="176"/>
      <c r="G26" s="176"/>
      <c r="H26" s="13"/>
      <c r="I26" s="13"/>
    </row>
    <row r="27" spans="1:9" ht="21.75" customHeight="1" x14ac:dyDescent="0.3">
      <c r="A27" s="177" t="s">
        <v>172</v>
      </c>
      <c r="B27" s="177"/>
      <c r="C27" s="177"/>
      <c r="D27" s="110"/>
      <c r="E27" s="179"/>
      <c r="F27" s="176">
        <f>SUM(F5:F25)</f>
        <v>0</v>
      </c>
      <c r="G27" s="176"/>
      <c r="H27" s="13"/>
      <c r="I27" s="13"/>
    </row>
    <row r="28" spans="1:9" ht="21.75" customHeight="1" x14ac:dyDescent="0.3">
      <c r="A28" s="183" t="s">
        <v>6</v>
      </c>
      <c r="B28" s="184"/>
      <c r="C28" s="184"/>
      <c r="D28" s="185"/>
      <c r="E28" s="186"/>
      <c r="F28" s="186"/>
      <c r="G28" s="187">
        <f>+F27+E26</f>
        <v>0</v>
      </c>
      <c r="H28" s="13"/>
      <c r="I28" s="111"/>
    </row>
    <row r="29" spans="1:9" ht="21.75" customHeight="1" x14ac:dyDescent="0.3">
      <c r="A29" s="182"/>
      <c r="B29" s="182"/>
      <c r="C29" s="182"/>
      <c r="D29" s="188"/>
      <c r="E29" s="176"/>
      <c r="F29" s="176"/>
      <c r="G29" s="176"/>
      <c r="H29" s="13"/>
      <c r="I29" s="111"/>
    </row>
    <row r="30" spans="1:9" ht="21.75" customHeight="1" x14ac:dyDescent="0.3">
      <c r="A30" s="572" t="s">
        <v>236</v>
      </c>
      <c r="B30" s="572"/>
      <c r="C30" s="572"/>
      <c r="D30" s="572"/>
      <c r="E30" s="572"/>
      <c r="F30" s="572"/>
      <c r="G30" s="572"/>
      <c r="H30" s="13"/>
      <c r="I30" s="13"/>
    </row>
    <row r="31" spans="1:9" ht="15" customHeight="1" x14ac:dyDescent="0.3">
      <c r="A31" s="183" t="s">
        <v>5</v>
      </c>
      <c r="B31" s="184"/>
      <c r="C31" s="184"/>
      <c r="D31" s="189"/>
      <c r="E31" s="190" t="s">
        <v>86</v>
      </c>
      <c r="F31" s="191" t="s">
        <v>87</v>
      </c>
      <c r="G31" s="192" t="s">
        <v>88</v>
      </c>
      <c r="I31" s="11"/>
    </row>
    <row r="32" spans="1:9" ht="21.75" hidden="1" customHeight="1" x14ac:dyDescent="0.3">
      <c r="A32" s="177" t="s">
        <v>89</v>
      </c>
      <c r="B32" s="177"/>
      <c r="C32" s="178"/>
      <c r="D32" s="110"/>
      <c r="E32" s="179">
        <f>+Personnel!G10</f>
        <v>0</v>
      </c>
      <c r="F32" s="176">
        <f>+Personnel!G14</f>
        <v>0</v>
      </c>
      <c r="G32" s="176">
        <f>SUM(E32:F32)</f>
        <v>0</v>
      </c>
      <c r="H32" s="56"/>
      <c r="I32" s="11"/>
    </row>
    <row r="33" spans="1:9" ht="21.75" hidden="1" customHeight="1" x14ac:dyDescent="0.3">
      <c r="A33" s="177" t="s">
        <v>90</v>
      </c>
      <c r="B33" s="177"/>
      <c r="C33" s="178"/>
      <c r="D33" s="110"/>
      <c r="E33" s="179">
        <f>+'Fringe Benefits'!G9</f>
        <v>0</v>
      </c>
      <c r="F33" s="176">
        <f>+'Fringe Benefits'!G13</f>
        <v>0</v>
      </c>
      <c r="G33" s="176">
        <f t="shared" ref="G33:G50" si="1">SUM(E33:F33)</f>
        <v>0</v>
      </c>
      <c r="H33" s="56"/>
      <c r="I33" s="11"/>
    </row>
    <row r="34" spans="1:9" ht="21.75" hidden="1" customHeight="1" x14ac:dyDescent="0.3">
      <c r="A34" s="177" t="s">
        <v>91</v>
      </c>
      <c r="B34" s="177"/>
      <c r="C34" s="178"/>
      <c r="D34" s="110"/>
      <c r="E34" s="179">
        <f>+Travel!G9</f>
        <v>0</v>
      </c>
      <c r="F34" s="176">
        <f>+Travel!G13</f>
        <v>0</v>
      </c>
      <c r="G34" s="176">
        <f t="shared" si="1"/>
        <v>0</v>
      </c>
      <c r="H34" s="56"/>
      <c r="I34" s="11"/>
    </row>
    <row r="35" spans="1:9" ht="21.75" customHeight="1" x14ac:dyDescent="0.3">
      <c r="A35" s="177" t="s">
        <v>0</v>
      </c>
      <c r="B35" s="177"/>
      <c r="C35" s="178"/>
      <c r="D35" s="110"/>
      <c r="E35" s="179">
        <f>+Equipment!D18</f>
        <v>0</v>
      </c>
      <c r="F35" s="176">
        <f>+Equipment!D22</f>
        <v>0</v>
      </c>
      <c r="G35" s="176">
        <f t="shared" si="1"/>
        <v>0</v>
      </c>
      <c r="H35" s="56"/>
      <c r="I35" s="11"/>
    </row>
    <row r="36" spans="1:9" ht="21.75" hidden="1" customHeight="1" x14ac:dyDescent="0.3">
      <c r="A36" s="177" t="s">
        <v>1</v>
      </c>
      <c r="B36" s="177"/>
      <c r="C36" s="178"/>
      <c r="D36" s="110"/>
      <c r="E36" s="179">
        <f>+Supplies!D10</f>
        <v>0</v>
      </c>
      <c r="F36" s="176">
        <f>+Supplies!D14</f>
        <v>0</v>
      </c>
      <c r="G36" s="176">
        <f t="shared" si="1"/>
        <v>0</v>
      </c>
      <c r="H36" s="56"/>
      <c r="I36" s="11"/>
    </row>
    <row r="37" spans="1:9" ht="21.75" customHeight="1" x14ac:dyDescent="0.3">
      <c r="A37" s="177" t="s">
        <v>12</v>
      </c>
      <c r="B37" s="177"/>
      <c r="C37" s="178"/>
      <c r="D37" s="110"/>
      <c r="E37" s="179">
        <f>+'Contractual Services'!C12</f>
        <v>0</v>
      </c>
      <c r="F37" s="176">
        <f>+'Contractual Services'!C16</f>
        <v>0</v>
      </c>
      <c r="G37" s="176">
        <f t="shared" si="1"/>
        <v>0</v>
      </c>
      <c r="H37" s="56"/>
      <c r="I37" s="11"/>
    </row>
    <row r="38" spans="1:9" ht="21.75" customHeight="1" x14ac:dyDescent="0.3">
      <c r="A38" s="177" t="s">
        <v>13</v>
      </c>
      <c r="B38" s="177"/>
      <c r="C38" s="178"/>
      <c r="D38" s="110"/>
      <c r="E38" s="179">
        <f>+Consultant!G7+Consultant!G19</f>
        <v>0</v>
      </c>
      <c r="F38" s="176">
        <f>+Consultant!G11+Consultant!G23</f>
        <v>0</v>
      </c>
      <c r="G38" s="176">
        <f t="shared" si="1"/>
        <v>0</v>
      </c>
      <c r="H38" s="56"/>
      <c r="I38" s="11"/>
    </row>
    <row r="39" spans="1:9" ht="21.75" customHeight="1" x14ac:dyDescent="0.3">
      <c r="A39" s="182" t="s">
        <v>17</v>
      </c>
      <c r="B39" s="182"/>
      <c r="C39" s="178"/>
      <c r="D39" s="110"/>
      <c r="E39" s="179">
        <f>+Construction!C6</f>
        <v>0</v>
      </c>
      <c r="F39" s="176">
        <f>+Construction!C10</f>
        <v>0</v>
      </c>
      <c r="G39" s="176">
        <f t="shared" si="1"/>
        <v>0</v>
      </c>
      <c r="H39" s="56"/>
      <c r="I39" s="11"/>
    </row>
    <row r="40" spans="1:9" ht="21.75" hidden="1" customHeight="1" x14ac:dyDescent="0.3">
      <c r="A40" s="177" t="s">
        <v>18</v>
      </c>
      <c r="B40" s="177"/>
      <c r="C40" s="177"/>
      <c r="D40" s="110"/>
      <c r="E40" s="179">
        <f>+Occupancy!F8</f>
        <v>0</v>
      </c>
      <c r="F40" s="176">
        <f>+Occupancy!F12</f>
        <v>0</v>
      </c>
      <c r="G40" s="176">
        <f t="shared" si="1"/>
        <v>0</v>
      </c>
      <c r="H40" s="56"/>
      <c r="I40" s="11"/>
    </row>
    <row r="41" spans="1:9" ht="21.75" hidden="1" customHeight="1" x14ac:dyDescent="0.3">
      <c r="A41" s="177" t="s">
        <v>92</v>
      </c>
      <c r="B41" s="177"/>
      <c r="C41" s="178"/>
      <c r="D41" s="110"/>
      <c r="E41" s="179">
        <f>+'R &amp; D'!C6</f>
        <v>0</v>
      </c>
      <c r="F41" s="176">
        <f>+'R &amp; D'!C10</f>
        <v>0</v>
      </c>
      <c r="G41" s="176">
        <f t="shared" si="1"/>
        <v>0</v>
      </c>
      <c r="H41" s="56"/>
      <c r="I41" s="11"/>
    </row>
    <row r="42" spans="1:9" ht="21.75" hidden="1" customHeight="1" x14ac:dyDescent="0.3">
      <c r="A42" s="177" t="s">
        <v>93</v>
      </c>
      <c r="B42" s="177"/>
      <c r="C42" s="178"/>
      <c r="D42" s="110"/>
      <c r="E42" s="179">
        <f>+Telecommunications!F8</f>
        <v>0</v>
      </c>
      <c r="F42" s="176">
        <f>+Telecommunications!F12</f>
        <v>0</v>
      </c>
      <c r="G42" s="176">
        <f t="shared" si="1"/>
        <v>0</v>
      </c>
      <c r="H42" s="57"/>
      <c r="I42" s="11"/>
    </row>
    <row r="43" spans="1:9" ht="21.75" hidden="1" customHeight="1" x14ac:dyDescent="0.3">
      <c r="A43" s="177" t="s">
        <v>94</v>
      </c>
      <c r="B43" s="177"/>
      <c r="C43" s="178"/>
      <c r="D43" s="110"/>
      <c r="E43" s="179">
        <f>+'Training &amp; Education'!F8</f>
        <v>0</v>
      </c>
      <c r="F43" s="176">
        <f>+'Training &amp; Education'!F12</f>
        <v>0</v>
      </c>
      <c r="G43" s="176">
        <f t="shared" ref="G43:G45" si="2">SUM(E43:F43)</f>
        <v>0</v>
      </c>
      <c r="H43" s="57"/>
      <c r="I43" s="11"/>
    </row>
    <row r="44" spans="1:9" ht="21.75" hidden="1" customHeight="1" x14ac:dyDescent="0.3">
      <c r="A44" s="177" t="s">
        <v>95</v>
      </c>
      <c r="B44" s="177"/>
      <c r="C44" s="178"/>
      <c r="D44" s="110"/>
      <c r="E44" s="179">
        <f>+'Direct Administrative'!G7</f>
        <v>0</v>
      </c>
      <c r="F44" s="176">
        <f>+'Direct Administrative'!G11</f>
        <v>0</v>
      </c>
      <c r="G44" s="176">
        <f t="shared" si="2"/>
        <v>0</v>
      </c>
      <c r="H44" s="57"/>
      <c r="I44" s="11"/>
    </row>
    <row r="45" spans="1:9" ht="21.75" customHeight="1" x14ac:dyDescent="0.3">
      <c r="A45" s="177" t="s">
        <v>96</v>
      </c>
      <c r="B45" s="177"/>
      <c r="C45" s="178"/>
      <c r="D45" s="110"/>
      <c r="E45" s="179">
        <f>+'Miscellaneous (other) Costs'!F9</f>
        <v>0</v>
      </c>
      <c r="F45" s="176">
        <f>+'Miscellaneous (other) Costs'!F13</f>
        <v>0</v>
      </c>
      <c r="G45" s="176">
        <f t="shared" si="2"/>
        <v>0</v>
      </c>
      <c r="H45" s="57"/>
      <c r="I45" s="11"/>
    </row>
    <row r="46" spans="1:9" ht="21.75" customHeight="1" x14ac:dyDescent="0.3">
      <c r="A46" s="53" t="s">
        <v>321</v>
      </c>
      <c r="B46" s="177"/>
      <c r="C46" s="178"/>
      <c r="D46" s="110"/>
      <c r="E46" s="179">
        <f>+Acquisition!F9</f>
        <v>0</v>
      </c>
      <c r="F46" s="176">
        <f>+Acquisition!F13</f>
        <v>0</v>
      </c>
      <c r="G46" s="176">
        <f t="shared" ref="G46:G49" si="3">SUM(E46:F46)</f>
        <v>0</v>
      </c>
      <c r="H46" s="57"/>
      <c r="I46" s="11"/>
    </row>
    <row r="47" spans="1:9" ht="21.75" customHeight="1" x14ac:dyDescent="0.3">
      <c r="A47" s="53" t="s">
        <v>322</v>
      </c>
      <c r="B47" s="177"/>
      <c r="C47" s="178"/>
      <c r="D47" s="110"/>
      <c r="E47" s="179">
        <f>+Capital!F9</f>
        <v>0</v>
      </c>
      <c r="F47" s="176">
        <f>+Capital!F13</f>
        <v>0</v>
      </c>
      <c r="G47" s="176">
        <f t="shared" si="3"/>
        <v>0</v>
      </c>
      <c r="H47" s="57"/>
      <c r="I47" s="11"/>
    </row>
    <row r="48" spans="1:9" ht="21.75" customHeight="1" x14ac:dyDescent="0.3">
      <c r="A48" s="53" t="s">
        <v>323</v>
      </c>
      <c r="B48" s="177"/>
      <c r="C48" s="178"/>
      <c r="D48" s="110"/>
      <c r="E48" s="179">
        <f>+Design!F9</f>
        <v>0</v>
      </c>
      <c r="F48" s="176">
        <f>+Design!F13</f>
        <v>0</v>
      </c>
      <c r="G48" s="176">
        <f t="shared" si="3"/>
        <v>0</v>
      </c>
      <c r="H48" s="57"/>
      <c r="I48" s="11"/>
    </row>
    <row r="49" spans="1:9" ht="21.75" customHeight="1" x14ac:dyDescent="0.3">
      <c r="A49" s="53" t="s">
        <v>324</v>
      </c>
      <c r="B49" s="177"/>
      <c r="C49" s="178"/>
      <c r="D49" s="110"/>
      <c r="E49" s="366">
        <f>+Rehabilitation!F9</f>
        <v>0</v>
      </c>
      <c r="F49" s="367">
        <f>+Rehabilitation!F13</f>
        <v>0</v>
      </c>
      <c r="G49" s="367">
        <f t="shared" si="3"/>
        <v>0</v>
      </c>
      <c r="H49" s="57"/>
      <c r="I49" s="11"/>
    </row>
    <row r="50" spans="1:9" ht="21.75" hidden="1" customHeight="1" x14ac:dyDescent="0.4">
      <c r="A50" s="177" t="s">
        <v>233</v>
      </c>
      <c r="B50" s="177"/>
      <c r="C50" s="178"/>
      <c r="D50" s="110"/>
      <c r="E50" s="180">
        <f>'Indirect Costs'!D6-'Section A'!D28</f>
        <v>0</v>
      </c>
      <c r="F50" s="175">
        <f>'Indirect Costs'!D10-'Section B'!C31</f>
        <v>0</v>
      </c>
      <c r="G50" s="175">
        <f t="shared" si="1"/>
        <v>0</v>
      </c>
      <c r="H50" s="57"/>
      <c r="I50" s="11"/>
    </row>
    <row r="51" spans="1:9" ht="21.75" customHeight="1" x14ac:dyDescent="0.3">
      <c r="A51" s="178"/>
      <c r="B51" s="178"/>
      <c r="C51" s="178"/>
      <c r="D51" s="110"/>
      <c r="E51" s="179"/>
      <c r="F51" s="176"/>
      <c r="G51" s="176"/>
      <c r="H51" s="52"/>
      <c r="I51" s="11"/>
    </row>
    <row r="52" spans="1:9" ht="21.75" customHeight="1" x14ac:dyDescent="0.3">
      <c r="A52" s="178"/>
      <c r="B52" s="178"/>
      <c r="C52" s="178"/>
      <c r="D52" s="110"/>
      <c r="E52" s="181"/>
      <c r="F52" s="176"/>
      <c r="G52" s="176"/>
      <c r="H52" s="11"/>
      <c r="I52" s="11"/>
    </row>
    <row r="53" spans="1:9" ht="21.75" customHeight="1" x14ac:dyDescent="0.3">
      <c r="A53" s="177" t="s">
        <v>97</v>
      </c>
      <c r="B53" s="177"/>
      <c r="C53" s="182"/>
      <c r="D53" s="110"/>
      <c r="E53" s="179">
        <f>SUM(E32:E52)</f>
        <v>0</v>
      </c>
      <c r="F53" s="176"/>
      <c r="G53" s="176"/>
      <c r="H53" s="56"/>
      <c r="I53" s="11"/>
    </row>
    <row r="54" spans="1:9" ht="21.75" customHeight="1" x14ac:dyDescent="0.3">
      <c r="A54" s="177" t="s">
        <v>172</v>
      </c>
      <c r="B54" s="177"/>
      <c r="C54" s="177"/>
      <c r="D54" s="110"/>
      <c r="E54" s="179"/>
      <c r="F54" s="176">
        <f>SUM(F32:F53)</f>
        <v>0</v>
      </c>
      <c r="G54" s="176"/>
      <c r="H54" s="58"/>
      <c r="I54" s="11"/>
    </row>
    <row r="55" spans="1:9" ht="21.75" customHeight="1" x14ac:dyDescent="0.3">
      <c r="A55" s="183" t="s">
        <v>6</v>
      </c>
      <c r="B55" s="184"/>
      <c r="C55" s="184"/>
      <c r="D55" s="185"/>
      <c r="E55" s="186"/>
      <c r="F55" s="186"/>
      <c r="G55" s="187">
        <f>SUM(G32:G54)</f>
        <v>0</v>
      </c>
      <c r="H55" s="51"/>
      <c r="I55" s="51"/>
    </row>
    <row r="56" spans="1:9" x14ac:dyDescent="0.3">
      <c r="A56" s="110"/>
      <c r="B56" s="110"/>
      <c r="C56" s="110"/>
      <c r="D56" s="110"/>
      <c r="E56" s="110"/>
      <c r="F56" s="110"/>
      <c r="G56" s="110"/>
    </row>
    <row r="57" spans="1:9" ht="20.399999999999999" x14ac:dyDescent="0.3">
      <c r="A57" s="572" t="s">
        <v>237</v>
      </c>
      <c r="B57" s="572"/>
      <c r="C57" s="572"/>
      <c r="D57" s="572"/>
      <c r="E57" s="572"/>
      <c r="F57" s="572"/>
      <c r="G57" s="572"/>
    </row>
    <row r="58" spans="1:9" x14ac:dyDescent="0.3">
      <c r="A58" s="183" t="s">
        <v>5</v>
      </c>
      <c r="B58" s="184"/>
      <c r="C58" s="184"/>
      <c r="D58" s="189"/>
      <c r="E58" s="190" t="s">
        <v>86</v>
      </c>
      <c r="F58" s="191" t="s">
        <v>87</v>
      </c>
      <c r="G58" s="192" t="s">
        <v>88</v>
      </c>
    </row>
    <row r="59" spans="1:9" ht="21.75" hidden="1" customHeight="1" x14ac:dyDescent="0.3">
      <c r="A59" s="247" t="s">
        <v>89</v>
      </c>
      <c r="B59" s="247"/>
      <c r="C59" s="248"/>
      <c r="D59" s="249"/>
      <c r="E59" s="252">
        <f t="shared" ref="E59:F76" si="4">+E5+E32</f>
        <v>0</v>
      </c>
      <c r="F59" s="253">
        <f t="shared" si="4"/>
        <v>0</v>
      </c>
      <c r="G59" s="253">
        <f>SUM(E59:F59)</f>
        <v>0</v>
      </c>
    </row>
    <row r="60" spans="1:9" ht="21.75" hidden="1" customHeight="1" x14ac:dyDescent="0.3">
      <c r="A60" s="247" t="s">
        <v>90</v>
      </c>
      <c r="B60" s="247"/>
      <c r="C60" s="248"/>
      <c r="D60" s="249"/>
      <c r="E60" s="252">
        <f t="shared" si="4"/>
        <v>0</v>
      </c>
      <c r="F60" s="253">
        <f t="shared" si="4"/>
        <v>0</v>
      </c>
      <c r="G60" s="253">
        <f t="shared" ref="G60:G77" si="5">SUM(E60:F60)</f>
        <v>0</v>
      </c>
    </row>
    <row r="61" spans="1:9" ht="21.75" hidden="1" customHeight="1" x14ac:dyDescent="0.3">
      <c r="A61" s="247" t="s">
        <v>91</v>
      </c>
      <c r="B61" s="247"/>
      <c r="C61" s="248"/>
      <c r="D61" s="249"/>
      <c r="E61" s="252">
        <f t="shared" si="4"/>
        <v>0</v>
      </c>
      <c r="F61" s="253">
        <f t="shared" si="4"/>
        <v>0</v>
      </c>
      <c r="G61" s="253">
        <f t="shared" si="5"/>
        <v>0</v>
      </c>
    </row>
    <row r="62" spans="1:9" ht="21.75" customHeight="1" x14ac:dyDescent="0.3">
      <c r="A62" s="177" t="s">
        <v>0</v>
      </c>
      <c r="B62" s="177"/>
      <c r="C62" s="178"/>
      <c r="D62" s="110"/>
      <c r="E62" s="179">
        <f t="shared" si="4"/>
        <v>0</v>
      </c>
      <c r="F62" s="176">
        <f t="shared" si="4"/>
        <v>0</v>
      </c>
      <c r="G62" s="176">
        <f t="shared" si="5"/>
        <v>0</v>
      </c>
    </row>
    <row r="63" spans="1:9" ht="21.75" hidden="1" customHeight="1" x14ac:dyDescent="0.3">
      <c r="A63" s="247" t="s">
        <v>1</v>
      </c>
      <c r="B63" s="247"/>
      <c r="C63" s="248"/>
      <c r="D63" s="249"/>
      <c r="E63" s="252">
        <f t="shared" si="4"/>
        <v>0</v>
      </c>
      <c r="F63" s="253">
        <f t="shared" si="4"/>
        <v>0</v>
      </c>
      <c r="G63" s="253">
        <f t="shared" si="5"/>
        <v>0</v>
      </c>
    </row>
    <row r="64" spans="1:9" ht="21.75" customHeight="1" x14ac:dyDescent="0.3">
      <c r="A64" s="177" t="s">
        <v>12</v>
      </c>
      <c r="B64" s="177"/>
      <c r="C64" s="178"/>
      <c r="D64" s="110"/>
      <c r="E64" s="179">
        <f t="shared" si="4"/>
        <v>0</v>
      </c>
      <c r="F64" s="176">
        <f t="shared" si="4"/>
        <v>0</v>
      </c>
      <c r="G64" s="176">
        <f t="shared" si="5"/>
        <v>0</v>
      </c>
    </row>
    <row r="65" spans="1:13" ht="21.75" customHeight="1" x14ac:dyDescent="0.3">
      <c r="A65" s="177" t="s">
        <v>13</v>
      </c>
      <c r="B65" s="177"/>
      <c r="C65" s="178"/>
      <c r="D65" s="110"/>
      <c r="E65" s="179">
        <f t="shared" si="4"/>
        <v>0</v>
      </c>
      <c r="F65" s="176">
        <f t="shared" si="4"/>
        <v>0</v>
      </c>
      <c r="G65" s="176">
        <f t="shared" si="5"/>
        <v>0</v>
      </c>
    </row>
    <row r="66" spans="1:13" ht="21.75" customHeight="1" x14ac:dyDescent="0.3">
      <c r="A66" s="182" t="s">
        <v>17</v>
      </c>
      <c r="B66" s="182"/>
      <c r="C66" s="178"/>
      <c r="D66" s="110"/>
      <c r="E66" s="179">
        <f t="shared" si="4"/>
        <v>0</v>
      </c>
      <c r="F66" s="176">
        <f t="shared" si="4"/>
        <v>0</v>
      </c>
      <c r="G66" s="176">
        <f t="shared" si="5"/>
        <v>0</v>
      </c>
    </row>
    <row r="67" spans="1:13" ht="21.75" hidden="1" customHeight="1" x14ac:dyDescent="0.3">
      <c r="A67" s="247" t="s">
        <v>18</v>
      </c>
      <c r="B67" s="247"/>
      <c r="C67" s="247"/>
      <c r="D67" s="249"/>
      <c r="E67" s="252">
        <f t="shared" si="4"/>
        <v>0</v>
      </c>
      <c r="F67" s="253">
        <f t="shared" si="4"/>
        <v>0</v>
      </c>
      <c r="G67" s="253">
        <f t="shared" si="5"/>
        <v>0</v>
      </c>
    </row>
    <row r="68" spans="1:13" ht="21.75" hidden="1" customHeight="1" x14ac:dyDescent="0.3">
      <c r="A68" s="247" t="s">
        <v>92</v>
      </c>
      <c r="B68" s="247"/>
      <c r="C68" s="248"/>
      <c r="D68" s="249"/>
      <c r="E68" s="252">
        <f t="shared" si="4"/>
        <v>0</v>
      </c>
      <c r="F68" s="253">
        <f t="shared" si="4"/>
        <v>0</v>
      </c>
      <c r="G68" s="253">
        <f t="shared" si="5"/>
        <v>0</v>
      </c>
    </row>
    <row r="69" spans="1:13" ht="21.75" hidden="1" customHeight="1" x14ac:dyDescent="0.3">
      <c r="A69" s="247" t="s">
        <v>93</v>
      </c>
      <c r="B69" s="247"/>
      <c r="C69" s="248"/>
      <c r="D69" s="249"/>
      <c r="E69" s="252">
        <f t="shared" si="4"/>
        <v>0</v>
      </c>
      <c r="F69" s="253">
        <f t="shared" si="4"/>
        <v>0</v>
      </c>
      <c r="G69" s="253">
        <f t="shared" si="5"/>
        <v>0</v>
      </c>
    </row>
    <row r="70" spans="1:13" ht="21.75" hidden="1" customHeight="1" x14ac:dyDescent="0.3">
      <c r="A70" s="247" t="s">
        <v>94</v>
      </c>
      <c r="B70" s="247"/>
      <c r="C70" s="248"/>
      <c r="D70" s="249"/>
      <c r="E70" s="252">
        <f t="shared" si="4"/>
        <v>0</v>
      </c>
      <c r="F70" s="253">
        <f t="shared" si="4"/>
        <v>0</v>
      </c>
      <c r="G70" s="253">
        <f t="shared" si="5"/>
        <v>0</v>
      </c>
    </row>
    <row r="71" spans="1:13" ht="21.75" hidden="1" customHeight="1" x14ac:dyDescent="0.3">
      <c r="A71" s="247" t="s">
        <v>95</v>
      </c>
      <c r="B71" s="247"/>
      <c r="C71" s="248"/>
      <c r="D71" s="249"/>
      <c r="E71" s="252">
        <f t="shared" si="4"/>
        <v>0</v>
      </c>
      <c r="F71" s="253">
        <f t="shared" si="4"/>
        <v>0</v>
      </c>
      <c r="G71" s="253">
        <f t="shared" si="5"/>
        <v>0</v>
      </c>
    </row>
    <row r="72" spans="1:13" ht="21.75" customHeight="1" x14ac:dyDescent="0.3">
      <c r="A72" s="177" t="s">
        <v>96</v>
      </c>
      <c r="B72" s="177"/>
      <c r="C72" s="178"/>
      <c r="D72" s="110"/>
      <c r="E72" s="179">
        <f t="shared" si="4"/>
        <v>0</v>
      </c>
      <c r="F72" s="176">
        <f t="shared" si="4"/>
        <v>0</v>
      </c>
      <c r="G72" s="176">
        <f t="shared" si="5"/>
        <v>0</v>
      </c>
    </row>
    <row r="73" spans="1:13" ht="21.75" customHeight="1" x14ac:dyDescent="0.3">
      <c r="A73" s="53" t="s">
        <v>321</v>
      </c>
      <c r="B73" s="177"/>
      <c r="C73" s="178"/>
      <c r="D73" s="110"/>
      <c r="E73" s="179">
        <f t="shared" si="4"/>
        <v>0</v>
      </c>
      <c r="F73" s="176">
        <f t="shared" si="4"/>
        <v>0</v>
      </c>
      <c r="G73" s="176">
        <f t="shared" si="5"/>
        <v>0</v>
      </c>
    </row>
    <row r="74" spans="1:13" ht="21.75" customHeight="1" x14ac:dyDescent="0.3">
      <c r="A74" s="53" t="s">
        <v>322</v>
      </c>
      <c r="B74" s="177"/>
      <c r="C74" s="178"/>
      <c r="D74" s="110"/>
      <c r="E74" s="179">
        <f t="shared" si="4"/>
        <v>0</v>
      </c>
      <c r="F74" s="176">
        <f t="shared" si="4"/>
        <v>0</v>
      </c>
      <c r="G74" s="176">
        <f t="shared" si="5"/>
        <v>0</v>
      </c>
    </row>
    <row r="75" spans="1:13" ht="21.75" customHeight="1" x14ac:dyDescent="0.3">
      <c r="A75" s="53" t="s">
        <v>323</v>
      </c>
      <c r="B75" s="177"/>
      <c r="C75" s="178"/>
      <c r="D75" s="110"/>
      <c r="E75" s="179">
        <f t="shared" si="4"/>
        <v>0</v>
      </c>
      <c r="F75" s="176">
        <f t="shared" si="4"/>
        <v>0</v>
      </c>
      <c r="G75" s="176">
        <f t="shared" si="5"/>
        <v>0</v>
      </c>
    </row>
    <row r="76" spans="1:13" ht="21.75" customHeight="1" x14ac:dyDescent="0.3">
      <c r="A76" s="53" t="s">
        <v>324</v>
      </c>
      <c r="B76" s="177"/>
      <c r="C76" s="178"/>
      <c r="D76" s="110"/>
      <c r="E76" s="366">
        <f t="shared" si="4"/>
        <v>0</v>
      </c>
      <c r="F76" s="367">
        <f t="shared" si="4"/>
        <v>0</v>
      </c>
      <c r="G76" s="367">
        <f t="shared" si="5"/>
        <v>0</v>
      </c>
    </row>
    <row r="77" spans="1:13" ht="21.75" hidden="1" customHeight="1" x14ac:dyDescent="0.4">
      <c r="A77" s="247" t="s">
        <v>233</v>
      </c>
      <c r="B77" s="247"/>
      <c r="C77" s="248"/>
      <c r="D77" s="249"/>
      <c r="E77" s="250">
        <f>+'Indirect Costs'!D6</f>
        <v>0</v>
      </c>
      <c r="F77" s="251">
        <f>+'Indirect Costs'!D10</f>
        <v>0</v>
      </c>
      <c r="G77" s="251">
        <f t="shared" si="5"/>
        <v>0</v>
      </c>
    </row>
    <row r="78" spans="1:13" ht="21.75" customHeight="1" x14ac:dyDescent="0.3">
      <c r="A78" s="178"/>
      <c r="B78" s="178"/>
      <c r="C78" s="178"/>
      <c r="D78" s="110"/>
      <c r="E78" s="179"/>
      <c r="F78" s="176"/>
      <c r="G78" s="176"/>
    </row>
    <row r="79" spans="1:13" ht="21.75" customHeight="1" x14ac:dyDescent="0.3">
      <c r="A79" s="178"/>
      <c r="B79" s="178"/>
      <c r="C79" s="178"/>
      <c r="D79" s="110"/>
      <c r="E79" s="181"/>
      <c r="F79" s="176"/>
      <c r="G79" s="176"/>
    </row>
    <row r="80" spans="1:13" ht="21.75" customHeight="1" x14ac:dyDescent="0.3">
      <c r="A80" s="177" t="s">
        <v>97</v>
      </c>
      <c r="B80" s="177"/>
      <c r="C80" s="182"/>
      <c r="D80" s="110"/>
      <c r="E80" s="179">
        <f>SUM(E59:E79)</f>
        <v>0</v>
      </c>
      <c r="F80" s="176"/>
      <c r="G80" s="176"/>
      <c r="I80" s="112">
        <f>+E80-E53-E26</f>
        <v>0</v>
      </c>
      <c r="J80" s="112">
        <f>+E80-'Section A'!F30</f>
        <v>0</v>
      </c>
      <c r="K80" s="112"/>
      <c r="L80" s="112"/>
      <c r="M80" s="112"/>
    </row>
    <row r="81" spans="1:13" ht="21.75" customHeight="1" x14ac:dyDescent="0.3">
      <c r="A81" s="177" t="s">
        <v>172</v>
      </c>
      <c r="B81" s="177"/>
      <c r="C81" s="177"/>
      <c r="D81" s="110"/>
      <c r="E81" s="179"/>
      <c r="F81" s="176">
        <f>SUM(F59:F80)</f>
        <v>0</v>
      </c>
      <c r="G81" s="176"/>
      <c r="I81" s="112">
        <f>+F81-F54-F27</f>
        <v>0</v>
      </c>
      <c r="J81" s="112">
        <f>+F81-'Section B'!E33</f>
        <v>0</v>
      </c>
      <c r="K81" s="112"/>
      <c r="L81" s="112"/>
      <c r="M81" s="112"/>
    </row>
    <row r="82" spans="1:13" ht="21.75" customHeight="1" x14ac:dyDescent="0.3">
      <c r="A82" s="21" t="s">
        <v>6</v>
      </c>
      <c r="B82" s="22"/>
      <c r="C82" s="22"/>
      <c r="D82" s="27"/>
      <c r="E82" s="75"/>
      <c r="F82" s="75"/>
      <c r="G82" s="76">
        <f>SUM(G59:G81)</f>
        <v>0</v>
      </c>
      <c r="I82" s="112">
        <f>+G82-G55-G28</f>
        <v>0</v>
      </c>
      <c r="J82" s="112"/>
      <c r="K82" s="112"/>
      <c r="L82" s="112"/>
      <c r="M82" s="112"/>
    </row>
  </sheetData>
  <sheetProtection algorithmName="SHA-512" hashValue="IsT2zigsA1PGFGoysDDfQDJq0uJH3wQsWaxC0x8TCm6E+/k2su4LX7aQkWToCKbahoFgR2UvUdb1YBWjAiomBQ==" saltValue="lzMa9PazdQQDiUV64b3rPQ==" spinCount="100000" sheet="1" objects="1" scenarios="1"/>
  <mergeCells count="5">
    <mergeCell ref="A57:G57"/>
    <mergeCell ref="A3:G3"/>
    <mergeCell ref="A1:F1"/>
    <mergeCell ref="A2:G2"/>
    <mergeCell ref="A30:G30"/>
  </mergeCells>
  <printOptions horizontalCentered="1"/>
  <pageMargins left="0.25" right="0.25" top="0.25" bottom="0.2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0"/>
  <sheetViews>
    <sheetView tabSelected="1" zoomScaleNormal="100" workbookViewId="0">
      <selection activeCell="A17" sqref="A17:B17"/>
    </sheetView>
  </sheetViews>
  <sheetFormatPr defaultRowHeight="14.4" x14ac:dyDescent="0.3"/>
  <cols>
    <col min="1" max="9" width="14.44140625" customWidth="1"/>
  </cols>
  <sheetData>
    <row r="1" spans="1:9" ht="44.25" customHeight="1" thickTop="1" thickBot="1" x14ac:dyDescent="0.35">
      <c r="A1" s="578" t="s">
        <v>164</v>
      </c>
      <c r="B1" s="485"/>
      <c r="C1" s="486"/>
      <c r="D1" s="484" t="s">
        <v>201</v>
      </c>
      <c r="E1" s="485"/>
      <c r="F1" s="486"/>
      <c r="G1" s="487" t="s">
        <v>221</v>
      </c>
      <c r="H1" s="488"/>
      <c r="I1" s="489"/>
    </row>
    <row r="2" spans="1:9" ht="15.6" thickTop="1" thickBot="1" x14ac:dyDescent="0.35">
      <c r="A2" s="487" t="str">
        <f>+'Certification '!A2:C2</f>
        <v xml:space="preserve">Organization Name: </v>
      </c>
      <c r="B2" s="488"/>
      <c r="C2" s="488"/>
      <c r="D2" s="490" t="str">
        <f>+'Certification '!D2:F2</f>
        <v xml:space="preserve">CSFA Description: </v>
      </c>
      <c r="E2" s="491"/>
      <c r="F2" s="492"/>
      <c r="G2" s="487" t="str">
        <f>+'Certification '!G2:I2</f>
        <v xml:space="preserve">NOFO # </v>
      </c>
      <c r="H2" s="488"/>
      <c r="I2" s="489"/>
    </row>
    <row r="3" spans="1:9" ht="15.6" thickTop="1" thickBot="1" x14ac:dyDescent="0.35">
      <c r="A3" s="490" t="str">
        <f>+'Certification '!A3:C3</f>
        <v xml:space="preserve">CSFA #: </v>
      </c>
      <c r="B3" s="491"/>
      <c r="C3" s="491"/>
      <c r="D3" s="493" t="str">
        <f>+'Certification '!D3:F3</f>
        <v xml:space="preserve">DUNS # </v>
      </c>
      <c r="E3" s="494"/>
      <c r="F3" s="495"/>
      <c r="G3" s="487" t="str">
        <f>+'Certification '!G3:I3</f>
        <v xml:space="preserve">Fiscal Year(s):  </v>
      </c>
      <c r="H3" s="488"/>
      <c r="I3" s="489"/>
    </row>
    <row r="4" spans="1:9" ht="15.6" thickTop="1" thickBot="1" x14ac:dyDescent="0.35">
      <c r="A4" s="107" t="s">
        <v>217</v>
      </c>
      <c r="B4" s="107" t="str">
        <f>+'Section A'!F4</f>
        <v xml:space="preserve"> </v>
      </c>
      <c r="C4" s="7"/>
      <c r="D4" s="7"/>
      <c r="E4" s="7"/>
      <c r="F4" s="7"/>
      <c r="G4" s="7"/>
      <c r="H4" s="7"/>
      <c r="I4" s="7"/>
    </row>
    <row r="5" spans="1:9" ht="15" thickTop="1" x14ac:dyDescent="0.3">
      <c r="A5" s="47"/>
      <c r="B5" s="47"/>
      <c r="C5" s="47"/>
      <c r="D5" s="7"/>
      <c r="E5" s="7"/>
      <c r="F5" s="7"/>
      <c r="G5" s="7"/>
      <c r="H5" s="7"/>
      <c r="I5" s="7"/>
    </row>
    <row r="6" spans="1:9" x14ac:dyDescent="0.3">
      <c r="A6" s="35"/>
      <c r="B6" s="7"/>
      <c r="C6" s="7"/>
      <c r="D6" s="7"/>
      <c r="E6" s="7"/>
      <c r="F6" s="7"/>
      <c r="G6" s="7"/>
      <c r="H6" s="7"/>
      <c r="I6" s="7"/>
    </row>
    <row r="7" spans="1:9" x14ac:dyDescent="0.3">
      <c r="A7" s="7"/>
      <c r="B7" s="7"/>
      <c r="C7" s="7"/>
      <c r="D7" s="7"/>
      <c r="E7" s="7"/>
      <c r="F7" s="7"/>
      <c r="G7" s="7"/>
      <c r="H7" s="7"/>
      <c r="I7" s="7"/>
    </row>
    <row r="8" spans="1:9" ht="34.5" customHeight="1" x14ac:dyDescent="0.3">
      <c r="A8" s="7"/>
      <c r="B8" s="7"/>
      <c r="C8" s="7"/>
      <c r="D8" s="7"/>
      <c r="E8" s="7"/>
      <c r="F8" s="7"/>
      <c r="G8" s="7"/>
      <c r="H8" s="7"/>
      <c r="I8" s="7"/>
    </row>
    <row r="9" spans="1:9" ht="29.25" customHeight="1" x14ac:dyDescent="0.3">
      <c r="A9" s="577" t="s">
        <v>169</v>
      </c>
      <c r="B9" s="577"/>
      <c r="C9" s="577"/>
      <c r="D9" s="575" t="s">
        <v>166</v>
      </c>
      <c r="E9" s="575"/>
      <c r="F9" s="36" t="s">
        <v>165</v>
      </c>
      <c r="G9" s="575" t="s">
        <v>167</v>
      </c>
      <c r="H9" s="575"/>
      <c r="I9" s="36" t="s">
        <v>165</v>
      </c>
    </row>
    <row r="10" spans="1:9" x14ac:dyDescent="0.3">
      <c r="A10" s="574">
        <f>+Cumulative!E26</f>
        <v>0</v>
      </c>
      <c r="B10" s="574"/>
      <c r="C10" s="37"/>
      <c r="D10" s="37"/>
      <c r="E10" s="37"/>
      <c r="F10" s="207"/>
      <c r="G10" s="37"/>
      <c r="H10" s="37"/>
      <c r="I10" s="207"/>
    </row>
    <row r="11" spans="1:9" x14ac:dyDescent="0.3">
      <c r="A11" s="37"/>
      <c r="B11" s="37"/>
      <c r="C11" s="37"/>
      <c r="D11" s="37"/>
      <c r="E11" s="37"/>
      <c r="F11" s="37"/>
      <c r="G11" s="37"/>
      <c r="H11" s="37"/>
      <c r="I11" s="37"/>
    </row>
    <row r="12" spans="1:9" x14ac:dyDescent="0.3">
      <c r="A12" s="37"/>
      <c r="B12" s="37"/>
      <c r="C12" s="37"/>
      <c r="D12" s="37"/>
      <c r="E12" s="37"/>
      <c r="F12" s="37"/>
      <c r="G12" s="37"/>
      <c r="H12" s="37"/>
      <c r="I12" s="37"/>
    </row>
    <row r="13" spans="1:9" x14ac:dyDescent="0.3">
      <c r="A13" s="37"/>
      <c r="B13" s="37"/>
      <c r="C13" s="37"/>
      <c r="D13" s="37"/>
      <c r="E13" s="37"/>
      <c r="F13" s="37"/>
      <c r="G13" s="37"/>
      <c r="H13" s="37"/>
      <c r="I13" s="37"/>
    </row>
    <row r="14" spans="1:9" x14ac:dyDescent="0.3">
      <c r="A14" s="37"/>
      <c r="B14" s="37"/>
      <c r="C14" s="37"/>
      <c r="D14" s="37"/>
      <c r="E14" s="37"/>
      <c r="F14" s="37"/>
      <c r="G14" s="37"/>
      <c r="H14" s="37"/>
      <c r="I14" s="37"/>
    </row>
    <row r="15" spans="1:9" x14ac:dyDescent="0.3">
      <c r="A15" s="37"/>
      <c r="B15" s="37"/>
      <c r="C15" s="37"/>
      <c r="D15" s="37"/>
      <c r="E15" s="37"/>
      <c r="F15" s="37"/>
      <c r="G15" s="37"/>
      <c r="H15" s="37"/>
      <c r="I15" s="37"/>
    </row>
    <row r="16" spans="1:9" ht="35.25" customHeight="1" x14ac:dyDescent="0.3">
      <c r="A16" s="577" t="s">
        <v>168</v>
      </c>
      <c r="B16" s="577"/>
      <c r="C16" s="577"/>
      <c r="D16" s="575" t="s">
        <v>166</v>
      </c>
      <c r="E16" s="575"/>
      <c r="F16" s="36" t="s">
        <v>165</v>
      </c>
      <c r="G16" s="575" t="s">
        <v>167</v>
      </c>
      <c r="H16" s="575"/>
      <c r="I16" s="36" t="s">
        <v>165</v>
      </c>
    </row>
    <row r="17" spans="1:14" ht="18.75" customHeight="1" x14ac:dyDescent="0.3">
      <c r="A17" s="574"/>
      <c r="B17" s="574"/>
      <c r="C17" s="7"/>
      <c r="D17" s="7"/>
      <c r="E17" s="7"/>
      <c r="F17" s="206"/>
      <c r="G17" s="7"/>
      <c r="H17" s="7"/>
      <c r="I17" s="206"/>
    </row>
    <row r="18" spans="1:14" x14ac:dyDescent="0.3">
      <c r="J18" s="30"/>
      <c r="K18" s="30"/>
      <c r="L18" s="30"/>
      <c r="M18" s="30"/>
      <c r="N18" s="30"/>
    </row>
    <row r="19" spans="1:14" ht="5.25" customHeight="1" x14ac:dyDescent="0.3">
      <c r="J19" s="30"/>
      <c r="K19" s="30"/>
      <c r="L19" s="30"/>
      <c r="M19" s="30"/>
      <c r="N19" s="30"/>
    </row>
    <row r="20" spans="1:14" ht="58.5" customHeight="1" x14ac:dyDescent="0.3">
      <c r="J20" s="29"/>
      <c r="K20" s="29"/>
      <c r="L20" s="29"/>
      <c r="M20" s="29"/>
      <c r="N20" s="29"/>
    </row>
    <row r="21" spans="1:14" x14ac:dyDescent="0.3">
      <c r="A21" s="7"/>
      <c r="B21" s="7"/>
      <c r="C21" s="7"/>
      <c r="D21" s="7"/>
      <c r="E21" s="7"/>
      <c r="F21" s="7"/>
      <c r="G21" s="7"/>
      <c r="H21" s="7"/>
      <c r="I21" s="7"/>
    </row>
    <row r="22" spans="1:14" x14ac:dyDescent="0.3">
      <c r="A22" s="32" t="s">
        <v>146</v>
      </c>
      <c r="B22" s="30"/>
      <c r="C22" s="30"/>
      <c r="D22" s="30"/>
      <c r="E22" s="30"/>
      <c r="F22" s="30"/>
      <c r="G22" s="30"/>
      <c r="H22" s="30"/>
      <c r="I22" s="30"/>
    </row>
    <row r="23" spans="1:14" ht="7.5" customHeight="1" x14ac:dyDescent="0.3">
      <c r="A23" s="31"/>
      <c r="B23" s="30"/>
      <c r="C23" s="30"/>
      <c r="D23" s="30"/>
      <c r="E23" s="30"/>
      <c r="F23" s="30"/>
      <c r="G23" s="30"/>
      <c r="H23" s="30"/>
      <c r="I23" s="30"/>
    </row>
    <row r="24" spans="1:14" ht="49.5" customHeight="1" x14ac:dyDescent="0.3">
      <c r="A24" s="576" t="s">
        <v>149</v>
      </c>
      <c r="B24" s="576"/>
      <c r="C24" s="576"/>
      <c r="D24" s="576"/>
      <c r="E24" s="576"/>
      <c r="F24" s="576"/>
      <c r="G24" s="576"/>
      <c r="H24" s="576"/>
      <c r="I24" s="576"/>
    </row>
    <row r="25" spans="1:14" x14ac:dyDescent="0.3">
      <c r="A25" s="7"/>
      <c r="B25" s="7"/>
      <c r="C25" s="7"/>
      <c r="D25" s="7"/>
      <c r="E25" s="7"/>
      <c r="F25" s="7"/>
      <c r="G25" s="7"/>
      <c r="H25" s="7"/>
      <c r="I25" s="7"/>
    </row>
    <row r="26" spans="1:14" x14ac:dyDescent="0.3">
      <c r="A26" s="7"/>
      <c r="B26" s="7"/>
      <c r="C26" s="7"/>
      <c r="D26" s="7"/>
      <c r="E26" s="7"/>
      <c r="F26" s="7"/>
      <c r="G26" s="7"/>
      <c r="H26" s="7"/>
      <c r="I26" s="7"/>
    </row>
    <row r="27" spans="1:14" x14ac:dyDescent="0.3">
      <c r="A27" s="7"/>
      <c r="B27" s="7"/>
      <c r="C27" s="7"/>
      <c r="D27" s="7"/>
      <c r="E27" s="7"/>
      <c r="F27" s="7"/>
      <c r="G27" s="7"/>
      <c r="H27" s="7"/>
      <c r="I27" s="7"/>
    </row>
    <row r="28" spans="1:14" x14ac:dyDescent="0.3">
      <c r="A28" s="7"/>
      <c r="B28" s="7"/>
      <c r="C28" s="7"/>
      <c r="D28" s="7"/>
      <c r="E28" s="7"/>
      <c r="F28" s="7"/>
      <c r="G28" s="7"/>
      <c r="H28" s="7"/>
      <c r="I28" s="7"/>
    </row>
    <row r="29" spans="1:14" x14ac:dyDescent="0.3">
      <c r="A29" s="7"/>
      <c r="B29" s="7"/>
      <c r="C29" s="7"/>
      <c r="D29" s="7"/>
      <c r="E29" s="7"/>
      <c r="F29" s="7"/>
      <c r="G29" s="7"/>
      <c r="H29" s="7"/>
      <c r="I29" s="7"/>
    </row>
    <row r="30" spans="1:14" x14ac:dyDescent="0.3">
      <c r="A30" s="7"/>
      <c r="B30" s="7"/>
      <c r="C30" s="7"/>
      <c r="D30" s="7"/>
      <c r="E30" s="7"/>
      <c r="F30" s="7"/>
      <c r="G30" s="7"/>
      <c r="H30" s="7"/>
      <c r="I30" s="7"/>
    </row>
  </sheetData>
  <mergeCells count="18">
    <mergeCell ref="A3:C3"/>
    <mergeCell ref="D3:F3"/>
    <mergeCell ref="G3:I3"/>
    <mergeCell ref="G9:H9"/>
    <mergeCell ref="D9:E9"/>
    <mergeCell ref="A9:C9"/>
    <mergeCell ref="A1:C1"/>
    <mergeCell ref="D1:F1"/>
    <mergeCell ref="G1:I1"/>
    <mergeCell ref="A2:C2"/>
    <mergeCell ref="D2:F2"/>
    <mergeCell ref="G2:I2"/>
    <mergeCell ref="A17:B17"/>
    <mergeCell ref="A10:B10"/>
    <mergeCell ref="D16:E16"/>
    <mergeCell ref="G16:H16"/>
    <mergeCell ref="A24:I24"/>
    <mergeCell ref="A16:C16"/>
  </mergeCells>
  <printOptions horizontalCentered="1"/>
  <pageMargins left="0.25" right="0.25" top="0.25" bottom="0.2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topLeftCell="A16" workbookViewId="0">
      <selection activeCell="F27" sqref="F27"/>
    </sheetView>
  </sheetViews>
  <sheetFormatPr defaultColWidth="9.109375" defaultRowHeight="13.2" x14ac:dyDescent="0.25"/>
  <cols>
    <col min="1" max="1" width="2.6640625" style="130" customWidth="1"/>
    <col min="2" max="2" width="4.109375" style="130" customWidth="1"/>
    <col min="3" max="3" width="3.6640625" style="130" customWidth="1"/>
    <col min="4" max="4" width="4" style="130" customWidth="1"/>
    <col min="5" max="5" width="15.44140625" style="130" customWidth="1"/>
    <col min="6" max="6" width="14.6640625" style="130" customWidth="1"/>
    <col min="7" max="7" width="19.109375" style="130" customWidth="1"/>
    <col min="8" max="8" width="9.5546875" style="130" customWidth="1"/>
    <col min="9" max="9" width="7" style="130" customWidth="1"/>
    <col min="10" max="10" width="9.5546875" style="130" customWidth="1"/>
    <col min="11" max="11" width="5.109375" style="130" customWidth="1"/>
    <col min="12" max="12" width="3.44140625" style="130" customWidth="1"/>
    <col min="13" max="13" width="13.109375" style="130" customWidth="1"/>
    <col min="14" max="14" width="2.5546875" style="130" customWidth="1"/>
    <col min="15" max="15" width="15.6640625" style="130" customWidth="1"/>
    <col min="16" max="16" width="3" style="130" customWidth="1"/>
    <col min="17" max="17" width="3.44140625" style="130" customWidth="1"/>
    <col min="18" max="18" width="2.33203125" style="130" customWidth="1"/>
    <col min="19" max="19" width="2.44140625" style="130" customWidth="1"/>
    <col min="20" max="20" width="9.109375" style="130"/>
    <col min="21" max="21" width="15.33203125" style="130" customWidth="1"/>
    <col min="22" max="16384" width="9.109375" style="130"/>
  </cols>
  <sheetData>
    <row r="1" spans="2:30" ht="12.75" customHeight="1" x14ac:dyDescent="0.25">
      <c r="B1" s="130" t="s">
        <v>22</v>
      </c>
      <c r="F1" s="444">
        <f>+'Section A'!B2</f>
        <v>0</v>
      </c>
      <c r="G1" s="444"/>
      <c r="H1" s="444"/>
      <c r="I1" s="444"/>
      <c r="J1" s="444"/>
      <c r="K1" s="444"/>
      <c r="L1" s="444"/>
      <c r="M1" s="130" t="s">
        <v>198</v>
      </c>
      <c r="O1" s="445">
        <f>+'Section A'!F2</f>
        <v>0</v>
      </c>
      <c r="P1" s="445"/>
    </row>
    <row r="2" spans="2:30" ht="15" customHeight="1" x14ac:dyDescent="0.3">
      <c r="B2" s="422" t="s">
        <v>193</v>
      </c>
      <c r="C2" s="422"/>
      <c r="D2" s="422"/>
      <c r="E2" s="422"/>
      <c r="F2" s="422"/>
      <c r="G2" s="422"/>
      <c r="H2" s="422"/>
      <c r="I2" s="422"/>
      <c r="J2" s="422"/>
    </row>
    <row r="3" spans="2:30" ht="13.5" customHeight="1" x14ac:dyDescent="0.25">
      <c r="B3" s="131"/>
      <c r="C3" s="423" t="s">
        <v>196</v>
      </c>
      <c r="D3" s="423"/>
      <c r="E3" s="423"/>
      <c r="F3" s="423"/>
      <c r="G3" s="423"/>
      <c r="H3" s="423"/>
      <c r="I3" s="423"/>
      <c r="J3" s="423"/>
      <c r="K3" s="423"/>
      <c r="L3" s="423"/>
      <c r="M3" s="423"/>
      <c r="N3" s="423"/>
      <c r="O3" s="423"/>
      <c r="P3" s="423"/>
      <c r="Q3" s="423"/>
    </row>
    <row r="4" spans="2:30" ht="6.75" customHeight="1" x14ac:dyDescent="0.25">
      <c r="B4" s="131"/>
      <c r="C4" s="131"/>
      <c r="D4" s="131"/>
      <c r="E4" s="131"/>
      <c r="F4" s="131"/>
      <c r="G4" s="131"/>
      <c r="H4" s="131"/>
      <c r="I4" s="131"/>
      <c r="J4" s="131"/>
      <c r="K4" s="131"/>
      <c r="L4" s="131"/>
      <c r="M4" s="131"/>
      <c r="N4" s="131"/>
      <c r="O4" s="131"/>
      <c r="P4" s="131"/>
      <c r="Q4" s="131"/>
    </row>
    <row r="5" spans="2:30" ht="45.75" customHeight="1" x14ac:dyDescent="0.3">
      <c r="B5" s="132" t="s">
        <v>107</v>
      </c>
      <c r="C5" s="133"/>
      <c r="D5" s="133"/>
      <c r="E5" s="418" t="s">
        <v>163</v>
      </c>
      <c r="F5" s="418"/>
      <c r="G5" s="418"/>
      <c r="H5" s="418"/>
      <c r="I5" s="418"/>
      <c r="J5" s="418"/>
      <c r="K5" s="418"/>
      <c r="L5" s="418"/>
      <c r="M5" s="418"/>
      <c r="N5" s="418"/>
      <c r="O5" s="418"/>
      <c r="P5" s="418"/>
      <c r="Q5" s="419"/>
      <c r="R5" s="134"/>
      <c r="T5" s="427" t="s">
        <v>286</v>
      </c>
      <c r="U5" s="427"/>
      <c r="V5" s="427"/>
      <c r="W5" s="427"/>
      <c r="X5" s="427"/>
      <c r="Y5" s="427"/>
      <c r="Z5" s="427"/>
    </row>
    <row r="6" spans="2:30" ht="15" customHeight="1" x14ac:dyDescent="0.3">
      <c r="B6" s="135"/>
      <c r="C6" s="136"/>
      <c r="D6" s="136"/>
      <c r="E6" s="424" t="s">
        <v>116</v>
      </c>
      <c r="F6" s="424"/>
      <c r="G6" s="424"/>
      <c r="H6" s="424"/>
      <c r="I6" s="424"/>
      <c r="J6" s="424"/>
      <c r="K6" s="424"/>
      <c r="L6" s="424"/>
      <c r="M6" s="424"/>
      <c r="N6" s="424"/>
      <c r="O6" s="424"/>
      <c r="P6" s="424"/>
      <c r="Q6" s="425"/>
      <c r="R6" s="134"/>
      <c r="T6" s="137"/>
      <c r="U6" s="134"/>
      <c r="V6" s="134"/>
      <c r="W6" s="134"/>
      <c r="X6" s="134"/>
      <c r="Y6" s="134"/>
      <c r="Z6" s="134"/>
      <c r="AA6" s="134"/>
      <c r="AB6" s="134"/>
      <c r="AC6" s="134"/>
      <c r="AD6" s="134"/>
    </row>
    <row r="7" spans="2:30" ht="6.75" customHeight="1" x14ac:dyDescent="0.25">
      <c r="B7" s="138"/>
      <c r="C7" s="139"/>
      <c r="D7" s="139"/>
      <c r="E7" s="139"/>
      <c r="F7" s="139"/>
      <c r="G7" s="139"/>
      <c r="H7" s="139"/>
      <c r="I7" s="139"/>
      <c r="J7" s="139"/>
      <c r="K7" s="139"/>
      <c r="L7" s="139"/>
      <c r="M7" s="139"/>
      <c r="N7" s="139"/>
      <c r="O7" s="139"/>
      <c r="P7" s="139"/>
      <c r="Q7" s="139"/>
      <c r="R7" s="134"/>
      <c r="T7" s="134"/>
      <c r="U7" s="134"/>
      <c r="V7" s="134"/>
      <c r="W7" s="134"/>
      <c r="X7" s="134"/>
      <c r="Y7" s="134"/>
      <c r="Z7" s="134"/>
      <c r="AA7" s="134"/>
      <c r="AB7" s="134"/>
      <c r="AC7" s="134"/>
      <c r="AD7" s="134"/>
    </row>
    <row r="8" spans="2:30" ht="28.5" customHeight="1" x14ac:dyDescent="0.3">
      <c r="B8" s="426" t="s">
        <v>273</v>
      </c>
      <c r="C8" s="426"/>
      <c r="D8" s="426"/>
      <c r="E8" s="426"/>
      <c r="F8" s="426"/>
      <c r="G8" s="426"/>
      <c r="H8" s="426"/>
      <c r="I8" s="426"/>
      <c r="J8" s="426"/>
      <c r="K8" s="426"/>
      <c r="L8" s="426"/>
      <c r="M8" s="426"/>
      <c r="N8" s="426"/>
      <c r="O8" s="426"/>
      <c r="P8" s="426"/>
      <c r="Q8" s="426"/>
      <c r="R8" s="134"/>
      <c r="T8" s="427" t="s">
        <v>287</v>
      </c>
      <c r="U8" s="427"/>
      <c r="V8" s="427"/>
      <c r="W8" s="427"/>
      <c r="X8" s="427"/>
      <c r="Y8" s="137"/>
      <c r="Z8" s="140"/>
      <c r="AA8" s="140"/>
      <c r="AB8" s="140"/>
      <c r="AC8" s="140"/>
      <c r="AD8" s="140"/>
    </row>
    <row r="9" spans="2:30" ht="18" customHeight="1" x14ac:dyDescent="0.25">
      <c r="B9" s="131"/>
      <c r="C9" s="141" t="s">
        <v>121</v>
      </c>
      <c r="D9" s="426" t="s">
        <v>194</v>
      </c>
      <c r="E9" s="426"/>
      <c r="F9" s="426"/>
      <c r="G9" s="426"/>
      <c r="H9" s="426"/>
      <c r="I9" s="426"/>
      <c r="J9" s="426"/>
      <c r="K9" s="426"/>
      <c r="L9" s="426"/>
      <c r="M9" s="426"/>
      <c r="N9" s="426"/>
      <c r="O9" s="426"/>
      <c r="P9" s="426"/>
      <c r="Q9" s="426"/>
      <c r="R9" s="134"/>
      <c r="T9" s="142"/>
      <c r="U9" s="143"/>
      <c r="V9" s="143"/>
      <c r="W9" s="143"/>
      <c r="X9" s="143"/>
      <c r="Y9" s="143"/>
      <c r="Z9" s="143"/>
      <c r="AA9" s="143"/>
      <c r="AB9" s="143"/>
      <c r="AC9" s="143"/>
      <c r="AD9" s="143"/>
    </row>
    <row r="10" spans="2:30" ht="17.25" customHeight="1" x14ac:dyDescent="0.25">
      <c r="B10" s="131"/>
      <c r="C10" s="141" t="s">
        <v>122</v>
      </c>
      <c r="D10" s="426" t="s">
        <v>124</v>
      </c>
      <c r="E10" s="426"/>
      <c r="F10" s="426"/>
      <c r="G10" s="426"/>
      <c r="H10" s="426"/>
      <c r="I10" s="426"/>
      <c r="J10" s="426"/>
      <c r="K10" s="426"/>
      <c r="L10" s="426"/>
      <c r="M10" s="426"/>
      <c r="N10" s="426"/>
      <c r="O10" s="426"/>
      <c r="P10" s="426"/>
      <c r="Q10" s="426"/>
      <c r="R10" s="134"/>
      <c r="T10" s="144"/>
      <c r="U10" s="145"/>
      <c r="V10" s="145"/>
      <c r="W10" s="145"/>
      <c r="X10" s="145"/>
      <c r="Y10" s="145"/>
      <c r="Z10" s="145"/>
      <c r="AA10" s="145"/>
      <c r="AB10" s="145"/>
      <c r="AC10" s="145"/>
      <c r="AD10" s="145"/>
    </row>
    <row r="11" spans="2:30" ht="14.25" customHeight="1" x14ac:dyDescent="0.25">
      <c r="B11" s="139"/>
      <c r="C11" s="141" t="s">
        <v>123</v>
      </c>
      <c r="D11" s="428" t="s">
        <v>274</v>
      </c>
      <c r="E11" s="428"/>
      <c r="F11" s="428"/>
      <c r="G11" s="428"/>
      <c r="H11" s="428"/>
      <c r="I11" s="428"/>
      <c r="J11" s="428"/>
      <c r="K11" s="428"/>
      <c r="L11" s="428"/>
      <c r="M11" s="428"/>
      <c r="N11" s="428"/>
      <c r="O11" s="428"/>
      <c r="P11" s="428"/>
      <c r="Q11" s="428"/>
      <c r="R11" s="134"/>
      <c r="T11" s="417"/>
      <c r="U11" s="417"/>
      <c r="V11" s="417"/>
      <c r="W11" s="417"/>
      <c r="X11" s="417"/>
      <c r="Y11" s="417"/>
      <c r="Z11" s="134"/>
      <c r="AA11" s="134"/>
      <c r="AB11" s="134"/>
      <c r="AC11" s="134"/>
      <c r="AD11" s="134"/>
    </row>
    <row r="12" spans="2:30" ht="8.25" customHeight="1" x14ac:dyDescent="0.25">
      <c r="B12" s="139"/>
      <c r="C12" s="146"/>
      <c r="D12" s="146"/>
      <c r="E12" s="146"/>
      <c r="F12" s="146"/>
      <c r="G12" s="146"/>
      <c r="H12" s="146"/>
      <c r="I12" s="146"/>
      <c r="J12" s="146"/>
      <c r="K12" s="146"/>
      <c r="L12" s="146"/>
      <c r="M12" s="146"/>
      <c r="N12" s="146"/>
      <c r="O12" s="146"/>
      <c r="P12" s="146"/>
      <c r="Q12" s="139"/>
      <c r="R12" s="134"/>
      <c r="T12" s="147"/>
      <c r="U12" s="147"/>
      <c r="V12" s="147"/>
      <c r="W12" s="147"/>
      <c r="X12" s="147"/>
      <c r="Y12" s="147"/>
    </row>
    <row r="13" spans="2:30" ht="42" customHeight="1" x14ac:dyDescent="0.25">
      <c r="B13" s="148" t="s">
        <v>108</v>
      </c>
      <c r="C13" s="149"/>
      <c r="D13" s="133"/>
      <c r="E13" s="418" t="s">
        <v>126</v>
      </c>
      <c r="F13" s="418"/>
      <c r="G13" s="418"/>
      <c r="H13" s="418"/>
      <c r="I13" s="418"/>
      <c r="J13" s="418"/>
      <c r="K13" s="418"/>
      <c r="L13" s="418"/>
      <c r="M13" s="418"/>
      <c r="N13" s="418"/>
      <c r="O13" s="418"/>
      <c r="P13" s="418"/>
      <c r="Q13" s="419"/>
      <c r="R13" s="134"/>
    </row>
    <row r="14" spans="2:30" ht="13.5" customHeight="1" x14ac:dyDescent="0.25">
      <c r="B14" s="150"/>
      <c r="C14" s="151"/>
      <c r="D14" s="139"/>
      <c r="E14" s="420" t="s">
        <v>115</v>
      </c>
      <c r="F14" s="420"/>
      <c r="G14" s="420"/>
      <c r="H14" s="420"/>
      <c r="I14" s="420"/>
      <c r="J14" s="420"/>
      <c r="K14" s="420"/>
      <c r="L14" s="420"/>
      <c r="M14" s="420"/>
      <c r="N14" s="420"/>
      <c r="O14" s="420"/>
      <c r="P14" s="420"/>
      <c r="Q14" s="421"/>
      <c r="R14" s="134"/>
    </row>
    <row r="15" spans="2:30" ht="48.75" customHeight="1" x14ac:dyDescent="0.25">
      <c r="B15" s="152" t="s">
        <v>109</v>
      </c>
      <c r="C15" s="139"/>
      <c r="D15" s="139"/>
      <c r="E15" s="429" t="s">
        <v>275</v>
      </c>
      <c r="F15" s="429"/>
      <c r="G15" s="429"/>
      <c r="H15" s="429"/>
      <c r="I15" s="429"/>
      <c r="J15" s="429"/>
      <c r="K15" s="429"/>
      <c r="L15" s="429"/>
      <c r="M15" s="429"/>
      <c r="N15" s="429"/>
      <c r="O15" s="429"/>
      <c r="P15" s="429"/>
      <c r="Q15" s="430"/>
      <c r="R15" s="134"/>
    </row>
    <row r="16" spans="2:30" ht="18" customHeight="1" x14ac:dyDescent="0.25">
      <c r="B16" s="153"/>
      <c r="C16" s="136"/>
      <c r="D16" s="136"/>
      <c r="E16" s="424" t="s">
        <v>120</v>
      </c>
      <c r="F16" s="431"/>
      <c r="G16" s="431"/>
      <c r="H16" s="431"/>
      <c r="I16" s="431"/>
      <c r="J16" s="431"/>
      <c r="K16" s="431"/>
      <c r="L16" s="431"/>
      <c r="M16" s="431"/>
      <c r="N16" s="431"/>
      <c r="O16" s="431"/>
      <c r="P16" s="431"/>
      <c r="Q16" s="432"/>
      <c r="R16" s="134"/>
      <c r="U16" s="417"/>
      <c r="V16" s="417"/>
      <c r="W16" s="417"/>
      <c r="X16" s="417"/>
      <c r="Y16" s="417"/>
      <c r="Z16" s="417"/>
    </row>
    <row r="17" spans="2:18" ht="5.25" customHeight="1" x14ac:dyDescent="0.25">
      <c r="B17" s="131"/>
      <c r="C17" s="139"/>
      <c r="D17" s="139"/>
      <c r="E17" s="139"/>
      <c r="F17" s="139"/>
      <c r="G17" s="139"/>
      <c r="H17" s="139"/>
      <c r="I17" s="139"/>
      <c r="J17" s="139"/>
      <c r="K17" s="139"/>
      <c r="L17" s="139"/>
      <c r="M17" s="139"/>
      <c r="N17" s="139"/>
      <c r="O17" s="139"/>
      <c r="P17" s="139"/>
      <c r="Q17" s="139"/>
      <c r="R17" s="134"/>
    </row>
    <row r="18" spans="2:18" ht="37.5" customHeight="1" x14ac:dyDescent="0.25">
      <c r="B18" s="148" t="s">
        <v>110</v>
      </c>
      <c r="C18" s="133"/>
      <c r="D18" s="133"/>
      <c r="E18" s="418" t="s">
        <v>195</v>
      </c>
      <c r="F18" s="418"/>
      <c r="G18" s="418"/>
      <c r="H18" s="418"/>
      <c r="I18" s="418"/>
      <c r="J18" s="418"/>
      <c r="K18" s="418"/>
      <c r="L18" s="418"/>
      <c r="M18" s="418"/>
      <c r="N18" s="418"/>
      <c r="O18" s="418"/>
      <c r="P18" s="418"/>
      <c r="Q18" s="419"/>
      <c r="R18" s="134"/>
    </row>
    <row r="19" spans="2:18" ht="27" customHeight="1" x14ac:dyDescent="0.25">
      <c r="B19" s="153"/>
      <c r="C19" s="136"/>
      <c r="D19" s="136"/>
      <c r="E19" s="424" t="s">
        <v>125</v>
      </c>
      <c r="F19" s="424"/>
      <c r="G19" s="424"/>
      <c r="H19" s="424"/>
      <c r="I19" s="424"/>
      <c r="J19" s="424"/>
      <c r="K19" s="424"/>
      <c r="L19" s="424"/>
      <c r="M19" s="424"/>
      <c r="N19" s="424"/>
      <c r="O19" s="424"/>
      <c r="P19" s="424"/>
      <c r="Q19" s="425"/>
    </row>
    <row r="20" spans="2:18" ht="6" customHeight="1" x14ac:dyDescent="0.25">
      <c r="B20" s="131"/>
      <c r="C20" s="131"/>
      <c r="D20" s="131"/>
      <c r="E20" s="131"/>
      <c r="F20" s="131"/>
      <c r="G20" s="131"/>
      <c r="H20" s="131"/>
      <c r="I20" s="131"/>
      <c r="J20" s="131"/>
      <c r="K20" s="131"/>
      <c r="L20" s="131"/>
      <c r="M20" s="131"/>
      <c r="N20" s="131"/>
      <c r="O20" s="131"/>
      <c r="P20" s="131"/>
      <c r="Q20" s="131"/>
    </row>
    <row r="21" spans="2:18" x14ac:dyDescent="0.25">
      <c r="B21" s="434" t="s">
        <v>113</v>
      </c>
      <c r="C21" s="437"/>
      <c r="D21" s="133"/>
      <c r="E21" s="154" t="s">
        <v>118</v>
      </c>
      <c r="F21" s="133"/>
      <c r="G21" s="133"/>
      <c r="H21" s="133"/>
      <c r="I21" s="133"/>
      <c r="J21" s="133"/>
      <c r="K21" s="133"/>
      <c r="L21" s="133"/>
      <c r="M21" s="133"/>
      <c r="N21" s="133"/>
      <c r="O21" s="133"/>
      <c r="P21" s="133"/>
      <c r="Q21" s="155"/>
    </row>
    <row r="22" spans="2:18" ht="15" customHeight="1" x14ac:dyDescent="0.25">
      <c r="B22" s="435"/>
      <c r="C22" s="438"/>
      <c r="D22" s="139"/>
      <c r="E22" s="156" t="s">
        <v>112</v>
      </c>
      <c r="F22" s="440" t="s">
        <v>111</v>
      </c>
      <c r="G22" s="440"/>
      <c r="H22" s="440"/>
      <c r="I22" s="440"/>
      <c r="J22" s="440"/>
      <c r="K22" s="440"/>
      <c r="L22" s="440"/>
      <c r="M22" s="440"/>
      <c r="N22" s="440"/>
      <c r="O22" s="440"/>
      <c r="P22" s="440"/>
      <c r="Q22" s="441"/>
    </row>
    <row r="23" spans="2:18" ht="14.25" customHeight="1" x14ac:dyDescent="0.25">
      <c r="B23" s="435"/>
      <c r="C23" s="438"/>
      <c r="D23" s="139"/>
      <c r="E23" s="156" t="s">
        <v>112</v>
      </c>
      <c r="F23" s="442" t="s">
        <v>276</v>
      </c>
      <c r="G23" s="442"/>
      <c r="H23" s="442"/>
      <c r="I23" s="442"/>
      <c r="J23" s="442"/>
      <c r="K23" s="442"/>
      <c r="L23" s="442"/>
      <c r="M23" s="442"/>
      <c r="N23" s="442"/>
      <c r="O23" s="442"/>
      <c r="P23" s="442"/>
      <c r="Q23" s="443"/>
    </row>
    <row r="24" spans="2:18" ht="12.75" customHeight="1" x14ac:dyDescent="0.25">
      <c r="B24" s="436"/>
      <c r="C24" s="439"/>
      <c r="D24" s="136"/>
      <c r="E24" s="157" t="s">
        <v>114</v>
      </c>
      <c r="F24" s="158"/>
      <c r="G24" s="158"/>
      <c r="H24" s="158"/>
      <c r="I24" s="158"/>
      <c r="J24" s="136"/>
      <c r="K24" s="136"/>
      <c r="L24" s="136"/>
      <c r="M24" s="136"/>
      <c r="N24" s="136"/>
      <c r="O24" s="136"/>
      <c r="P24" s="136"/>
      <c r="Q24" s="159"/>
    </row>
    <row r="25" spans="2:18" ht="12.75" customHeight="1" x14ac:dyDescent="0.25">
      <c r="B25" s="156"/>
      <c r="C25" s="160"/>
      <c r="D25" s="139"/>
      <c r="E25" s="161"/>
      <c r="F25" s="151"/>
      <c r="G25" s="151"/>
      <c r="H25" s="151"/>
      <c r="I25" s="151"/>
      <c r="J25" s="139"/>
      <c r="K25" s="139"/>
      <c r="L25" s="139"/>
      <c r="M25" s="139"/>
      <c r="N25" s="139"/>
      <c r="O25" s="139"/>
      <c r="P25" s="139"/>
      <c r="Q25" s="139"/>
    </row>
    <row r="26" spans="2:18" ht="27" customHeight="1" x14ac:dyDescent="0.25">
      <c r="B26" s="162" t="s">
        <v>277</v>
      </c>
      <c r="C26" s="163"/>
      <c r="D26" s="164"/>
      <c r="E26" s="446" t="s">
        <v>278</v>
      </c>
      <c r="F26" s="446"/>
      <c r="G26" s="446"/>
      <c r="H26" s="446"/>
      <c r="I26" s="446"/>
      <c r="J26" s="446"/>
      <c r="K26" s="446"/>
      <c r="L26" s="446"/>
      <c r="M26" s="446"/>
      <c r="N26" s="446"/>
      <c r="O26" s="446"/>
      <c r="P26" s="446"/>
      <c r="Q26" s="447"/>
    </row>
    <row r="27" spans="2:18" ht="33" customHeight="1" thickBot="1" x14ac:dyDescent="0.3">
      <c r="B27" s="131"/>
      <c r="C27" s="131"/>
      <c r="D27" s="131"/>
      <c r="E27" s="131"/>
      <c r="F27" s="131"/>
      <c r="G27" s="131"/>
      <c r="H27" s="131"/>
      <c r="I27" s="131"/>
      <c r="J27" s="131"/>
      <c r="K27" s="131"/>
      <c r="L27" s="131"/>
      <c r="M27" s="131"/>
      <c r="N27" s="131"/>
      <c r="O27" s="131"/>
      <c r="P27" s="131"/>
      <c r="Q27" s="131"/>
    </row>
    <row r="28" spans="2:18" ht="5.25" customHeight="1" thickTop="1" x14ac:dyDescent="0.25">
      <c r="B28" s="131"/>
      <c r="C28" s="131"/>
      <c r="D28" s="131"/>
      <c r="E28" s="131"/>
      <c r="F28" s="131"/>
      <c r="G28" s="165"/>
      <c r="H28" s="166"/>
      <c r="I28" s="166"/>
      <c r="J28" s="166"/>
      <c r="K28" s="166"/>
      <c r="L28" s="166"/>
      <c r="M28" s="166"/>
      <c r="N28" s="166"/>
      <c r="O28" s="166"/>
      <c r="P28" s="166"/>
      <c r="Q28" s="167"/>
    </row>
    <row r="29" spans="2:18" ht="14.25" customHeight="1" x14ac:dyDescent="0.25">
      <c r="B29" s="448" t="s">
        <v>117</v>
      </c>
      <c r="C29" s="448"/>
      <c r="D29" s="448"/>
      <c r="E29" s="448"/>
      <c r="F29" s="449"/>
      <c r="G29" s="450" t="s">
        <v>279</v>
      </c>
      <c r="H29" s="429"/>
      <c r="I29" s="451"/>
      <c r="J29" s="451"/>
      <c r="K29" s="144" t="s">
        <v>268</v>
      </c>
      <c r="L29" s="452"/>
      <c r="M29" s="452"/>
      <c r="N29" s="142"/>
      <c r="O29" s="134" t="s">
        <v>280</v>
      </c>
      <c r="P29" s="144"/>
      <c r="Q29" s="168"/>
    </row>
    <row r="30" spans="2:18" ht="14.25" customHeight="1" x14ac:dyDescent="0.25">
      <c r="B30" s="448"/>
      <c r="C30" s="448"/>
      <c r="D30" s="448"/>
      <c r="E30" s="448"/>
      <c r="F30" s="449"/>
      <c r="G30" s="450" t="s">
        <v>281</v>
      </c>
      <c r="H30" s="429"/>
      <c r="I30" s="429"/>
      <c r="J30" s="451"/>
      <c r="K30" s="451"/>
      <c r="L30" s="451"/>
      <c r="M30" s="451"/>
      <c r="N30" s="451"/>
      <c r="O30" s="451"/>
      <c r="P30" s="451"/>
      <c r="Q30" s="169"/>
    </row>
    <row r="31" spans="2:18" ht="14.25" customHeight="1" x14ac:dyDescent="0.25">
      <c r="B31" s="448"/>
      <c r="C31" s="448"/>
      <c r="D31" s="448"/>
      <c r="E31" s="448"/>
      <c r="F31" s="449"/>
      <c r="G31" s="170" t="s">
        <v>269</v>
      </c>
      <c r="H31" s="171"/>
      <c r="I31" s="147" t="s">
        <v>282</v>
      </c>
      <c r="J31" s="418" t="s">
        <v>283</v>
      </c>
      <c r="K31" s="418"/>
      <c r="L31" s="418"/>
      <c r="M31" s="453"/>
      <c r="N31" s="453"/>
      <c r="O31" s="453"/>
      <c r="P31" s="453"/>
      <c r="Q31" s="169"/>
    </row>
    <row r="32" spans="2:18" ht="5.25" customHeight="1" thickBot="1" x14ac:dyDescent="0.3">
      <c r="B32" s="131"/>
      <c r="C32" s="131"/>
      <c r="D32" s="131"/>
      <c r="E32" s="131"/>
      <c r="F32" s="131"/>
      <c r="G32" s="172"/>
      <c r="H32" s="173"/>
      <c r="I32" s="173"/>
      <c r="J32" s="173"/>
      <c r="K32" s="173"/>
      <c r="L32" s="173"/>
      <c r="M32" s="173"/>
      <c r="N32" s="173"/>
      <c r="O32" s="173"/>
      <c r="P32" s="173"/>
      <c r="Q32" s="174"/>
    </row>
    <row r="33" spans="2:25" ht="13.8" thickTop="1" x14ac:dyDescent="0.25">
      <c r="B33" s="131"/>
      <c r="C33" s="131"/>
      <c r="D33" s="131"/>
      <c r="E33" s="131"/>
      <c r="F33" s="131"/>
      <c r="G33" s="131"/>
      <c r="H33" s="131"/>
      <c r="I33" s="131"/>
      <c r="J33" s="131"/>
      <c r="K33" s="131"/>
      <c r="L33" s="131"/>
      <c r="M33" s="131"/>
      <c r="N33" s="131"/>
      <c r="O33" s="131"/>
      <c r="P33" s="131"/>
      <c r="Q33" s="131"/>
    </row>
    <row r="34" spans="2:25" x14ac:dyDescent="0.25">
      <c r="U34" s="134"/>
      <c r="V34" s="134"/>
      <c r="W34" s="134"/>
      <c r="X34" s="134"/>
      <c r="Y34" s="134"/>
    </row>
    <row r="35" spans="2:25" x14ac:dyDescent="0.25">
      <c r="U35" s="134"/>
      <c r="V35" s="134"/>
      <c r="W35" s="134"/>
      <c r="X35" s="134"/>
      <c r="Y35" s="134"/>
    </row>
    <row r="36" spans="2:25" x14ac:dyDescent="0.25">
      <c r="U36" s="134"/>
      <c r="V36" s="134"/>
      <c r="W36" s="134"/>
      <c r="X36" s="134"/>
      <c r="Y36" s="134"/>
    </row>
    <row r="37" spans="2:25" ht="13.5" customHeight="1" x14ac:dyDescent="0.25">
      <c r="U37" s="134"/>
      <c r="V37" s="134"/>
      <c r="W37" s="134"/>
      <c r="X37" s="134"/>
      <c r="Y37" s="134"/>
    </row>
    <row r="38" spans="2:25" ht="16.5" customHeight="1" x14ac:dyDescent="0.25">
      <c r="U38" s="134"/>
      <c r="V38" s="134"/>
      <c r="W38" s="134"/>
      <c r="X38" s="134"/>
      <c r="Y38" s="134"/>
    </row>
    <row r="39" spans="2:25" x14ac:dyDescent="0.25">
      <c r="U39" s="433"/>
      <c r="V39" s="433"/>
      <c r="W39" s="433"/>
      <c r="X39" s="433"/>
      <c r="Y39" s="433"/>
    </row>
    <row r="40" spans="2:25" x14ac:dyDescent="0.25">
      <c r="U40" s="433"/>
      <c r="V40" s="433"/>
      <c r="W40" s="433"/>
      <c r="X40" s="433"/>
      <c r="Y40" s="433"/>
    </row>
    <row r="41" spans="2:25" x14ac:dyDescent="0.25">
      <c r="U41" s="433"/>
      <c r="V41" s="433"/>
      <c r="W41" s="433"/>
      <c r="X41" s="433"/>
      <c r="Y41" s="433"/>
    </row>
    <row r="42" spans="2:25" x14ac:dyDescent="0.25">
      <c r="U42" s="134"/>
      <c r="V42" s="134"/>
      <c r="W42" s="134"/>
      <c r="X42" s="134"/>
      <c r="Y42" s="134"/>
    </row>
    <row r="43" spans="2:25" x14ac:dyDescent="0.25">
      <c r="U43" s="134"/>
      <c r="V43" s="134"/>
      <c r="W43" s="134"/>
      <c r="X43" s="134"/>
      <c r="Y43" s="134"/>
    </row>
    <row r="44" spans="2:25" x14ac:dyDescent="0.25">
      <c r="U44" s="134"/>
      <c r="V44" s="134"/>
      <c r="W44" s="134"/>
      <c r="X44" s="134"/>
      <c r="Y44" s="134"/>
    </row>
    <row r="45" spans="2:25" x14ac:dyDescent="0.25">
      <c r="U45" s="134"/>
      <c r="V45" s="134"/>
      <c r="W45" s="134"/>
      <c r="X45" s="134"/>
      <c r="Y45" s="134"/>
    </row>
  </sheetData>
  <mergeCells count="36">
    <mergeCell ref="F1:L1"/>
    <mergeCell ref="O1:P1"/>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E15:Q15"/>
    <mergeCell ref="E16:Q16"/>
    <mergeCell ref="U40:Y40"/>
    <mergeCell ref="B21:B24"/>
    <mergeCell ref="C21:C24"/>
    <mergeCell ref="F22:Q22"/>
    <mergeCell ref="F23:Q23"/>
    <mergeCell ref="T11:Y11"/>
    <mergeCell ref="E13:Q13"/>
    <mergeCell ref="E14:Q14"/>
    <mergeCell ref="B2:J2"/>
    <mergeCell ref="C3:Q3"/>
    <mergeCell ref="E5:Q5"/>
    <mergeCell ref="E6:Q6"/>
    <mergeCell ref="B8:Q8"/>
    <mergeCell ref="T5:Z5"/>
    <mergeCell ref="T8:X8"/>
    <mergeCell ref="D9:Q9"/>
    <mergeCell ref="D10:Q10"/>
    <mergeCell ref="D11:Q11"/>
  </mergeCells>
  <pageMargins left="0.7" right="0.7" top="0.75" bottom="0.75" header="0.3" footer="0.3"/>
  <pageSetup scale="9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9"/>
  <sheetViews>
    <sheetView topLeftCell="B7" zoomScaleNormal="100" zoomScaleSheetLayoutView="100" workbookViewId="0">
      <selection activeCell="D9" sqref="D9:E9"/>
    </sheetView>
  </sheetViews>
  <sheetFormatPr defaultRowHeight="14.4" x14ac:dyDescent="0.3"/>
  <cols>
    <col min="1" max="1" width="44" bestFit="1" customWidth="1"/>
    <col min="2" max="2" width="26.6640625" customWidth="1"/>
    <col min="3" max="5" width="23.88671875" customWidth="1"/>
    <col min="6" max="6" width="7.88671875" customWidth="1"/>
    <col min="7" max="8" width="9.109375" customWidth="1"/>
  </cols>
  <sheetData>
    <row r="1" spans="1:6" ht="20.100000000000001" customHeight="1" x14ac:dyDescent="0.3">
      <c r="A1" s="66" t="str">
        <f>+'Section A'!A1</f>
        <v xml:space="preserve">STATE OF ILLINOIS </v>
      </c>
      <c r="B1" s="465" t="str">
        <f>+'Section A'!B1:E1</f>
        <v>UNIFORM GRANT BUDGET MODIFICATION TEMPLATE</v>
      </c>
      <c r="C1" s="465"/>
      <c r="D1" s="465"/>
      <c r="E1" s="117" t="str">
        <f>+'Section A'!E1</f>
        <v>Commerce &amp; Economic Opportunity</v>
      </c>
      <c r="F1" s="70" t="s">
        <v>240</v>
      </c>
    </row>
    <row r="2" spans="1:6" ht="20.100000000000001" customHeight="1" x14ac:dyDescent="0.3">
      <c r="A2" s="64" t="str">
        <f>"Organization Name: "&amp;'Section A'!B2</f>
        <v xml:space="preserve">Organization Name: </v>
      </c>
      <c r="B2" s="381" t="str">
        <f>"NOFO # "&amp;'Section A'!F2</f>
        <v xml:space="preserve">NOFO # </v>
      </c>
      <c r="C2" s="383"/>
      <c r="D2" s="381" t="str">
        <f>"Fiscal Year: "&amp;'Section A'!F3</f>
        <v xml:space="preserve">Fiscal Year:  </v>
      </c>
      <c r="E2" s="383"/>
    </row>
    <row r="3" spans="1:6" ht="20.100000000000001" customHeight="1" x14ac:dyDescent="0.3">
      <c r="A3" s="474" t="s">
        <v>212</v>
      </c>
      <c r="B3" s="475"/>
      <c r="C3" s="476"/>
      <c r="D3" s="472" t="str">
        <f>"Grant # "&amp;'Section A'!F4</f>
        <v xml:space="preserve">Grant #  </v>
      </c>
      <c r="E3" s="473"/>
    </row>
    <row r="4" spans="1:6" ht="20.100000000000001" customHeight="1" x14ac:dyDescent="0.3">
      <c r="A4" s="477" t="s">
        <v>29</v>
      </c>
      <c r="B4" s="478"/>
      <c r="C4" s="479"/>
      <c r="D4" s="456" t="s">
        <v>208</v>
      </c>
      <c r="E4" s="457"/>
    </row>
    <row r="5" spans="1:6" ht="15" customHeight="1" x14ac:dyDescent="0.3">
      <c r="A5" s="468" t="s">
        <v>214</v>
      </c>
      <c r="B5" s="468"/>
      <c r="C5" s="216"/>
      <c r="D5" s="460"/>
      <c r="E5" s="461"/>
    </row>
    <row r="6" spans="1:6" ht="15" customHeight="1" x14ac:dyDescent="0.3">
      <c r="A6" s="470" t="s">
        <v>27</v>
      </c>
      <c r="B6" s="470"/>
      <c r="C6" s="213"/>
      <c r="D6" s="458">
        <v>0</v>
      </c>
      <c r="E6" s="459"/>
    </row>
    <row r="7" spans="1:6" ht="15" customHeight="1" x14ac:dyDescent="0.3">
      <c r="A7" s="470" t="s">
        <v>28</v>
      </c>
      <c r="B7" s="470"/>
      <c r="C7" s="213"/>
      <c r="D7" s="458">
        <v>0</v>
      </c>
      <c r="E7" s="459"/>
    </row>
    <row r="8" spans="1:6" ht="15" customHeight="1" x14ac:dyDescent="0.3">
      <c r="A8" s="471" t="s">
        <v>25</v>
      </c>
      <c r="B8" s="471"/>
      <c r="C8" s="214"/>
      <c r="D8" s="458">
        <v>0</v>
      </c>
      <c r="E8" s="459"/>
    </row>
    <row r="9" spans="1:6" ht="20.100000000000001" customHeight="1" thickBot="1" x14ac:dyDescent="0.35">
      <c r="A9" s="469" t="s">
        <v>213</v>
      </c>
      <c r="B9" s="469"/>
      <c r="C9" s="215"/>
      <c r="D9" s="454"/>
      <c r="E9" s="455"/>
    </row>
    <row r="10" spans="1:6" ht="20.100000000000001" customHeight="1" thickBot="1" x14ac:dyDescent="0.35">
      <c r="A10" s="394" t="s">
        <v>216</v>
      </c>
      <c r="B10" s="396"/>
      <c r="C10" s="397"/>
      <c r="D10" s="397"/>
      <c r="E10" s="398"/>
      <c r="F10" s="70"/>
    </row>
    <row r="11" spans="1:6" ht="41.4" x14ac:dyDescent="0.3">
      <c r="A11" s="69" t="s">
        <v>205</v>
      </c>
      <c r="B11" s="69" t="s">
        <v>239</v>
      </c>
      <c r="C11" s="69" t="s">
        <v>257</v>
      </c>
      <c r="D11" s="69" t="s">
        <v>258</v>
      </c>
      <c r="E11" s="113" t="s">
        <v>259</v>
      </c>
    </row>
    <row r="12" spans="1:6" ht="16.5" hidden="1" customHeight="1" x14ac:dyDescent="0.3">
      <c r="A12" s="359" t="s">
        <v>14</v>
      </c>
      <c r="B12" s="360">
        <v>200.43</v>
      </c>
      <c r="C12" s="357">
        <v>0</v>
      </c>
      <c r="D12" s="357">
        <f>+Personnel!G14</f>
        <v>0</v>
      </c>
      <c r="E12" s="357">
        <f>+C12+D12</f>
        <v>0</v>
      </c>
      <c r="F12" s="114" t="s">
        <v>288</v>
      </c>
    </row>
    <row r="13" spans="1:6" ht="16.5" hidden="1" customHeight="1" x14ac:dyDescent="0.3">
      <c r="A13" s="359" t="s">
        <v>15</v>
      </c>
      <c r="B13" s="361">
        <v>200.43100000000001</v>
      </c>
      <c r="C13" s="357">
        <v>0</v>
      </c>
      <c r="D13" s="357">
        <f>+'Fringe Benefits'!G13</f>
        <v>0</v>
      </c>
      <c r="E13" s="357">
        <f t="shared" ref="E13:E29" si="0">+C13+D13</f>
        <v>0</v>
      </c>
    </row>
    <row r="14" spans="1:6" ht="16.5" hidden="1" customHeight="1" x14ac:dyDescent="0.3">
      <c r="A14" s="359" t="s">
        <v>16</v>
      </c>
      <c r="B14" s="361">
        <v>200.47399999999999</v>
      </c>
      <c r="C14" s="357">
        <v>0</v>
      </c>
      <c r="D14" s="357">
        <f>+Travel!G13</f>
        <v>0</v>
      </c>
      <c r="E14" s="357">
        <f t="shared" si="0"/>
        <v>0</v>
      </c>
    </row>
    <row r="15" spans="1:6" ht="16.5" customHeight="1" x14ac:dyDescent="0.3">
      <c r="A15" s="60" t="s">
        <v>0</v>
      </c>
      <c r="B15" s="62">
        <v>200.43899999999999</v>
      </c>
      <c r="C15" s="205">
        <v>0</v>
      </c>
      <c r="D15" s="65">
        <f>+Equipment!D22</f>
        <v>0</v>
      </c>
      <c r="E15" s="65">
        <f t="shared" si="0"/>
        <v>0</v>
      </c>
    </row>
    <row r="16" spans="1:6" ht="16.5" hidden="1" customHeight="1" x14ac:dyDescent="0.3">
      <c r="A16" s="354" t="s">
        <v>1</v>
      </c>
      <c r="B16" s="355">
        <v>200.94</v>
      </c>
      <c r="C16" s="357">
        <v>0</v>
      </c>
      <c r="D16" s="356">
        <f>+Supplies!D14</f>
        <v>0</v>
      </c>
      <c r="E16" s="356">
        <f t="shared" si="0"/>
        <v>0</v>
      </c>
    </row>
    <row r="17" spans="1:6" ht="16.5" customHeight="1" x14ac:dyDescent="0.3">
      <c r="A17" s="60" t="s">
        <v>349</v>
      </c>
      <c r="B17" s="62" t="s">
        <v>210</v>
      </c>
      <c r="C17" s="205">
        <v>0</v>
      </c>
      <c r="D17" s="65">
        <f>+'Contractual Services'!C16</f>
        <v>0</v>
      </c>
      <c r="E17" s="65">
        <f t="shared" si="0"/>
        <v>0</v>
      </c>
    </row>
    <row r="18" spans="1:6" ht="16.5" customHeight="1" x14ac:dyDescent="0.3">
      <c r="A18" s="60" t="s">
        <v>13</v>
      </c>
      <c r="B18" s="62">
        <v>200.459</v>
      </c>
      <c r="C18" s="205">
        <v>0</v>
      </c>
      <c r="D18" s="65">
        <f>+Consultant!G11+Consultant!G23</f>
        <v>0</v>
      </c>
      <c r="E18" s="65">
        <f t="shared" si="0"/>
        <v>0</v>
      </c>
    </row>
    <row r="19" spans="1:6" ht="16.5" customHeight="1" x14ac:dyDescent="0.3">
      <c r="A19" s="60" t="s">
        <v>350</v>
      </c>
      <c r="B19" s="62"/>
      <c r="C19" s="205"/>
      <c r="D19" s="65">
        <f>+Construction!C10</f>
        <v>0</v>
      </c>
      <c r="E19" s="65">
        <f t="shared" si="0"/>
        <v>0</v>
      </c>
    </row>
    <row r="20" spans="1:6" ht="16.5" hidden="1" customHeight="1" x14ac:dyDescent="0.3">
      <c r="A20" s="354" t="s">
        <v>18</v>
      </c>
      <c r="B20" s="355">
        <v>200.465</v>
      </c>
      <c r="C20" s="357">
        <v>0</v>
      </c>
      <c r="D20" s="356">
        <f>+Occupancy!F12</f>
        <v>0</v>
      </c>
      <c r="E20" s="356">
        <f t="shared" si="0"/>
        <v>0</v>
      </c>
    </row>
    <row r="21" spans="1:6" ht="16.5" hidden="1" customHeight="1" x14ac:dyDescent="0.3">
      <c r="A21" s="354" t="s">
        <v>19</v>
      </c>
      <c r="B21" s="355">
        <v>200.87</v>
      </c>
      <c r="C21" s="357">
        <v>0</v>
      </c>
      <c r="D21" s="356">
        <f>+'R &amp; D'!C10</f>
        <v>0</v>
      </c>
      <c r="E21" s="356">
        <f t="shared" si="0"/>
        <v>0</v>
      </c>
    </row>
    <row r="22" spans="1:6" ht="16.5" hidden="1" customHeight="1" x14ac:dyDescent="0.3">
      <c r="A22" s="354" t="s">
        <v>93</v>
      </c>
      <c r="B22" s="355"/>
      <c r="C22" s="357">
        <v>0</v>
      </c>
      <c r="D22" s="356">
        <f>+Telecommunications!F12</f>
        <v>0</v>
      </c>
      <c r="E22" s="356">
        <f t="shared" si="0"/>
        <v>0</v>
      </c>
    </row>
    <row r="23" spans="1:6" ht="16.5" hidden="1" customHeight="1" x14ac:dyDescent="0.3">
      <c r="A23" s="354" t="s">
        <v>20</v>
      </c>
      <c r="B23" s="355">
        <v>200.47200000000001</v>
      </c>
      <c r="C23" s="357">
        <v>0</v>
      </c>
      <c r="D23" s="356">
        <f>+'Training &amp; Education'!F12</f>
        <v>0</v>
      </c>
      <c r="E23" s="356">
        <f t="shared" si="0"/>
        <v>0</v>
      </c>
    </row>
    <row r="24" spans="1:6" ht="16.5" hidden="1" customHeight="1" x14ac:dyDescent="0.3">
      <c r="A24" s="354" t="s">
        <v>98</v>
      </c>
      <c r="B24" s="355" t="s">
        <v>209</v>
      </c>
      <c r="C24" s="357">
        <v>0</v>
      </c>
      <c r="D24" s="356">
        <f>+'Direct Administrative'!G11</f>
        <v>0</v>
      </c>
      <c r="E24" s="356">
        <f t="shared" si="0"/>
        <v>0</v>
      </c>
    </row>
    <row r="25" spans="1:6" ht="16.5" customHeight="1" x14ac:dyDescent="0.3">
      <c r="A25" s="60" t="s">
        <v>171</v>
      </c>
      <c r="B25" s="62"/>
      <c r="C25" s="205">
        <v>0</v>
      </c>
      <c r="D25" s="65">
        <f>+'Miscellaneous (other) Costs'!F13</f>
        <v>0</v>
      </c>
      <c r="E25" s="65">
        <f t="shared" si="0"/>
        <v>0</v>
      </c>
    </row>
    <row r="26" spans="1:6" ht="16.5" customHeight="1" x14ac:dyDescent="0.3">
      <c r="A26" s="61" t="s">
        <v>325</v>
      </c>
      <c r="B26" s="62"/>
      <c r="C26" s="205">
        <v>0</v>
      </c>
      <c r="D26" s="65">
        <f>+Acquisition!F13</f>
        <v>0</v>
      </c>
      <c r="E26" s="65">
        <f t="shared" si="0"/>
        <v>0</v>
      </c>
    </row>
    <row r="27" spans="1:6" ht="16.5" customHeight="1" x14ac:dyDescent="0.3">
      <c r="A27" s="61" t="s">
        <v>326</v>
      </c>
      <c r="B27" s="62"/>
      <c r="C27" s="205">
        <v>0</v>
      </c>
      <c r="D27" s="65">
        <f>+Capital!F13</f>
        <v>0</v>
      </c>
      <c r="E27" s="65">
        <f t="shared" si="0"/>
        <v>0</v>
      </c>
    </row>
    <row r="28" spans="1:6" ht="16.5" customHeight="1" x14ac:dyDescent="0.3">
      <c r="A28" s="61" t="s">
        <v>327</v>
      </c>
      <c r="B28" s="62"/>
      <c r="C28" s="205">
        <v>0</v>
      </c>
      <c r="D28" s="65">
        <f>+Design!F13</f>
        <v>0</v>
      </c>
      <c r="E28" s="65">
        <f t="shared" ref="E28" si="1">+C28+D28</f>
        <v>0</v>
      </c>
    </row>
    <row r="29" spans="1:6" ht="16.5" customHeight="1" x14ac:dyDescent="0.3">
      <c r="A29" s="61" t="s">
        <v>328</v>
      </c>
      <c r="B29" s="62"/>
      <c r="C29" s="205">
        <v>0</v>
      </c>
      <c r="D29" s="65">
        <f>+Rehabilitation!F13</f>
        <v>0</v>
      </c>
      <c r="E29" s="65">
        <f t="shared" si="0"/>
        <v>0</v>
      </c>
    </row>
    <row r="30" spans="1:6" ht="16.5" customHeight="1" x14ac:dyDescent="0.3">
      <c r="A30" s="60" t="s">
        <v>192</v>
      </c>
      <c r="B30" s="63">
        <v>200.41300000000001</v>
      </c>
      <c r="C30" s="65">
        <f>SUM(C12:C29)</f>
        <v>0</v>
      </c>
      <c r="D30" s="65">
        <f>SUM(D12:D29)</f>
        <v>0</v>
      </c>
      <c r="E30" s="65">
        <f>SUM(E12:E29)</f>
        <v>0</v>
      </c>
    </row>
    <row r="31" spans="1:6" ht="16.5" hidden="1" customHeight="1" x14ac:dyDescent="0.3">
      <c r="A31" s="405" t="s">
        <v>99</v>
      </c>
      <c r="B31" s="407">
        <v>200.41399999999999</v>
      </c>
      <c r="C31" s="358">
        <v>0</v>
      </c>
      <c r="D31" s="358">
        <f>+E31-C31</f>
        <v>0</v>
      </c>
      <c r="E31" s="358">
        <f>+'Indirect Costs'!D10</f>
        <v>0</v>
      </c>
      <c r="F31" s="193"/>
    </row>
    <row r="32" spans="1:6" ht="34.5" hidden="1" customHeight="1" x14ac:dyDescent="0.3">
      <c r="A32" s="405" t="s">
        <v>26</v>
      </c>
      <c r="B32" s="407"/>
      <c r="C32" s="462"/>
      <c r="D32" s="463"/>
      <c r="E32" s="464"/>
      <c r="F32" s="194"/>
    </row>
    <row r="33" spans="1:6" ht="18.75" customHeight="1" x14ac:dyDescent="0.3">
      <c r="A33" s="466" t="s">
        <v>215</v>
      </c>
      <c r="B33" s="467"/>
      <c r="C33" s="67">
        <f>(C30+C31)</f>
        <v>0</v>
      </c>
      <c r="D33" s="67">
        <f>+D30+D31</f>
        <v>0</v>
      </c>
      <c r="E33" s="67">
        <f>+E30+E31</f>
        <v>0</v>
      </c>
      <c r="F33" s="8"/>
    </row>
    <row r="34" spans="1:6" ht="17.399999999999999" customHeight="1" x14ac:dyDescent="0.3"/>
    <row r="35" spans="1:6" ht="17.399999999999999" customHeight="1" x14ac:dyDescent="0.3"/>
    <row r="36" spans="1:6" ht="17.399999999999999" customHeight="1" x14ac:dyDescent="0.3"/>
    <row r="38" spans="1:6" ht="15" customHeight="1" x14ac:dyDescent="0.3"/>
    <row r="39" spans="1:6" ht="22.5" customHeight="1" x14ac:dyDescent="0.3"/>
  </sheetData>
  <sheetProtection algorithmName="SHA-512" hashValue="g3EVM5JfdI/jfeNVQw6OtrznRSMyQolxmoNpMiXC29o5tstskAV8SYocqLahWiyhORc0WYzgHj73o2Gi6R41sw==" saltValue="DZ+9cBSfY/I/a5oqzBYHTQ==" spinCount="100000" sheet="1" objects="1" scenarios="1"/>
  <mergeCells count="22">
    <mergeCell ref="C32:E32"/>
    <mergeCell ref="B1:D1"/>
    <mergeCell ref="A33:B33"/>
    <mergeCell ref="B2:C2"/>
    <mergeCell ref="D2:E2"/>
    <mergeCell ref="A10:E10"/>
    <mergeCell ref="A5:B5"/>
    <mergeCell ref="A9:B9"/>
    <mergeCell ref="A7:B7"/>
    <mergeCell ref="A8:B8"/>
    <mergeCell ref="A6:B6"/>
    <mergeCell ref="D3:E3"/>
    <mergeCell ref="A3:C3"/>
    <mergeCell ref="A4:C4"/>
    <mergeCell ref="A32:B32"/>
    <mergeCell ref="A31:B31"/>
    <mergeCell ref="D9:E9"/>
    <mergeCell ref="D4:E4"/>
    <mergeCell ref="D6:E6"/>
    <mergeCell ref="D5:E5"/>
    <mergeCell ref="D7:E7"/>
    <mergeCell ref="D8:E8"/>
  </mergeCells>
  <pageMargins left="0.25" right="0.25" top="0.25" bottom="0.25" header="0.3" footer="0.3"/>
  <pageSetup scale="9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
  <sheetViews>
    <sheetView workbookViewId="0">
      <selection activeCell="E19" sqref="E19:G19"/>
    </sheetView>
  </sheetViews>
  <sheetFormatPr defaultRowHeight="14.4" x14ac:dyDescent="0.3"/>
  <cols>
    <col min="1" max="9" width="14.33203125" customWidth="1"/>
  </cols>
  <sheetData>
    <row r="1" spans="1:9" ht="39.75" customHeight="1" thickTop="1" thickBot="1" x14ac:dyDescent="0.35">
      <c r="A1" s="484" t="s">
        <v>24</v>
      </c>
      <c r="B1" s="485"/>
      <c r="C1" s="486"/>
      <c r="D1" s="484" t="s">
        <v>200</v>
      </c>
      <c r="E1" s="485"/>
      <c r="F1" s="486"/>
      <c r="G1" s="487" t="s">
        <v>221</v>
      </c>
      <c r="H1" s="488"/>
      <c r="I1" s="489"/>
    </row>
    <row r="2" spans="1:9" ht="16.5" customHeight="1" thickTop="1" thickBot="1" x14ac:dyDescent="0.35">
      <c r="A2" s="487" t="str">
        <f>+'Section B'!A2</f>
        <v xml:space="preserve">Organization Name: </v>
      </c>
      <c r="B2" s="488"/>
      <c r="C2" s="488"/>
      <c r="D2" s="490" t="str">
        <f>"CSFA Description: "&amp;'Section A'!D3</f>
        <v xml:space="preserve">CSFA Description: </v>
      </c>
      <c r="E2" s="491"/>
      <c r="F2" s="492"/>
      <c r="G2" s="487" t="str">
        <f>"NOFO # "&amp;'Section A'!F2</f>
        <v xml:space="preserve">NOFO # </v>
      </c>
      <c r="H2" s="488"/>
      <c r="I2" s="489"/>
    </row>
    <row r="3" spans="1:9" ht="16.5" customHeight="1" thickTop="1" thickBot="1" x14ac:dyDescent="0.35">
      <c r="A3" s="490" t="str">
        <f>"CSFA #: "&amp;'Section A'!B3</f>
        <v xml:space="preserve">CSFA #: </v>
      </c>
      <c r="B3" s="491"/>
      <c r="C3" s="491"/>
      <c r="D3" s="493" t="str">
        <f>"DUNS # "&amp;'Section A'!D2</f>
        <v xml:space="preserve">DUNS # </v>
      </c>
      <c r="E3" s="494"/>
      <c r="F3" s="495"/>
      <c r="G3" s="487" t="str">
        <f>"Fiscal Year(s): "&amp;'Section A'!F3</f>
        <v xml:space="preserve">Fiscal Year(s):  </v>
      </c>
      <c r="H3" s="488"/>
      <c r="I3" s="489"/>
    </row>
    <row r="4" spans="1:9" ht="15" thickTop="1" x14ac:dyDescent="0.3"/>
    <row r="5" spans="1:9" x14ac:dyDescent="0.3">
      <c r="A5" s="49" t="s">
        <v>170</v>
      </c>
      <c r="B5" s="48"/>
    </row>
    <row r="6" spans="1:9" ht="36" customHeight="1" x14ac:dyDescent="0.3">
      <c r="A6" s="483" t="s">
        <v>178</v>
      </c>
      <c r="B6" s="483"/>
      <c r="C6" s="483"/>
      <c r="D6" s="483"/>
      <c r="E6" s="483"/>
      <c r="F6" s="483"/>
      <c r="G6" s="483"/>
      <c r="H6" s="483"/>
      <c r="I6" s="483"/>
    </row>
    <row r="7" spans="1:9" x14ac:dyDescent="0.3">
      <c r="A7" s="9"/>
      <c r="B7" s="10"/>
      <c r="C7" s="10"/>
      <c r="D7" s="10"/>
      <c r="E7" s="10"/>
      <c r="F7" s="10"/>
      <c r="G7" s="10"/>
      <c r="H7" s="10"/>
      <c r="I7" s="10"/>
    </row>
    <row r="8" spans="1:9" x14ac:dyDescent="0.3">
      <c r="A8" s="9"/>
      <c r="B8" s="10"/>
      <c r="C8" s="10"/>
      <c r="D8" s="10"/>
      <c r="E8" s="10"/>
      <c r="F8" s="10"/>
      <c r="G8" s="10"/>
      <c r="H8" s="10"/>
      <c r="I8" s="10"/>
    </row>
    <row r="9" spans="1:9" x14ac:dyDescent="0.3">
      <c r="A9" s="9"/>
      <c r="B9" s="10"/>
      <c r="C9" s="10"/>
      <c r="D9" s="10"/>
      <c r="E9" s="10"/>
      <c r="F9" s="10"/>
      <c r="G9" s="10"/>
      <c r="H9" s="10"/>
      <c r="I9" s="10"/>
    </row>
    <row r="10" spans="1:9" x14ac:dyDescent="0.3">
      <c r="A10" s="496"/>
      <c r="B10" s="496"/>
      <c r="C10" s="496"/>
      <c r="D10" s="10"/>
      <c r="E10" s="496"/>
      <c r="F10" s="496"/>
      <c r="G10" s="496"/>
      <c r="H10" s="10"/>
      <c r="I10" s="10"/>
    </row>
    <row r="11" spans="1:9" x14ac:dyDescent="0.3">
      <c r="A11" s="9" t="s">
        <v>7</v>
      </c>
      <c r="B11" s="10"/>
      <c r="C11" s="10"/>
      <c r="D11" s="10"/>
      <c r="E11" s="9" t="s">
        <v>7</v>
      </c>
      <c r="F11" s="10"/>
      <c r="G11" s="10"/>
      <c r="H11" s="10"/>
      <c r="I11" s="10"/>
    </row>
    <row r="12" spans="1:9" x14ac:dyDescent="0.3">
      <c r="A12" s="9"/>
      <c r="B12" s="10"/>
      <c r="C12" s="10"/>
      <c r="D12" s="10"/>
      <c r="E12" s="9"/>
      <c r="F12" s="10"/>
      <c r="G12" s="10"/>
      <c r="H12" s="10"/>
      <c r="I12" s="10"/>
    </row>
    <row r="13" spans="1:9" x14ac:dyDescent="0.3">
      <c r="A13" s="497"/>
      <c r="B13" s="497"/>
      <c r="C13" s="497"/>
      <c r="D13" s="10"/>
      <c r="E13" s="497"/>
      <c r="F13" s="497"/>
      <c r="G13" s="497"/>
      <c r="H13" s="10"/>
      <c r="I13" s="10"/>
    </row>
    <row r="14" spans="1:9" x14ac:dyDescent="0.3">
      <c r="A14" s="9" t="s">
        <v>8</v>
      </c>
      <c r="B14" s="10"/>
      <c r="C14" s="10"/>
      <c r="D14" s="10"/>
      <c r="E14" s="9" t="s">
        <v>8</v>
      </c>
      <c r="F14" s="10"/>
      <c r="G14" s="10"/>
      <c r="H14" s="10"/>
      <c r="I14" s="10"/>
    </row>
    <row r="15" spans="1:9" x14ac:dyDescent="0.3">
      <c r="A15" s="9"/>
      <c r="B15" s="10"/>
      <c r="C15" s="10"/>
      <c r="D15" s="10"/>
      <c r="E15" s="9"/>
      <c r="F15" s="10"/>
      <c r="G15" s="10"/>
      <c r="H15" s="10"/>
      <c r="I15" s="10"/>
    </row>
    <row r="16" spans="1:9" x14ac:dyDescent="0.3">
      <c r="A16" s="496"/>
      <c r="B16" s="496"/>
      <c r="C16" s="496"/>
      <c r="D16" s="10"/>
      <c r="E16" s="496"/>
      <c r="F16" s="496"/>
      <c r="G16" s="496"/>
      <c r="H16" s="10"/>
      <c r="I16" s="10"/>
    </row>
    <row r="17" spans="1:9" x14ac:dyDescent="0.3">
      <c r="A17" s="9" t="s">
        <v>9</v>
      </c>
      <c r="B17" s="10"/>
      <c r="C17" s="10"/>
      <c r="D17" s="10"/>
      <c r="E17" s="9" t="s">
        <v>9</v>
      </c>
      <c r="F17" s="10"/>
      <c r="G17" s="10"/>
      <c r="H17" s="10"/>
      <c r="I17" s="10"/>
    </row>
    <row r="18" spans="1:9" x14ac:dyDescent="0.3">
      <c r="A18" s="9"/>
      <c r="B18" s="10"/>
      <c r="C18" s="10"/>
      <c r="D18" s="10"/>
      <c r="E18" s="9"/>
      <c r="F18" s="10"/>
      <c r="G18" s="10"/>
      <c r="H18" s="10"/>
      <c r="I18" s="10"/>
    </row>
    <row r="19" spans="1:9" x14ac:dyDescent="0.3">
      <c r="A19" s="496"/>
      <c r="B19" s="496"/>
      <c r="C19" s="496"/>
      <c r="D19" s="10"/>
      <c r="E19" s="496"/>
      <c r="F19" s="496"/>
      <c r="G19" s="496"/>
      <c r="H19" s="10"/>
      <c r="I19" s="10"/>
    </row>
    <row r="20" spans="1:9" x14ac:dyDescent="0.3">
      <c r="A20" s="9" t="s">
        <v>10</v>
      </c>
      <c r="B20" s="10"/>
      <c r="C20" s="10"/>
      <c r="D20" s="10"/>
      <c r="E20" s="9" t="s">
        <v>10</v>
      </c>
      <c r="F20" s="10"/>
      <c r="G20" s="10"/>
      <c r="H20" s="10"/>
      <c r="I20" s="10"/>
    </row>
    <row r="21" spans="1:9" x14ac:dyDescent="0.3">
      <c r="A21" s="9" t="s">
        <v>175</v>
      </c>
      <c r="B21" s="10"/>
      <c r="C21" s="10"/>
      <c r="D21" s="10"/>
      <c r="E21" s="9" t="s">
        <v>176</v>
      </c>
      <c r="F21" s="10"/>
      <c r="G21" s="10"/>
      <c r="H21" s="10"/>
      <c r="I21" s="10"/>
    </row>
    <row r="22" spans="1:9" ht="28.5" customHeight="1" x14ac:dyDescent="0.3">
      <c r="A22" s="496"/>
      <c r="B22" s="496"/>
      <c r="C22" s="496"/>
      <c r="D22" s="10"/>
      <c r="E22" s="496"/>
      <c r="F22" s="496"/>
      <c r="G22" s="496"/>
      <c r="H22" s="10"/>
      <c r="I22" s="10"/>
    </row>
    <row r="23" spans="1:9" x14ac:dyDescent="0.3">
      <c r="A23" s="9" t="s">
        <v>11</v>
      </c>
      <c r="B23" s="10"/>
      <c r="C23" s="10"/>
      <c r="D23" s="10"/>
      <c r="E23" s="9" t="s">
        <v>11</v>
      </c>
      <c r="F23" s="10"/>
      <c r="G23" s="10"/>
      <c r="H23" s="10"/>
      <c r="I23" s="10"/>
    </row>
    <row r="24" spans="1:9" x14ac:dyDescent="0.3">
      <c r="A24" s="10"/>
      <c r="B24" s="10"/>
      <c r="C24" s="10"/>
      <c r="D24" s="10"/>
      <c r="E24" s="10"/>
      <c r="F24" s="10"/>
      <c r="G24" s="10"/>
      <c r="H24" s="10"/>
      <c r="I24" s="10"/>
    </row>
    <row r="27" spans="1:9" ht="42.75" customHeight="1" x14ac:dyDescent="0.3">
      <c r="A27" s="482" t="s">
        <v>177</v>
      </c>
      <c r="B27" s="482"/>
      <c r="C27" s="482"/>
      <c r="D27" s="482"/>
      <c r="E27" s="482"/>
      <c r="F27" s="482"/>
      <c r="G27" s="482"/>
    </row>
    <row r="29" spans="1:9" ht="18" customHeight="1" x14ac:dyDescent="0.3">
      <c r="A29" s="120"/>
      <c r="B29" s="480" t="s">
        <v>244</v>
      </c>
      <c r="C29" s="480"/>
      <c r="D29" s="480"/>
      <c r="E29" s="480"/>
      <c r="F29" s="480"/>
      <c r="G29" s="480"/>
      <c r="H29" s="480"/>
      <c r="I29" s="481"/>
    </row>
  </sheetData>
  <mergeCells count="22">
    <mergeCell ref="A16:C16"/>
    <mergeCell ref="E16:G16"/>
    <mergeCell ref="A19:C19"/>
    <mergeCell ref="E19:G19"/>
    <mergeCell ref="A22:C22"/>
    <mergeCell ref="E22:G22"/>
    <mergeCell ref="B29:I29"/>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s>
  <printOptions horizontalCentered="1"/>
  <pageMargins left="0.25" right="0.25" top="0.25" bottom="0.2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4.4" x14ac:dyDescent="0.3"/>
  <sheetData>
    <row r="1" spans="1:7" x14ac:dyDescent="0.3">
      <c r="A1" s="498"/>
      <c r="B1" s="498"/>
      <c r="C1" s="498"/>
      <c r="D1" s="498"/>
      <c r="E1" s="498"/>
      <c r="F1" s="498"/>
      <c r="G1" s="498"/>
    </row>
    <row r="2" spans="1:7" x14ac:dyDescent="0.3">
      <c r="A2" s="499"/>
      <c r="B2" s="499"/>
      <c r="C2" s="499"/>
      <c r="D2" s="499"/>
      <c r="E2" s="499"/>
      <c r="F2" s="499"/>
      <c r="G2" s="499"/>
    </row>
    <row r="3" spans="1:7" x14ac:dyDescent="0.3">
      <c r="A3" s="2"/>
      <c r="B3" s="1"/>
    </row>
    <row r="4" spans="1:7" x14ac:dyDescent="0.3">
      <c r="A4" s="4"/>
      <c r="B4" s="1"/>
      <c r="C4" s="1"/>
      <c r="D4" s="1"/>
      <c r="E4" s="1"/>
      <c r="F4" s="1"/>
      <c r="G4" s="1"/>
    </row>
    <row r="5" spans="1:7" x14ac:dyDescent="0.3">
      <c r="A5" s="4"/>
      <c r="B5" s="1"/>
    </row>
    <row r="6" spans="1:7" x14ac:dyDescent="0.3">
      <c r="A6" s="4"/>
      <c r="B6" s="1"/>
    </row>
    <row r="7" spans="1:7" x14ac:dyDescent="0.3">
      <c r="A7" s="5"/>
      <c r="B7" s="1"/>
    </row>
    <row r="8" spans="1:7" x14ac:dyDescent="0.3">
      <c r="A8" s="5"/>
      <c r="B8" s="1"/>
    </row>
    <row r="9" spans="1:7" x14ac:dyDescent="0.3">
      <c r="A9" s="5"/>
      <c r="B9" s="3"/>
    </row>
    <row r="10" spans="1:7" x14ac:dyDescent="0.3">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6"/>
  <sheetViews>
    <sheetView zoomScaleNormal="100" workbookViewId="0">
      <selection activeCell="F9" sqref="C6:F9"/>
    </sheetView>
  </sheetViews>
  <sheetFormatPr defaultColWidth="9.109375" defaultRowHeight="14.4" x14ac:dyDescent="0.3"/>
  <cols>
    <col min="1" max="1" width="35.33203125" style="270" customWidth="1"/>
    <col min="2" max="2" width="25" style="270" customWidth="1"/>
    <col min="3" max="6" width="12.5546875" style="270" customWidth="1"/>
    <col min="7" max="7" width="15.33203125" style="270" customWidth="1"/>
    <col min="8" max="8" width="2.33203125" style="270" customWidth="1"/>
    <col min="9" max="16384" width="9.109375" style="270"/>
  </cols>
  <sheetData>
    <row r="1" spans="1:15" ht="25.5" customHeight="1" x14ac:dyDescent="0.3">
      <c r="A1" s="503" t="s">
        <v>242</v>
      </c>
      <c r="B1" s="503"/>
      <c r="C1" s="503"/>
      <c r="D1" s="503"/>
      <c r="E1" s="503"/>
      <c r="F1" s="503"/>
      <c r="G1" s="259">
        <f>+'Section A'!B2</f>
        <v>0</v>
      </c>
      <c r="H1" s="335"/>
      <c r="I1" s="261" t="s">
        <v>243</v>
      </c>
      <c r="J1" s="335"/>
      <c r="K1" s="335"/>
      <c r="L1" s="335"/>
      <c r="M1" s="335"/>
      <c r="N1" s="335"/>
      <c r="O1" s="335"/>
    </row>
    <row r="2" spans="1:15" ht="67.5" customHeight="1" x14ac:dyDescent="0.3">
      <c r="A2" s="505" t="s">
        <v>179</v>
      </c>
      <c r="B2" s="505"/>
      <c r="C2" s="505"/>
      <c r="D2" s="505"/>
      <c r="E2" s="505"/>
      <c r="F2" s="505"/>
      <c r="G2" s="505"/>
      <c r="H2" s="336"/>
      <c r="I2" s="336"/>
      <c r="J2" s="260"/>
    </row>
    <row r="3" spans="1:15" ht="6.75" customHeight="1" x14ac:dyDescent="0.3">
      <c r="A3" s="337"/>
      <c r="B3" s="337"/>
      <c r="C3" s="337"/>
      <c r="D3" s="337"/>
      <c r="E3" s="337"/>
      <c r="F3" s="337"/>
      <c r="G3" s="337"/>
      <c r="H3" s="336"/>
      <c r="I3" s="336"/>
      <c r="J3" s="260"/>
    </row>
    <row r="4" spans="1:15" ht="6.75" customHeight="1" x14ac:dyDescent="0.3">
      <c r="A4" s="262"/>
      <c r="B4" s="262"/>
      <c r="C4" s="262"/>
      <c r="D4" s="262"/>
      <c r="E4" s="262"/>
      <c r="F4" s="262"/>
      <c r="G4" s="338"/>
      <c r="H4" s="134"/>
      <c r="I4" s="130"/>
    </row>
    <row r="5" spans="1:15" ht="23.4" x14ac:dyDescent="0.3">
      <c r="A5" s="263" t="s">
        <v>31</v>
      </c>
      <c r="B5" s="263" t="s">
        <v>289</v>
      </c>
      <c r="C5" s="264" t="s">
        <v>33</v>
      </c>
      <c r="D5" s="264" t="s">
        <v>37</v>
      </c>
      <c r="E5" s="263" t="s">
        <v>34</v>
      </c>
      <c r="F5" s="263" t="s">
        <v>35</v>
      </c>
      <c r="G5" s="263" t="s">
        <v>290</v>
      </c>
      <c r="H5" s="134"/>
      <c r="I5" s="284" t="s">
        <v>223</v>
      </c>
    </row>
    <row r="6" spans="1:15" x14ac:dyDescent="0.3">
      <c r="A6" s="339" t="s">
        <v>31</v>
      </c>
      <c r="B6" s="339" t="s">
        <v>291</v>
      </c>
      <c r="C6" s="340"/>
      <c r="D6" s="268"/>
      <c r="E6" s="341"/>
      <c r="F6" s="268"/>
      <c r="G6" s="267">
        <f>ROUND(C6*E6*F6,2)</f>
        <v>0</v>
      </c>
      <c r="H6" s="134"/>
      <c r="I6" s="130"/>
    </row>
    <row r="7" spans="1:15" x14ac:dyDescent="0.3">
      <c r="A7" s="339" t="s">
        <v>31</v>
      </c>
      <c r="B7" s="339" t="s">
        <v>291</v>
      </c>
      <c r="C7" s="340"/>
      <c r="D7" s="268"/>
      <c r="E7" s="341"/>
      <c r="F7" s="268"/>
      <c r="G7" s="267">
        <f>ROUND(C7*E7*F7,2)</f>
        <v>0</v>
      </c>
      <c r="H7" s="342"/>
      <c r="I7" s="343"/>
    </row>
    <row r="8" spans="1:15" x14ac:dyDescent="0.3">
      <c r="A8" s="339" t="s">
        <v>31</v>
      </c>
      <c r="B8" s="339" t="s">
        <v>291</v>
      </c>
      <c r="C8" s="340"/>
      <c r="D8" s="268"/>
      <c r="E8" s="341"/>
      <c r="F8" s="268"/>
      <c r="G8" s="267">
        <f>ROUND(C8*E8*F8,2)</f>
        <v>0</v>
      </c>
      <c r="H8" s="342"/>
      <c r="I8" s="265"/>
    </row>
    <row r="9" spans="1:15" x14ac:dyDescent="0.3">
      <c r="A9" s="339" t="s">
        <v>31</v>
      </c>
      <c r="B9" s="339" t="s">
        <v>291</v>
      </c>
      <c r="C9" s="340"/>
      <c r="D9" s="268"/>
      <c r="E9" s="341"/>
      <c r="F9" s="268"/>
      <c r="G9" s="344">
        <f>ROUND(C9*E9*F9,2)</f>
        <v>0</v>
      </c>
      <c r="H9" s="342"/>
      <c r="I9" s="265"/>
      <c r="K9" s="260"/>
    </row>
    <row r="10" spans="1:15" x14ac:dyDescent="0.3">
      <c r="A10" s="339"/>
      <c r="B10" s="339"/>
      <c r="C10" s="345"/>
      <c r="D10" s="268"/>
      <c r="E10" s="269"/>
      <c r="F10" s="254" t="s">
        <v>44</v>
      </c>
      <c r="G10" s="255">
        <f>SUM(G6:G9)</f>
        <v>0</v>
      </c>
      <c r="H10" s="342"/>
      <c r="I10" s="265" t="s">
        <v>284</v>
      </c>
    </row>
    <row r="11" spans="1:15" x14ac:dyDescent="0.3">
      <c r="A11" s="279"/>
      <c r="B11" s="279"/>
      <c r="C11" s="346"/>
      <c r="D11" s="275"/>
      <c r="E11" s="276"/>
      <c r="F11" s="275"/>
      <c r="G11" s="347"/>
      <c r="H11" s="322"/>
      <c r="I11" s="348"/>
    </row>
    <row r="12" spans="1:15" x14ac:dyDescent="0.3">
      <c r="A12" s="279" t="s">
        <v>31</v>
      </c>
      <c r="B12" s="279" t="s">
        <v>291</v>
      </c>
      <c r="C12" s="340"/>
      <c r="D12" s="268"/>
      <c r="E12" s="341"/>
      <c r="F12" s="268"/>
      <c r="G12" s="281">
        <f>ROUND(C12*E12*F12,2)</f>
        <v>0</v>
      </c>
      <c r="H12" s="322"/>
      <c r="I12" s="348"/>
    </row>
    <row r="13" spans="1:15" x14ac:dyDescent="0.3">
      <c r="A13" s="349" t="s">
        <v>31</v>
      </c>
      <c r="B13" s="350" t="s">
        <v>291</v>
      </c>
      <c r="C13" s="340"/>
      <c r="D13" s="268"/>
      <c r="E13" s="341"/>
      <c r="F13" s="268"/>
      <c r="G13" s="351">
        <f>ROUND(C13*E13*F13,2)</f>
        <v>0</v>
      </c>
      <c r="H13" s="260"/>
    </row>
    <row r="14" spans="1:15" x14ac:dyDescent="0.3">
      <c r="A14" s="280"/>
      <c r="B14" s="280"/>
      <c r="C14" s="330"/>
      <c r="D14" s="282"/>
      <c r="E14" s="506" t="s">
        <v>38</v>
      </c>
      <c r="F14" s="506"/>
      <c r="G14" s="257">
        <f>SUM(G11:G13)</f>
        <v>0</v>
      </c>
      <c r="H14" s="260"/>
      <c r="I14" s="265" t="s">
        <v>284</v>
      </c>
    </row>
    <row r="15" spans="1:15" x14ac:dyDescent="0.3">
      <c r="A15" s="259"/>
      <c r="B15" s="259"/>
      <c r="C15" s="259"/>
      <c r="D15" s="259"/>
      <c r="E15" s="259"/>
      <c r="F15" s="259"/>
      <c r="G15" s="301"/>
      <c r="H15" s="260"/>
      <c r="K15" s="260"/>
      <c r="L15" s="260"/>
    </row>
    <row r="16" spans="1:15" x14ac:dyDescent="0.3">
      <c r="A16" s="259"/>
      <c r="B16" s="259"/>
      <c r="C16" s="259"/>
      <c r="D16" s="259"/>
      <c r="E16" s="504" t="s">
        <v>39</v>
      </c>
      <c r="F16" s="504"/>
      <c r="G16" s="257">
        <f>+G10+G14</f>
        <v>0</v>
      </c>
      <c r="H16" s="260"/>
      <c r="I16" s="284" t="s">
        <v>225</v>
      </c>
    </row>
    <row r="17" spans="1:12" x14ac:dyDescent="0.3">
      <c r="A17" s="259"/>
      <c r="B17" s="259"/>
      <c r="C17" s="285"/>
      <c r="D17" s="286"/>
      <c r="E17" s="287"/>
      <c r="F17" s="286"/>
      <c r="G17" s="285"/>
      <c r="H17" s="260"/>
    </row>
    <row r="18" spans="1:12" x14ac:dyDescent="0.3">
      <c r="A18" s="289" t="s">
        <v>40</v>
      </c>
      <c r="B18" s="290"/>
      <c r="C18" s="290"/>
      <c r="D18" s="290"/>
      <c r="E18" s="290"/>
      <c r="F18" s="290"/>
      <c r="G18" s="291"/>
      <c r="H18" s="260"/>
      <c r="I18" s="265" t="s">
        <v>224</v>
      </c>
    </row>
    <row r="19" spans="1:12" ht="45" customHeight="1" x14ac:dyDescent="0.3">
      <c r="A19" s="500"/>
      <c r="B19" s="501"/>
      <c r="C19" s="501"/>
      <c r="D19" s="501"/>
      <c r="E19" s="501"/>
      <c r="F19" s="501"/>
      <c r="G19" s="502"/>
      <c r="H19" s="260"/>
    </row>
    <row r="20" spans="1:12" x14ac:dyDescent="0.3">
      <c r="A20" s="259"/>
      <c r="B20" s="259"/>
      <c r="C20" s="259"/>
      <c r="D20" s="259"/>
      <c r="E20" s="259"/>
      <c r="F20" s="259"/>
      <c r="G20" s="259"/>
      <c r="H20" s="260"/>
      <c r="K20" s="260"/>
      <c r="L20" s="260"/>
    </row>
    <row r="21" spans="1:12" x14ac:dyDescent="0.3">
      <c r="A21" s="289" t="s">
        <v>41</v>
      </c>
      <c r="B21" s="292"/>
      <c r="C21" s="293"/>
      <c r="D21" s="293"/>
      <c r="E21" s="293"/>
      <c r="F21" s="293"/>
      <c r="G21" s="294"/>
      <c r="H21" s="260"/>
      <c r="I21" s="265" t="s">
        <v>224</v>
      </c>
      <c r="K21" s="260"/>
      <c r="L21" s="260"/>
    </row>
    <row r="22" spans="1:12" ht="45" customHeight="1" x14ac:dyDescent="0.3">
      <c r="A22" s="500"/>
      <c r="B22" s="501"/>
      <c r="C22" s="501"/>
      <c r="D22" s="501"/>
      <c r="E22" s="501"/>
      <c r="F22" s="501"/>
      <c r="G22" s="502"/>
      <c r="H22" s="260"/>
      <c r="K22" s="260"/>
      <c r="L22" s="260"/>
    </row>
    <row r="23" spans="1:12" ht="9.75" customHeight="1" x14ac:dyDescent="0.3">
      <c r="A23" s="260"/>
      <c r="B23" s="260"/>
      <c r="C23" s="260"/>
      <c r="D23" s="260"/>
      <c r="E23" s="260"/>
      <c r="F23" s="260"/>
      <c r="G23" s="352"/>
      <c r="H23" s="260"/>
      <c r="K23" s="260"/>
      <c r="L23" s="260"/>
    </row>
    <row r="24" spans="1:12" x14ac:dyDescent="0.3">
      <c r="A24" s="260"/>
      <c r="B24" s="260"/>
      <c r="C24" s="260"/>
      <c r="D24" s="260"/>
      <c r="E24" s="260"/>
      <c r="F24" s="260"/>
      <c r="G24" s="260"/>
      <c r="H24" s="260"/>
    </row>
    <row r="25" spans="1:12" ht="13.5" customHeight="1" x14ac:dyDescent="0.3">
      <c r="A25" s="260"/>
      <c r="B25" s="260"/>
      <c r="C25" s="260"/>
      <c r="D25" s="260"/>
      <c r="E25" s="240"/>
      <c r="F25" s="240"/>
      <c r="G25" s="353"/>
      <c r="H25" s="260"/>
    </row>
    <row r="26" spans="1:12" x14ac:dyDescent="0.3">
      <c r="A26" s="260"/>
      <c r="B26" s="260"/>
      <c r="C26" s="260"/>
      <c r="D26" s="260"/>
      <c r="E26" s="260"/>
      <c r="F26" s="260"/>
      <c r="G26" s="260"/>
      <c r="H26" s="260"/>
    </row>
  </sheetData>
  <sheetProtection algorithmName="SHA-512" hashValue="XUAeUIT5d+O/4rRolWaq3E4yYOxtHrtsmqMq8WKUVsWf2MZtpVX3bW/PtxUf6DFDYVA5o+Xxy7vH+2Ltrr38zg==" saltValue="qXq40SnjRwtplqguO8s9Hw==" spinCount="100000" sheet="1" objects="1" scenarios="1"/>
  <mergeCells count="6">
    <mergeCell ref="A22:G22"/>
    <mergeCell ref="A1:F1"/>
    <mergeCell ref="E16:F16"/>
    <mergeCell ref="A2:G2"/>
    <mergeCell ref="E14:F14"/>
    <mergeCell ref="A19:G19"/>
  </mergeCells>
  <printOptions horizontalCentered="1"/>
  <pageMargins left="0.25" right="0.25" top="0.25" bottom="0.2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7"/>
  <sheetViews>
    <sheetView zoomScaleNormal="100" workbookViewId="0">
      <selection activeCell="F8" sqref="C5:F8"/>
    </sheetView>
  </sheetViews>
  <sheetFormatPr defaultColWidth="9.109375" defaultRowHeight="14.4" x14ac:dyDescent="0.3"/>
  <cols>
    <col min="1" max="1" width="47" style="270" customWidth="1"/>
    <col min="2" max="2" width="2.6640625" style="270" customWidth="1"/>
    <col min="3" max="3" width="14" style="270" customWidth="1"/>
    <col min="4" max="4" width="13.44140625" style="270" customWidth="1"/>
    <col min="5" max="6" width="15.88671875" style="270" customWidth="1"/>
    <col min="7" max="7" width="18.5546875" style="270" customWidth="1"/>
    <col min="8" max="8" width="3.33203125" style="270" customWidth="1"/>
    <col min="9" max="16384" width="9.109375" style="270"/>
  </cols>
  <sheetData>
    <row r="1" spans="1:16" ht="26.25" customHeight="1" x14ac:dyDescent="0.3">
      <c r="A1" s="503" t="s">
        <v>242</v>
      </c>
      <c r="B1" s="503"/>
      <c r="C1" s="503"/>
      <c r="D1" s="503"/>
      <c r="E1" s="503"/>
      <c r="F1" s="503"/>
      <c r="G1" s="259">
        <f>+'Section A'!B2</f>
        <v>0</v>
      </c>
      <c r="H1" s="260"/>
      <c r="I1" s="261" t="s">
        <v>243</v>
      </c>
    </row>
    <row r="2" spans="1:16" ht="61.5" customHeight="1" x14ac:dyDescent="0.3">
      <c r="A2" s="513" t="s">
        <v>181</v>
      </c>
      <c r="B2" s="513"/>
      <c r="C2" s="513"/>
      <c r="D2" s="513"/>
      <c r="E2" s="513"/>
      <c r="F2" s="513"/>
      <c r="G2" s="513"/>
      <c r="H2" s="311"/>
      <c r="I2" s="311"/>
    </row>
    <row r="3" spans="1:16" x14ac:dyDescent="0.3">
      <c r="A3" s="317"/>
      <c r="B3" s="317"/>
      <c r="C3" s="317"/>
      <c r="D3" s="317"/>
      <c r="E3" s="317"/>
      <c r="F3" s="317"/>
      <c r="G3" s="317"/>
      <c r="H3" s="311"/>
      <c r="I3" s="311"/>
    </row>
    <row r="4" spans="1:16" x14ac:dyDescent="0.3">
      <c r="A4" s="514" t="s">
        <v>31</v>
      </c>
      <c r="B4" s="514"/>
      <c r="C4" s="515" t="s">
        <v>289</v>
      </c>
      <c r="D4" s="515"/>
      <c r="E4" s="328" t="s">
        <v>42</v>
      </c>
      <c r="F4" s="328" t="s">
        <v>43</v>
      </c>
      <c r="G4" s="318" t="s">
        <v>292</v>
      </c>
      <c r="H4" s="134"/>
      <c r="I4" s="134"/>
      <c r="J4" s="260"/>
      <c r="K4" s="260"/>
      <c r="L4" s="260"/>
      <c r="M4" s="260"/>
      <c r="N4" s="260"/>
      <c r="O4" s="260"/>
      <c r="P4" s="260"/>
    </row>
    <row r="5" spans="1:16" x14ac:dyDescent="0.3">
      <c r="A5" s="512" t="s">
        <v>31</v>
      </c>
      <c r="B5" s="512"/>
      <c r="C5" s="512"/>
      <c r="D5" s="512"/>
      <c r="E5" s="296"/>
      <c r="F5" s="329"/>
      <c r="G5" s="257">
        <f>ROUND(E5*F5,2)</f>
        <v>0</v>
      </c>
      <c r="H5" s="134"/>
      <c r="I5" s="134"/>
      <c r="J5" s="260"/>
      <c r="K5" s="260"/>
      <c r="L5" s="260"/>
      <c r="M5" s="260"/>
      <c r="N5" s="260"/>
      <c r="O5" s="260"/>
      <c r="P5" s="260"/>
    </row>
    <row r="6" spans="1:16" x14ac:dyDescent="0.3">
      <c r="A6" s="510" t="s">
        <v>31</v>
      </c>
      <c r="B6" s="510"/>
      <c r="C6" s="510"/>
      <c r="D6" s="510"/>
      <c r="E6" s="296"/>
      <c r="F6" s="329"/>
      <c r="G6" s="257">
        <f>ROUND(E6*F6,2)</f>
        <v>0</v>
      </c>
      <c r="H6" s="134"/>
      <c r="I6" s="323"/>
      <c r="J6" s="260"/>
      <c r="K6" s="260"/>
      <c r="L6" s="260"/>
      <c r="M6" s="260"/>
      <c r="N6" s="260"/>
      <c r="O6" s="260"/>
      <c r="P6" s="260"/>
    </row>
    <row r="7" spans="1:16" x14ac:dyDescent="0.3">
      <c r="A7" s="510" t="s">
        <v>31</v>
      </c>
      <c r="B7" s="510"/>
      <c r="C7" s="510"/>
      <c r="D7" s="510"/>
      <c r="E7" s="296"/>
      <c r="F7" s="329"/>
      <c r="G7" s="257">
        <f>ROUND(E7*F7,2)</f>
        <v>0</v>
      </c>
      <c r="H7" s="134"/>
      <c r="I7" s="313"/>
      <c r="J7" s="260"/>
      <c r="K7" s="260"/>
      <c r="L7" s="260"/>
      <c r="M7" s="260"/>
      <c r="N7" s="260"/>
      <c r="O7" s="260"/>
      <c r="P7" s="260"/>
    </row>
    <row r="8" spans="1:16" x14ac:dyDescent="0.3">
      <c r="A8" s="510" t="s">
        <v>31</v>
      </c>
      <c r="B8" s="510"/>
      <c r="C8" s="510"/>
      <c r="D8" s="510"/>
      <c r="E8" s="296"/>
      <c r="F8" s="329"/>
      <c r="G8" s="298">
        <f>ROUND(E8*F8,2)</f>
        <v>0</v>
      </c>
      <c r="H8" s="134"/>
      <c r="I8" s="134"/>
      <c r="J8" s="260"/>
      <c r="K8" s="260"/>
      <c r="L8" s="260"/>
      <c r="M8" s="260"/>
      <c r="N8" s="260"/>
      <c r="O8" s="260"/>
      <c r="P8" s="260"/>
    </row>
    <row r="9" spans="1:16" x14ac:dyDescent="0.3">
      <c r="A9" s="510"/>
      <c r="B9" s="510"/>
      <c r="C9" s="510"/>
      <c r="D9" s="510"/>
      <c r="E9" s="330"/>
      <c r="F9" s="258" t="s">
        <v>222</v>
      </c>
      <c r="G9" s="257">
        <f>ROUND(SUM(G5:G8),2)</f>
        <v>0</v>
      </c>
      <c r="H9" s="331"/>
      <c r="I9" s="265" t="s">
        <v>284</v>
      </c>
      <c r="J9" s="323"/>
      <c r="K9" s="260"/>
      <c r="L9" s="260"/>
      <c r="M9" s="260"/>
      <c r="N9" s="260"/>
      <c r="O9" s="260"/>
      <c r="P9" s="260"/>
    </row>
    <row r="10" spans="1:16" x14ac:dyDescent="0.3">
      <c r="A10" s="510"/>
      <c r="B10" s="510"/>
      <c r="C10" s="510"/>
      <c r="D10" s="510"/>
      <c r="E10" s="259"/>
      <c r="F10" s="259"/>
      <c r="G10" s="288"/>
      <c r="H10" s="331"/>
      <c r="I10" s="265"/>
      <c r="J10" s="323"/>
      <c r="K10" s="260"/>
      <c r="L10" s="260"/>
      <c r="M10" s="260"/>
      <c r="N10" s="260"/>
      <c r="O10" s="260"/>
      <c r="P10" s="260"/>
    </row>
    <row r="11" spans="1:16" x14ac:dyDescent="0.3">
      <c r="A11" s="510" t="s">
        <v>293</v>
      </c>
      <c r="B11" s="510"/>
      <c r="C11" s="510" t="s">
        <v>294</v>
      </c>
      <c r="D11" s="510"/>
      <c r="E11" s="296"/>
      <c r="F11" s="329"/>
      <c r="G11" s="257">
        <f>ROUND(E11*F11,2)</f>
        <v>0</v>
      </c>
      <c r="H11" s="260"/>
      <c r="I11" s="313"/>
      <c r="J11" s="260"/>
      <c r="K11" s="260"/>
      <c r="L11" s="260"/>
      <c r="M11" s="260"/>
      <c r="N11" s="260"/>
      <c r="O11" s="260"/>
      <c r="P11" s="260"/>
    </row>
    <row r="12" spans="1:16" x14ac:dyDescent="0.3">
      <c r="A12" s="510" t="s">
        <v>295</v>
      </c>
      <c r="B12" s="510"/>
      <c r="C12" s="510" t="s">
        <v>296</v>
      </c>
      <c r="D12" s="510"/>
      <c r="E12" s="296"/>
      <c r="F12" s="329"/>
      <c r="G12" s="298">
        <f>ROUND(E12*F12,2)</f>
        <v>0</v>
      </c>
      <c r="H12" s="260"/>
      <c r="I12" s="313"/>
      <c r="J12" s="260"/>
      <c r="K12" s="260"/>
      <c r="L12" s="260"/>
      <c r="M12" s="260"/>
      <c r="N12" s="260"/>
      <c r="O12" s="260"/>
      <c r="P12" s="260"/>
    </row>
    <row r="13" spans="1:16" x14ac:dyDescent="0.3">
      <c r="A13" s="511"/>
      <c r="B13" s="511"/>
      <c r="C13" s="510"/>
      <c r="D13" s="510"/>
      <c r="E13" s="256"/>
      <c r="F13" s="256" t="s">
        <v>297</v>
      </c>
      <c r="G13" s="257">
        <f>ROUND(SUM(G10:G12),2)</f>
        <v>0</v>
      </c>
      <c r="H13" s="260"/>
      <c r="I13" s="265" t="s">
        <v>284</v>
      </c>
      <c r="J13" s="260"/>
      <c r="K13" s="260"/>
      <c r="L13" s="260"/>
      <c r="M13" s="260"/>
      <c r="N13" s="260"/>
      <c r="O13" s="260"/>
      <c r="P13" s="260"/>
    </row>
    <row r="14" spans="1:16" x14ac:dyDescent="0.3">
      <c r="A14" s="259"/>
      <c r="B14" s="259"/>
      <c r="C14" s="259"/>
      <c r="D14" s="259"/>
      <c r="E14" s="259"/>
      <c r="F14" s="259"/>
      <c r="G14" s="283"/>
      <c r="H14" s="260"/>
    </row>
    <row r="15" spans="1:16" x14ac:dyDescent="0.3">
      <c r="A15" s="259"/>
      <c r="B15" s="259"/>
      <c r="C15" s="259"/>
      <c r="D15" s="259"/>
      <c r="E15" s="504" t="s">
        <v>204</v>
      </c>
      <c r="F15" s="504"/>
      <c r="G15" s="257">
        <f>+G9+G13</f>
        <v>0</v>
      </c>
      <c r="H15" s="260"/>
      <c r="I15" s="284" t="s">
        <v>225</v>
      </c>
    </row>
    <row r="16" spans="1:16" x14ac:dyDescent="0.3">
      <c r="A16" s="259"/>
      <c r="B16" s="259"/>
      <c r="C16" s="332"/>
      <c r="D16" s="332"/>
      <c r="E16" s="285"/>
      <c r="F16" s="333"/>
      <c r="G16" s="262"/>
      <c r="H16" s="260"/>
    </row>
    <row r="17" spans="1:11" x14ac:dyDescent="0.3">
      <c r="A17" s="334" t="s">
        <v>202</v>
      </c>
      <c r="B17" s="290"/>
      <c r="C17" s="290"/>
      <c r="D17" s="290"/>
      <c r="E17" s="290"/>
      <c r="F17" s="290"/>
      <c r="G17" s="291"/>
      <c r="H17" s="260"/>
      <c r="I17" s="265" t="s">
        <v>224</v>
      </c>
    </row>
    <row r="18" spans="1:11" ht="45.75" customHeight="1" x14ac:dyDescent="0.3">
      <c r="A18" s="507"/>
      <c r="B18" s="508"/>
      <c r="C18" s="508"/>
      <c r="D18" s="508"/>
      <c r="E18" s="508"/>
      <c r="F18" s="508"/>
      <c r="G18" s="509"/>
      <c r="H18" s="260"/>
    </row>
    <row r="19" spans="1:11" x14ac:dyDescent="0.3">
      <c r="A19" s="259"/>
      <c r="B19" s="259"/>
      <c r="C19" s="259"/>
      <c r="D19" s="259"/>
      <c r="E19" s="259"/>
      <c r="F19" s="259"/>
      <c r="G19" s="259"/>
      <c r="H19" s="260"/>
    </row>
    <row r="20" spans="1:11" x14ac:dyDescent="0.3">
      <c r="A20" s="289" t="s">
        <v>203</v>
      </c>
      <c r="B20" s="292"/>
      <c r="C20" s="293"/>
      <c r="D20" s="293"/>
      <c r="E20" s="293"/>
      <c r="F20" s="293"/>
      <c r="G20" s="294"/>
      <c r="H20" s="260"/>
      <c r="I20" s="265" t="s">
        <v>224</v>
      </c>
      <c r="K20" s="260"/>
    </row>
    <row r="21" spans="1:11" ht="45" customHeight="1" x14ac:dyDescent="0.3">
      <c r="A21" s="500"/>
      <c r="B21" s="501"/>
      <c r="C21" s="501"/>
      <c r="D21" s="501"/>
      <c r="E21" s="501"/>
      <c r="F21" s="501"/>
      <c r="G21" s="502"/>
      <c r="H21" s="260"/>
      <c r="K21" s="260"/>
    </row>
    <row r="22" spans="1:11" x14ac:dyDescent="0.3">
      <c r="A22" s="260"/>
      <c r="B22" s="260"/>
      <c r="C22" s="260"/>
      <c r="D22" s="260"/>
      <c r="E22" s="260"/>
      <c r="F22" s="260"/>
      <c r="G22" s="260"/>
      <c r="H22" s="260"/>
    </row>
    <row r="23" spans="1:11" x14ac:dyDescent="0.3">
      <c r="A23" s="260"/>
      <c r="B23" s="260"/>
      <c r="C23" s="260"/>
      <c r="D23" s="260"/>
      <c r="E23" s="260"/>
      <c r="F23" s="260"/>
      <c r="G23" s="260"/>
    </row>
    <row r="24" spans="1:11" x14ac:dyDescent="0.3">
      <c r="A24" s="260"/>
      <c r="B24" s="260"/>
      <c r="C24" s="260"/>
      <c r="D24" s="260"/>
      <c r="E24" s="260"/>
      <c r="F24" s="260"/>
      <c r="G24" s="260"/>
    </row>
    <row r="25" spans="1:11" x14ac:dyDescent="0.3">
      <c r="A25" s="260"/>
      <c r="B25" s="260"/>
      <c r="C25" s="260"/>
      <c r="D25" s="260"/>
      <c r="E25" s="260"/>
      <c r="F25" s="260"/>
      <c r="G25" s="260"/>
    </row>
    <row r="26" spans="1:11" x14ac:dyDescent="0.3">
      <c r="A26" s="260"/>
      <c r="B26" s="260"/>
      <c r="C26" s="260"/>
      <c r="D26" s="260"/>
      <c r="E26" s="260"/>
      <c r="F26" s="260"/>
      <c r="G26" s="260"/>
    </row>
    <row r="27" spans="1:11" x14ac:dyDescent="0.3">
      <c r="A27" s="260"/>
      <c r="B27" s="260"/>
      <c r="C27" s="260"/>
      <c r="D27" s="260"/>
      <c r="E27" s="260"/>
      <c r="F27" s="260"/>
      <c r="G27" s="260"/>
    </row>
    <row r="28" spans="1:11" x14ac:dyDescent="0.3">
      <c r="A28" s="260"/>
      <c r="B28" s="260"/>
      <c r="C28" s="260"/>
      <c r="D28" s="260"/>
      <c r="E28" s="260"/>
      <c r="F28" s="260"/>
      <c r="G28" s="260"/>
    </row>
    <row r="29" spans="1:11" x14ac:dyDescent="0.3">
      <c r="A29" s="260"/>
      <c r="B29" s="260"/>
      <c r="C29" s="260"/>
      <c r="D29" s="260"/>
      <c r="E29" s="260"/>
      <c r="F29" s="260"/>
      <c r="G29" s="260"/>
    </row>
    <row r="30" spans="1:11" x14ac:dyDescent="0.3">
      <c r="A30" s="260"/>
      <c r="B30" s="260"/>
      <c r="C30" s="260"/>
      <c r="D30" s="260"/>
      <c r="E30" s="260"/>
      <c r="F30" s="260"/>
      <c r="G30" s="260"/>
    </row>
    <row r="31" spans="1:11" x14ac:dyDescent="0.3">
      <c r="A31" s="260"/>
      <c r="B31" s="260"/>
      <c r="C31" s="260"/>
      <c r="D31" s="260"/>
      <c r="E31" s="260"/>
      <c r="F31" s="260"/>
      <c r="G31" s="260"/>
    </row>
    <row r="32" spans="1:11" x14ac:dyDescent="0.3">
      <c r="A32" s="260"/>
      <c r="B32" s="260"/>
      <c r="C32" s="260"/>
      <c r="D32" s="260"/>
      <c r="E32" s="260"/>
      <c r="F32" s="260"/>
      <c r="G32" s="260"/>
    </row>
    <row r="33" spans="1:7" x14ac:dyDescent="0.3">
      <c r="A33" s="260"/>
      <c r="B33" s="260"/>
      <c r="C33" s="260"/>
      <c r="D33" s="260"/>
      <c r="E33" s="260"/>
      <c r="F33" s="260"/>
      <c r="G33" s="260"/>
    </row>
    <row r="34" spans="1:7" x14ac:dyDescent="0.3">
      <c r="A34" s="260"/>
      <c r="B34" s="260"/>
      <c r="C34" s="260"/>
      <c r="D34" s="260"/>
      <c r="E34" s="260"/>
      <c r="F34" s="260"/>
      <c r="G34" s="260"/>
    </row>
    <row r="35" spans="1:7" x14ac:dyDescent="0.3">
      <c r="A35" s="260"/>
      <c r="B35" s="260"/>
      <c r="C35" s="260"/>
      <c r="D35" s="260"/>
      <c r="E35" s="260"/>
      <c r="F35" s="260"/>
      <c r="G35" s="260"/>
    </row>
    <row r="36" spans="1:7" x14ac:dyDescent="0.3">
      <c r="A36" s="260"/>
      <c r="B36" s="260"/>
      <c r="C36" s="260"/>
      <c r="D36" s="260"/>
      <c r="E36" s="260"/>
      <c r="F36" s="260"/>
      <c r="G36" s="260"/>
    </row>
    <row r="37" spans="1:7" x14ac:dyDescent="0.3">
      <c r="A37" s="260"/>
      <c r="B37" s="260"/>
      <c r="C37" s="260"/>
      <c r="D37" s="260"/>
      <c r="E37" s="260"/>
      <c r="F37" s="260"/>
      <c r="G37" s="260"/>
    </row>
    <row r="38" spans="1:7" x14ac:dyDescent="0.3">
      <c r="A38" s="260"/>
      <c r="B38" s="260"/>
      <c r="C38" s="260"/>
      <c r="D38" s="260"/>
      <c r="E38" s="260"/>
      <c r="F38" s="260"/>
      <c r="G38" s="260"/>
    </row>
    <row r="39" spans="1:7" x14ac:dyDescent="0.3">
      <c r="A39" s="260"/>
      <c r="B39" s="260"/>
      <c r="C39" s="260"/>
      <c r="D39" s="260"/>
      <c r="E39" s="260"/>
      <c r="F39" s="260"/>
      <c r="G39" s="260"/>
    </row>
    <row r="40" spans="1:7" x14ac:dyDescent="0.3">
      <c r="A40" s="260"/>
      <c r="B40" s="260"/>
      <c r="C40" s="260"/>
      <c r="D40" s="260"/>
      <c r="E40" s="260"/>
      <c r="F40" s="260"/>
      <c r="G40" s="260"/>
    </row>
    <row r="41" spans="1:7" x14ac:dyDescent="0.3">
      <c r="A41" s="260"/>
      <c r="B41" s="260"/>
      <c r="C41" s="260"/>
      <c r="D41" s="260"/>
      <c r="E41" s="260"/>
      <c r="F41" s="260"/>
      <c r="G41" s="260"/>
    </row>
    <row r="42" spans="1:7" x14ac:dyDescent="0.3">
      <c r="A42" s="260"/>
      <c r="B42" s="260"/>
      <c r="C42" s="260"/>
      <c r="D42" s="260"/>
      <c r="E42" s="260"/>
      <c r="F42" s="260"/>
      <c r="G42" s="260"/>
    </row>
    <row r="43" spans="1:7" x14ac:dyDescent="0.3">
      <c r="A43" s="260"/>
      <c r="B43" s="260"/>
      <c r="C43" s="260"/>
      <c r="D43" s="260"/>
      <c r="E43" s="260"/>
      <c r="F43" s="260"/>
      <c r="G43" s="260"/>
    </row>
    <row r="44" spans="1:7" x14ac:dyDescent="0.3">
      <c r="A44" s="260"/>
      <c r="B44" s="260"/>
      <c r="C44" s="260"/>
      <c r="D44" s="260"/>
      <c r="E44" s="260"/>
      <c r="F44" s="260"/>
      <c r="G44" s="260"/>
    </row>
    <row r="45" spans="1:7" x14ac:dyDescent="0.3">
      <c r="A45" s="260"/>
      <c r="B45" s="260"/>
      <c r="C45" s="260"/>
      <c r="D45" s="260"/>
      <c r="E45" s="260"/>
      <c r="F45" s="260"/>
      <c r="G45" s="260"/>
    </row>
    <row r="46" spans="1:7" x14ac:dyDescent="0.3">
      <c r="A46" s="260"/>
      <c r="B46" s="260"/>
      <c r="C46" s="260"/>
      <c r="D46" s="260"/>
      <c r="E46" s="260"/>
      <c r="F46" s="260"/>
      <c r="G46" s="260"/>
    </row>
    <row r="47" spans="1:7" x14ac:dyDescent="0.3">
      <c r="A47" s="260"/>
      <c r="B47" s="260"/>
      <c r="C47" s="260"/>
      <c r="D47" s="260"/>
      <c r="E47" s="260"/>
      <c r="F47" s="260"/>
      <c r="G47" s="260"/>
    </row>
    <row r="48" spans="1:7" x14ac:dyDescent="0.3">
      <c r="A48" s="260"/>
      <c r="B48" s="260"/>
      <c r="C48" s="260"/>
      <c r="D48" s="260"/>
      <c r="E48" s="260"/>
      <c r="F48" s="260"/>
      <c r="G48" s="260"/>
    </row>
    <row r="49" spans="1:7" x14ac:dyDescent="0.3">
      <c r="A49" s="260"/>
      <c r="B49" s="260"/>
      <c r="C49" s="260"/>
      <c r="D49" s="260"/>
      <c r="E49" s="260"/>
      <c r="F49" s="260"/>
      <c r="G49" s="260"/>
    </row>
    <row r="50" spans="1:7" x14ac:dyDescent="0.3">
      <c r="A50" s="260"/>
      <c r="B50" s="260"/>
      <c r="C50" s="260"/>
      <c r="D50" s="260"/>
      <c r="E50" s="260"/>
      <c r="F50" s="260"/>
      <c r="G50" s="260"/>
    </row>
    <row r="51" spans="1:7" x14ac:dyDescent="0.3">
      <c r="A51" s="260"/>
      <c r="B51" s="260"/>
      <c r="C51" s="260"/>
      <c r="D51" s="260"/>
      <c r="E51" s="260"/>
      <c r="F51" s="260"/>
      <c r="G51" s="260"/>
    </row>
    <row r="52" spans="1:7" x14ac:dyDescent="0.3">
      <c r="A52" s="260"/>
      <c r="B52" s="260"/>
      <c r="C52" s="260"/>
      <c r="D52" s="260"/>
      <c r="E52" s="260"/>
      <c r="F52" s="260"/>
      <c r="G52" s="260"/>
    </row>
    <row r="53" spans="1:7" x14ac:dyDescent="0.3">
      <c r="A53" s="260"/>
      <c r="B53" s="260"/>
      <c r="C53" s="260"/>
      <c r="D53" s="260"/>
      <c r="E53" s="260"/>
      <c r="F53" s="260"/>
      <c r="G53" s="260"/>
    </row>
    <row r="54" spans="1:7" x14ac:dyDescent="0.3">
      <c r="A54" s="260"/>
      <c r="B54" s="260"/>
      <c r="C54" s="260"/>
      <c r="D54" s="260"/>
      <c r="E54" s="260"/>
      <c r="F54" s="260"/>
      <c r="G54" s="260"/>
    </row>
    <row r="55" spans="1:7" x14ac:dyDescent="0.3">
      <c r="A55" s="260"/>
      <c r="B55" s="260"/>
      <c r="C55" s="260"/>
      <c r="D55" s="260"/>
      <c r="E55" s="260"/>
      <c r="F55" s="260"/>
      <c r="G55" s="260"/>
    </row>
    <row r="56" spans="1:7" x14ac:dyDescent="0.3">
      <c r="A56" s="260"/>
      <c r="B56" s="260"/>
      <c r="C56" s="260"/>
      <c r="D56" s="260"/>
      <c r="E56" s="260"/>
      <c r="F56" s="260"/>
      <c r="G56" s="260"/>
    </row>
    <row r="57" spans="1:7" x14ac:dyDescent="0.3">
      <c r="A57" s="260"/>
      <c r="B57" s="260"/>
      <c r="C57" s="260"/>
      <c r="D57" s="260"/>
      <c r="E57" s="260"/>
      <c r="F57" s="260"/>
      <c r="G57" s="260"/>
    </row>
    <row r="58" spans="1:7" x14ac:dyDescent="0.3">
      <c r="A58" s="260"/>
      <c r="B58" s="260"/>
      <c r="C58" s="260"/>
      <c r="D58" s="260"/>
      <c r="E58" s="260"/>
      <c r="F58" s="260"/>
      <c r="G58" s="260"/>
    </row>
    <row r="59" spans="1:7" x14ac:dyDescent="0.3">
      <c r="A59" s="260"/>
      <c r="B59" s="260"/>
      <c r="C59" s="260"/>
      <c r="D59" s="260"/>
      <c r="E59" s="260"/>
      <c r="F59" s="260"/>
      <c r="G59" s="260"/>
    </row>
    <row r="60" spans="1:7" x14ac:dyDescent="0.3">
      <c r="A60" s="260"/>
      <c r="B60" s="260"/>
      <c r="C60" s="260"/>
      <c r="D60" s="260"/>
      <c r="E60" s="260"/>
      <c r="F60" s="260"/>
      <c r="G60" s="260"/>
    </row>
    <row r="61" spans="1:7" x14ac:dyDescent="0.3">
      <c r="A61" s="260"/>
      <c r="B61" s="260"/>
      <c r="C61" s="260"/>
      <c r="D61" s="260"/>
      <c r="E61" s="260"/>
      <c r="F61" s="260"/>
      <c r="G61" s="260"/>
    </row>
    <row r="62" spans="1:7" x14ac:dyDescent="0.3">
      <c r="A62" s="260"/>
      <c r="B62" s="260"/>
      <c r="C62" s="260"/>
      <c r="D62" s="260"/>
      <c r="E62" s="260"/>
      <c r="F62" s="260"/>
      <c r="G62" s="260"/>
    </row>
    <row r="63" spans="1:7" x14ac:dyDescent="0.3">
      <c r="A63" s="260"/>
      <c r="B63" s="260"/>
      <c r="C63" s="260"/>
      <c r="D63" s="260"/>
      <c r="E63" s="260"/>
      <c r="F63" s="260"/>
      <c r="G63" s="260"/>
    </row>
    <row r="64" spans="1:7" x14ac:dyDescent="0.3">
      <c r="A64" s="260"/>
      <c r="B64" s="260"/>
      <c r="C64" s="260"/>
      <c r="D64" s="260"/>
      <c r="E64" s="260"/>
      <c r="F64" s="260"/>
      <c r="G64" s="260"/>
    </row>
    <row r="65" spans="1:7" x14ac:dyDescent="0.3">
      <c r="A65" s="260"/>
      <c r="B65" s="260"/>
      <c r="C65" s="260"/>
      <c r="D65" s="260"/>
      <c r="E65" s="260"/>
      <c r="F65" s="260"/>
      <c r="G65" s="260"/>
    </row>
    <row r="66" spans="1:7" x14ac:dyDescent="0.3">
      <c r="A66" s="260"/>
      <c r="B66" s="260"/>
      <c r="C66" s="260"/>
      <c r="D66" s="260"/>
      <c r="E66" s="260"/>
      <c r="F66" s="260"/>
      <c r="G66" s="260"/>
    </row>
    <row r="67" spans="1:7" x14ac:dyDescent="0.3">
      <c r="A67" s="260"/>
      <c r="B67" s="260"/>
      <c r="C67" s="260"/>
      <c r="D67" s="260"/>
      <c r="E67" s="260"/>
      <c r="F67" s="260"/>
      <c r="G67" s="260"/>
    </row>
    <row r="68" spans="1:7" x14ac:dyDescent="0.3">
      <c r="A68" s="260"/>
      <c r="B68" s="260"/>
      <c r="C68" s="260"/>
      <c r="D68" s="260"/>
      <c r="E68" s="260"/>
      <c r="F68" s="260"/>
      <c r="G68" s="260"/>
    </row>
    <row r="69" spans="1:7" x14ac:dyDescent="0.3">
      <c r="A69" s="260"/>
      <c r="B69" s="260"/>
      <c r="C69" s="260"/>
      <c r="D69" s="260"/>
      <c r="E69" s="260"/>
      <c r="F69" s="260"/>
      <c r="G69" s="260"/>
    </row>
    <row r="70" spans="1:7" x14ac:dyDescent="0.3">
      <c r="A70" s="260"/>
      <c r="B70" s="260"/>
      <c r="C70" s="260"/>
      <c r="D70" s="260"/>
      <c r="E70" s="260"/>
      <c r="F70" s="260"/>
      <c r="G70" s="260"/>
    </row>
    <row r="71" spans="1:7" x14ac:dyDescent="0.3">
      <c r="A71" s="260"/>
      <c r="B71" s="260"/>
      <c r="C71" s="260"/>
      <c r="D71" s="260"/>
      <c r="E71" s="260"/>
      <c r="F71" s="260"/>
      <c r="G71" s="260"/>
    </row>
    <row r="72" spans="1:7" x14ac:dyDescent="0.3">
      <c r="A72" s="260"/>
      <c r="B72" s="260"/>
      <c r="C72" s="260"/>
      <c r="D72" s="260"/>
      <c r="E72" s="260"/>
      <c r="F72" s="260"/>
      <c r="G72" s="260"/>
    </row>
    <row r="73" spans="1:7" x14ac:dyDescent="0.3">
      <c r="A73" s="260"/>
      <c r="B73" s="260"/>
      <c r="C73" s="260"/>
      <c r="D73" s="260"/>
      <c r="E73" s="260"/>
      <c r="F73" s="260"/>
      <c r="G73" s="260"/>
    </row>
    <row r="74" spans="1:7" x14ac:dyDescent="0.3">
      <c r="A74" s="260"/>
      <c r="B74" s="260"/>
      <c r="C74" s="260"/>
      <c r="D74" s="260"/>
      <c r="E74" s="260"/>
      <c r="F74" s="260"/>
      <c r="G74" s="260"/>
    </row>
    <row r="75" spans="1:7" x14ac:dyDescent="0.3">
      <c r="A75" s="260"/>
      <c r="B75" s="260"/>
      <c r="C75" s="260"/>
      <c r="D75" s="260"/>
      <c r="E75" s="260"/>
      <c r="F75" s="260"/>
      <c r="G75" s="260"/>
    </row>
    <row r="76" spans="1:7" x14ac:dyDescent="0.3">
      <c r="A76" s="260"/>
      <c r="B76" s="260"/>
      <c r="C76" s="260"/>
      <c r="D76" s="260"/>
      <c r="E76" s="260"/>
      <c r="F76" s="260"/>
      <c r="G76" s="260"/>
    </row>
    <row r="77" spans="1:7" x14ac:dyDescent="0.3">
      <c r="A77" s="260"/>
      <c r="B77" s="260"/>
      <c r="C77" s="260"/>
      <c r="D77" s="260"/>
      <c r="E77" s="260"/>
      <c r="F77" s="260"/>
      <c r="G77" s="260"/>
    </row>
    <row r="78" spans="1:7" x14ac:dyDescent="0.3">
      <c r="A78" s="260"/>
      <c r="B78" s="260"/>
      <c r="C78" s="260"/>
      <c r="D78" s="260"/>
      <c r="E78" s="260"/>
      <c r="F78" s="260"/>
      <c r="G78" s="260"/>
    </row>
    <row r="79" spans="1:7" x14ac:dyDescent="0.3">
      <c r="A79" s="260"/>
      <c r="B79" s="260"/>
      <c r="C79" s="260"/>
      <c r="D79" s="260"/>
      <c r="E79" s="260"/>
      <c r="F79" s="260"/>
      <c r="G79" s="260"/>
    </row>
    <row r="80" spans="1:7" x14ac:dyDescent="0.3">
      <c r="A80" s="260"/>
      <c r="B80" s="260"/>
      <c r="C80" s="260"/>
      <c r="D80" s="260"/>
      <c r="E80" s="260"/>
      <c r="F80" s="260"/>
      <c r="G80" s="260"/>
    </row>
    <row r="81" spans="1:7" x14ac:dyDescent="0.3">
      <c r="A81" s="260"/>
      <c r="B81" s="260"/>
      <c r="C81" s="260"/>
      <c r="D81" s="260"/>
      <c r="E81" s="260"/>
      <c r="F81" s="260"/>
      <c r="G81" s="260"/>
    </row>
    <row r="82" spans="1:7" x14ac:dyDescent="0.3">
      <c r="A82" s="260"/>
      <c r="B82" s="260"/>
      <c r="C82" s="260"/>
      <c r="D82" s="260"/>
      <c r="E82" s="260"/>
      <c r="F82" s="260"/>
      <c r="G82" s="260"/>
    </row>
    <row r="83" spans="1:7" x14ac:dyDescent="0.3">
      <c r="A83" s="260"/>
      <c r="B83" s="260"/>
      <c r="C83" s="260"/>
      <c r="D83" s="260"/>
      <c r="E83" s="260"/>
      <c r="F83" s="260"/>
      <c r="G83" s="260"/>
    </row>
    <row r="84" spans="1:7" x14ac:dyDescent="0.3">
      <c r="A84" s="260"/>
      <c r="B84" s="260"/>
      <c r="C84" s="260"/>
      <c r="D84" s="260"/>
      <c r="E84" s="260"/>
      <c r="F84" s="260"/>
      <c r="G84" s="260"/>
    </row>
    <row r="85" spans="1:7" x14ac:dyDescent="0.3">
      <c r="A85" s="260"/>
      <c r="B85" s="260"/>
      <c r="C85" s="260"/>
      <c r="D85" s="260"/>
      <c r="E85" s="260"/>
      <c r="F85" s="260"/>
      <c r="G85" s="260"/>
    </row>
    <row r="86" spans="1:7" x14ac:dyDescent="0.3">
      <c r="A86" s="260"/>
      <c r="B86" s="260"/>
      <c r="C86" s="260"/>
      <c r="D86" s="260"/>
      <c r="E86" s="260"/>
      <c r="F86" s="260"/>
      <c r="G86" s="260"/>
    </row>
    <row r="87" spans="1:7" x14ac:dyDescent="0.3">
      <c r="A87" s="260"/>
      <c r="B87" s="260"/>
      <c r="C87" s="260"/>
      <c r="D87" s="260"/>
      <c r="E87" s="260"/>
      <c r="F87" s="260"/>
      <c r="G87" s="260"/>
    </row>
    <row r="88" spans="1:7" x14ac:dyDescent="0.3">
      <c r="A88" s="260"/>
      <c r="B88" s="260"/>
      <c r="C88" s="260"/>
      <c r="D88" s="260"/>
      <c r="E88" s="260"/>
      <c r="F88" s="260"/>
      <c r="G88" s="260"/>
    </row>
    <row r="89" spans="1:7" x14ac:dyDescent="0.3">
      <c r="A89" s="260"/>
      <c r="B89" s="260"/>
      <c r="C89" s="260"/>
      <c r="D89" s="260"/>
      <c r="E89" s="260"/>
      <c r="F89" s="260"/>
      <c r="G89" s="260"/>
    </row>
    <row r="90" spans="1:7" x14ac:dyDescent="0.3">
      <c r="A90" s="260"/>
      <c r="B90" s="260"/>
      <c r="C90" s="260"/>
      <c r="D90" s="260"/>
      <c r="E90" s="260"/>
      <c r="F90" s="260"/>
      <c r="G90" s="260"/>
    </row>
    <row r="91" spans="1:7" x14ac:dyDescent="0.3">
      <c r="A91" s="260"/>
      <c r="B91" s="260"/>
      <c r="C91" s="260"/>
      <c r="D91" s="260"/>
      <c r="E91" s="260"/>
      <c r="F91" s="260"/>
      <c r="G91" s="260"/>
    </row>
    <row r="92" spans="1:7" x14ac:dyDescent="0.3">
      <c r="A92" s="260"/>
      <c r="B92" s="260"/>
      <c r="C92" s="260"/>
      <c r="D92" s="260"/>
      <c r="E92" s="260"/>
      <c r="F92" s="260"/>
      <c r="G92" s="260"/>
    </row>
    <row r="93" spans="1:7" x14ac:dyDescent="0.3">
      <c r="A93" s="260"/>
      <c r="B93" s="260"/>
      <c r="C93" s="260"/>
      <c r="D93" s="260"/>
      <c r="E93" s="260"/>
      <c r="F93" s="260"/>
      <c r="G93" s="260"/>
    </row>
    <row r="94" spans="1:7" x14ac:dyDescent="0.3">
      <c r="A94" s="260"/>
      <c r="B94" s="260"/>
      <c r="C94" s="260"/>
      <c r="D94" s="260"/>
      <c r="E94" s="260"/>
      <c r="F94" s="260"/>
      <c r="G94" s="260"/>
    </row>
    <row r="95" spans="1:7" x14ac:dyDescent="0.3">
      <c r="A95" s="260"/>
      <c r="B95" s="260"/>
      <c r="C95" s="260"/>
      <c r="D95" s="260"/>
      <c r="E95" s="260"/>
      <c r="F95" s="260"/>
      <c r="G95" s="260"/>
    </row>
    <row r="96" spans="1:7" x14ac:dyDescent="0.3">
      <c r="A96" s="260"/>
      <c r="B96" s="260"/>
      <c r="C96" s="260"/>
      <c r="D96" s="260"/>
      <c r="E96" s="260"/>
      <c r="F96" s="260"/>
      <c r="G96" s="260"/>
    </row>
    <row r="97" spans="1:7" x14ac:dyDescent="0.3">
      <c r="A97" s="260"/>
      <c r="B97" s="260"/>
      <c r="C97" s="260"/>
      <c r="D97" s="260"/>
      <c r="E97" s="260"/>
      <c r="F97" s="260"/>
      <c r="G97" s="260"/>
    </row>
    <row r="98" spans="1:7" x14ac:dyDescent="0.3">
      <c r="A98" s="260"/>
      <c r="B98" s="260"/>
      <c r="C98" s="260"/>
      <c r="D98" s="260"/>
      <c r="E98" s="260"/>
      <c r="F98" s="260"/>
      <c r="G98" s="260"/>
    </row>
    <row r="99" spans="1:7" x14ac:dyDescent="0.3">
      <c r="A99" s="260"/>
      <c r="B99" s="260"/>
      <c r="C99" s="260"/>
      <c r="D99" s="260"/>
      <c r="E99" s="260"/>
      <c r="F99" s="260"/>
      <c r="G99" s="260"/>
    </row>
    <row r="100" spans="1:7" x14ac:dyDescent="0.3">
      <c r="A100" s="260"/>
      <c r="B100" s="260"/>
      <c r="C100" s="260"/>
      <c r="D100" s="260"/>
      <c r="E100" s="260"/>
      <c r="F100" s="260"/>
      <c r="G100" s="260"/>
    </row>
    <row r="101" spans="1:7" x14ac:dyDescent="0.3">
      <c r="A101" s="260"/>
      <c r="B101" s="260"/>
      <c r="C101" s="260"/>
      <c r="D101" s="260"/>
      <c r="E101" s="260"/>
      <c r="F101" s="260"/>
      <c r="G101" s="260"/>
    </row>
    <row r="102" spans="1:7" x14ac:dyDescent="0.3">
      <c r="A102" s="260"/>
      <c r="B102" s="260"/>
      <c r="C102" s="260"/>
      <c r="D102" s="260"/>
      <c r="E102" s="260"/>
      <c r="F102" s="260"/>
      <c r="G102" s="260"/>
    </row>
    <row r="103" spans="1:7" x14ac:dyDescent="0.3">
      <c r="A103" s="260"/>
      <c r="B103" s="260"/>
      <c r="C103" s="260"/>
      <c r="D103" s="260"/>
      <c r="E103" s="260"/>
      <c r="F103" s="260"/>
      <c r="G103" s="260"/>
    </row>
    <row r="104" spans="1:7" x14ac:dyDescent="0.3">
      <c r="A104" s="260"/>
      <c r="B104" s="260"/>
      <c r="C104" s="260"/>
      <c r="D104" s="260"/>
      <c r="E104" s="260"/>
      <c r="F104" s="260"/>
      <c r="G104" s="260"/>
    </row>
    <row r="105" spans="1:7" x14ac:dyDescent="0.3">
      <c r="A105" s="260"/>
      <c r="B105" s="260"/>
      <c r="C105" s="260"/>
      <c r="D105" s="260"/>
      <c r="E105" s="260"/>
      <c r="F105" s="260"/>
      <c r="G105" s="260"/>
    </row>
    <row r="106" spans="1:7" x14ac:dyDescent="0.3">
      <c r="A106" s="260"/>
      <c r="B106" s="260"/>
      <c r="C106" s="260"/>
      <c r="D106" s="260"/>
      <c r="E106" s="260"/>
      <c r="F106" s="260"/>
      <c r="G106" s="260"/>
    </row>
    <row r="107" spans="1:7" x14ac:dyDescent="0.3">
      <c r="A107" s="260"/>
      <c r="B107" s="260"/>
      <c r="C107" s="260"/>
      <c r="D107" s="260"/>
      <c r="E107" s="260"/>
      <c r="F107" s="260"/>
      <c r="G107" s="260"/>
    </row>
    <row r="108" spans="1:7" x14ac:dyDescent="0.3">
      <c r="A108" s="260"/>
      <c r="B108" s="260"/>
      <c r="C108" s="260"/>
      <c r="D108" s="260"/>
      <c r="E108" s="260"/>
      <c r="F108" s="260"/>
      <c r="G108" s="260"/>
    </row>
    <row r="109" spans="1:7" x14ac:dyDescent="0.3">
      <c r="A109" s="260"/>
      <c r="B109" s="260"/>
      <c r="C109" s="260"/>
      <c r="D109" s="260"/>
      <c r="E109" s="260"/>
      <c r="F109" s="260"/>
      <c r="G109" s="260"/>
    </row>
    <row r="110" spans="1:7" x14ac:dyDescent="0.3">
      <c r="A110" s="260"/>
      <c r="B110" s="260"/>
      <c r="C110" s="260"/>
      <c r="D110" s="260"/>
      <c r="E110" s="260"/>
      <c r="F110" s="260"/>
      <c r="G110" s="260"/>
    </row>
    <row r="111" spans="1:7" x14ac:dyDescent="0.3">
      <c r="A111" s="260"/>
      <c r="B111" s="260"/>
      <c r="C111" s="260"/>
      <c r="D111" s="260"/>
      <c r="E111" s="260"/>
      <c r="F111" s="260"/>
      <c r="G111" s="260"/>
    </row>
    <row r="112" spans="1:7" x14ac:dyDescent="0.3">
      <c r="A112" s="260"/>
      <c r="B112" s="260"/>
      <c r="C112" s="260"/>
      <c r="D112" s="260"/>
      <c r="E112" s="260"/>
      <c r="F112" s="260"/>
      <c r="G112" s="260"/>
    </row>
    <row r="113" spans="1:7" x14ac:dyDescent="0.3">
      <c r="A113" s="260"/>
      <c r="B113" s="260"/>
      <c r="C113" s="260"/>
      <c r="D113" s="260"/>
      <c r="E113" s="260"/>
      <c r="F113" s="260"/>
      <c r="G113" s="260"/>
    </row>
    <row r="114" spans="1:7" x14ac:dyDescent="0.3">
      <c r="A114" s="260"/>
      <c r="B114" s="260"/>
      <c r="C114" s="260"/>
      <c r="D114" s="260"/>
      <c r="E114" s="260"/>
      <c r="F114" s="260"/>
      <c r="G114" s="260"/>
    </row>
    <row r="115" spans="1:7" x14ac:dyDescent="0.3">
      <c r="A115" s="260"/>
      <c r="B115" s="260"/>
      <c r="C115" s="260"/>
      <c r="D115" s="260"/>
      <c r="E115" s="260"/>
      <c r="F115" s="260"/>
      <c r="G115" s="260"/>
    </row>
    <row r="116" spans="1:7" x14ac:dyDescent="0.3">
      <c r="A116" s="260"/>
      <c r="B116" s="260"/>
      <c r="C116" s="260"/>
      <c r="D116" s="260"/>
      <c r="E116" s="260"/>
      <c r="F116" s="260"/>
      <c r="G116" s="260"/>
    </row>
    <row r="117" spans="1:7" x14ac:dyDescent="0.3">
      <c r="A117" s="260"/>
      <c r="B117" s="260"/>
      <c r="C117" s="260"/>
      <c r="D117" s="260"/>
      <c r="E117" s="260"/>
      <c r="F117" s="260"/>
      <c r="G117" s="260"/>
    </row>
    <row r="118" spans="1:7" x14ac:dyDescent="0.3">
      <c r="A118" s="260"/>
      <c r="B118" s="260"/>
      <c r="C118" s="260"/>
      <c r="D118" s="260"/>
      <c r="E118" s="260"/>
      <c r="F118" s="260"/>
      <c r="G118" s="260"/>
    </row>
    <row r="119" spans="1:7" x14ac:dyDescent="0.3">
      <c r="A119" s="260"/>
      <c r="B119" s="260"/>
      <c r="C119" s="260"/>
      <c r="D119" s="260"/>
      <c r="E119" s="260"/>
      <c r="F119" s="260"/>
      <c r="G119" s="260"/>
    </row>
    <row r="120" spans="1:7" x14ac:dyDescent="0.3">
      <c r="A120" s="260"/>
      <c r="B120" s="260"/>
      <c r="C120" s="260"/>
      <c r="D120" s="260"/>
      <c r="E120" s="260"/>
      <c r="F120" s="260"/>
      <c r="G120" s="260"/>
    </row>
    <row r="121" spans="1:7" x14ac:dyDescent="0.3">
      <c r="A121" s="260"/>
      <c r="B121" s="260"/>
      <c r="C121" s="260"/>
      <c r="D121" s="260"/>
      <c r="E121" s="260"/>
      <c r="F121" s="260"/>
      <c r="G121" s="260"/>
    </row>
    <row r="122" spans="1:7" x14ac:dyDescent="0.3">
      <c r="A122" s="260"/>
      <c r="B122" s="260"/>
      <c r="C122" s="260"/>
      <c r="D122" s="260"/>
      <c r="E122" s="260"/>
      <c r="F122" s="260"/>
      <c r="G122" s="260"/>
    </row>
    <row r="123" spans="1:7" x14ac:dyDescent="0.3">
      <c r="A123" s="260"/>
      <c r="B123" s="260"/>
      <c r="C123" s="260"/>
      <c r="D123" s="260"/>
      <c r="E123" s="260"/>
      <c r="F123" s="260"/>
      <c r="G123" s="260"/>
    </row>
    <row r="124" spans="1:7" x14ac:dyDescent="0.3">
      <c r="A124" s="260"/>
      <c r="B124" s="260"/>
      <c r="C124" s="260"/>
      <c r="D124" s="260"/>
      <c r="E124" s="260"/>
      <c r="F124" s="260"/>
      <c r="G124" s="260"/>
    </row>
    <row r="125" spans="1:7" x14ac:dyDescent="0.3">
      <c r="A125" s="260"/>
      <c r="B125" s="260"/>
      <c r="C125" s="260"/>
      <c r="D125" s="260"/>
      <c r="E125" s="260"/>
      <c r="F125" s="260"/>
      <c r="G125" s="260"/>
    </row>
    <row r="126" spans="1:7" x14ac:dyDescent="0.3">
      <c r="A126" s="260"/>
      <c r="B126" s="260"/>
      <c r="C126" s="260"/>
      <c r="D126" s="260"/>
      <c r="E126" s="260"/>
      <c r="F126" s="260"/>
      <c r="G126" s="260"/>
    </row>
    <row r="127" spans="1:7" x14ac:dyDescent="0.3">
      <c r="A127" s="260"/>
      <c r="B127" s="260"/>
      <c r="C127" s="260"/>
      <c r="D127" s="260"/>
      <c r="E127" s="260"/>
      <c r="F127" s="260"/>
      <c r="G127" s="260"/>
    </row>
    <row r="128" spans="1:7" x14ac:dyDescent="0.3">
      <c r="A128" s="260"/>
      <c r="B128" s="260"/>
      <c r="C128" s="260"/>
      <c r="D128" s="260"/>
      <c r="E128" s="260"/>
      <c r="F128" s="260"/>
      <c r="G128" s="260"/>
    </row>
    <row r="129" spans="1:7" x14ac:dyDescent="0.3">
      <c r="A129" s="260"/>
      <c r="B129" s="260"/>
      <c r="C129" s="260"/>
      <c r="D129" s="260"/>
      <c r="E129" s="260"/>
      <c r="F129" s="260"/>
      <c r="G129" s="260"/>
    </row>
    <row r="130" spans="1:7" x14ac:dyDescent="0.3">
      <c r="A130" s="260"/>
      <c r="B130" s="260"/>
      <c r="C130" s="260"/>
      <c r="D130" s="260"/>
      <c r="E130" s="260"/>
      <c r="F130" s="260"/>
      <c r="G130" s="260"/>
    </row>
    <row r="131" spans="1:7" x14ac:dyDescent="0.3">
      <c r="A131" s="260"/>
      <c r="B131" s="260"/>
      <c r="C131" s="260"/>
      <c r="D131" s="260"/>
      <c r="E131" s="260"/>
      <c r="F131" s="260"/>
      <c r="G131" s="260"/>
    </row>
    <row r="132" spans="1:7" x14ac:dyDescent="0.3">
      <c r="A132" s="260"/>
      <c r="B132" s="260"/>
      <c r="C132" s="260"/>
      <c r="D132" s="260"/>
      <c r="E132" s="260"/>
      <c r="F132" s="260"/>
      <c r="G132" s="260"/>
    </row>
    <row r="133" spans="1:7" x14ac:dyDescent="0.3">
      <c r="A133" s="260"/>
      <c r="B133" s="260"/>
      <c r="C133" s="260"/>
      <c r="D133" s="260"/>
      <c r="E133" s="260"/>
      <c r="F133" s="260"/>
      <c r="G133" s="260"/>
    </row>
    <row r="134" spans="1:7" x14ac:dyDescent="0.3">
      <c r="A134" s="260"/>
      <c r="B134" s="260"/>
      <c r="C134" s="260"/>
      <c r="D134" s="260"/>
      <c r="E134" s="260"/>
      <c r="F134" s="260"/>
      <c r="G134" s="260"/>
    </row>
    <row r="135" spans="1:7" x14ac:dyDescent="0.3">
      <c r="A135" s="260"/>
      <c r="B135" s="260"/>
      <c r="C135" s="260"/>
      <c r="D135" s="260"/>
      <c r="E135" s="260"/>
      <c r="F135" s="260"/>
      <c r="G135" s="260"/>
    </row>
    <row r="136" spans="1:7" x14ac:dyDescent="0.3">
      <c r="A136" s="260"/>
      <c r="B136" s="260"/>
      <c r="C136" s="260"/>
      <c r="D136" s="260"/>
      <c r="E136" s="260"/>
      <c r="F136" s="260"/>
      <c r="G136" s="260"/>
    </row>
    <row r="137" spans="1:7" x14ac:dyDescent="0.3">
      <c r="A137" s="260"/>
      <c r="B137" s="260"/>
      <c r="C137" s="260"/>
      <c r="D137" s="260"/>
      <c r="E137" s="260"/>
      <c r="F137" s="260"/>
      <c r="G137" s="260"/>
    </row>
    <row r="138" spans="1:7" x14ac:dyDescent="0.3">
      <c r="A138" s="260"/>
      <c r="B138" s="260"/>
      <c r="C138" s="260"/>
      <c r="D138" s="260"/>
      <c r="E138" s="260"/>
      <c r="F138" s="260"/>
      <c r="G138" s="260"/>
    </row>
    <row r="139" spans="1:7" x14ac:dyDescent="0.3">
      <c r="A139" s="260"/>
      <c r="B139" s="260"/>
      <c r="C139" s="260"/>
      <c r="D139" s="260"/>
      <c r="E139" s="260"/>
      <c r="F139" s="260"/>
      <c r="G139" s="260"/>
    </row>
    <row r="140" spans="1:7" x14ac:dyDescent="0.3">
      <c r="A140" s="260"/>
      <c r="B140" s="260"/>
      <c r="C140" s="260"/>
      <c r="D140" s="260"/>
      <c r="E140" s="260"/>
      <c r="F140" s="260"/>
      <c r="G140" s="260"/>
    </row>
    <row r="141" spans="1:7" x14ac:dyDescent="0.3">
      <c r="A141" s="260"/>
      <c r="B141" s="260"/>
      <c r="C141" s="260"/>
      <c r="D141" s="260"/>
      <c r="E141" s="260"/>
      <c r="F141" s="260"/>
      <c r="G141" s="260"/>
    </row>
    <row r="142" spans="1:7" x14ac:dyDescent="0.3">
      <c r="A142" s="260"/>
      <c r="B142" s="260"/>
      <c r="C142" s="260"/>
      <c r="D142" s="260"/>
      <c r="E142" s="260"/>
      <c r="F142" s="260"/>
      <c r="G142" s="260"/>
    </row>
    <row r="143" spans="1:7" x14ac:dyDescent="0.3">
      <c r="A143" s="260"/>
      <c r="B143" s="260"/>
      <c r="C143" s="260"/>
      <c r="D143" s="260"/>
      <c r="E143" s="260"/>
      <c r="F143" s="260"/>
      <c r="G143" s="260"/>
    </row>
    <row r="144" spans="1:7" x14ac:dyDescent="0.3">
      <c r="A144" s="260"/>
      <c r="B144" s="260"/>
      <c r="C144" s="260"/>
      <c r="D144" s="260"/>
      <c r="E144" s="260"/>
      <c r="F144" s="260"/>
      <c r="G144" s="260"/>
    </row>
    <row r="145" spans="1:7" x14ac:dyDescent="0.3">
      <c r="A145" s="260"/>
      <c r="B145" s="260"/>
      <c r="C145" s="260"/>
      <c r="D145" s="260"/>
      <c r="E145" s="260"/>
      <c r="F145" s="260"/>
      <c r="G145" s="260"/>
    </row>
    <row r="146" spans="1:7" x14ac:dyDescent="0.3">
      <c r="A146" s="260"/>
      <c r="B146" s="260"/>
      <c r="C146" s="260"/>
      <c r="D146" s="260"/>
      <c r="E146" s="260"/>
      <c r="F146" s="260"/>
      <c r="G146" s="260"/>
    </row>
    <row r="147" spans="1:7" x14ac:dyDescent="0.3">
      <c r="A147" s="260"/>
      <c r="B147" s="260"/>
      <c r="C147" s="260"/>
      <c r="D147" s="260"/>
      <c r="E147" s="260"/>
      <c r="F147" s="260"/>
      <c r="G147" s="260"/>
    </row>
    <row r="148" spans="1:7" x14ac:dyDescent="0.3">
      <c r="A148" s="260"/>
      <c r="B148" s="260"/>
      <c r="C148" s="260"/>
      <c r="D148" s="260"/>
      <c r="E148" s="260"/>
      <c r="F148" s="260"/>
      <c r="G148" s="260"/>
    </row>
    <row r="149" spans="1:7" x14ac:dyDescent="0.3">
      <c r="A149" s="260"/>
      <c r="B149" s="260"/>
      <c r="C149" s="260"/>
      <c r="D149" s="260"/>
      <c r="E149" s="260"/>
      <c r="F149" s="260"/>
      <c r="G149" s="260"/>
    </row>
    <row r="150" spans="1:7" x14ac:dyDescent="0.3">
      <c r="A150" s="260"/>
      <c r="B150" s="260"/>
      <c r="C150" s="260"/>
      <c r="D150" s="260"/>
      <c r="E150" s="260"/>
      <c r="F150" s="260"/>
      <c r="G150" s="260"/>
    </row>
    <row r="151" spans="1:7" x14ac:dyDescent="0.3">
      <c r="A151" s="260"/>
      <c r="B151" s="260"/>
      <c r="C151" s="260"/>
      <c r="D151" s="260"/>
      <c r="E151" s="260"/>
      <c r="F151" s="260"/>
      <c r="G151" s="260"/>
    </row>
    <row r="152" spans="1:7" x14ac:dyDescent="0.3">
      <c r="A152" s="260"/>
      <c r="B152" s="260"/>
      <c r="C152" s="260"/>
      <c r="D152" s="260"/>
      <c r="E152" s="260"/>
      <c r="F152" s="260"/>
      <c r="G152" s="260"/>
    </row>
    <row r="153" spans="1:7" x14ac:dyDescent="0.3">
      <c r="A153" s="260"/>
      <c r="B153" s="260"/>
      <c r="C153" s="260"/>
      <c r="D153" s="260"/>
      <c r="E153" s="260"/>
      <c r="F153" s="260"/>
      <c r="G153" s="260"/>
    </row>
    <row r="154" spans="1:7" x14ac:dyDescent="0.3">
      <c r="A154" s="260"/>
      <c r="B154" s="260"/>
      <c r="C154" s="260"/>
      <c r="D154" s="260"/>
      <c r="E154" s="260"/>
      <c r="F154" s="260"/>
      <c r="G154" s="260"/>
    </row>
    <row r="155" spans="1:7" x14ac:dyDescent="0.3">
      <c r="A155" s="260"/>
      <c r="B155" s="260"/>
      <c r="C155" s="260"/>
      <c r="D155" s="260"/>
      <c r="E155" s="260"/>
      <c r="F155" s="260"/>
      <c r="G155" s="260"/>
    </row>
    <row r="156" spans="1:7" x14ac:dyDescent="0.3">
      <c r="A156" s="260"/>
      <c r="B156" s="260"/>
      <c r="C156" s="260"/>
      <c r="D156" s="260"/>
      <c r="E156" s="260"/>
      <c r="F156" s="260"/>
      <c r="G156" s="260"/>
    </row>
    <row r="157" spans="1:7" x14ac:dyDescent="0.3">
      <c r="A157" s="260"/>
      <c r="B157" s="260"/>
      <c r="C157" s="260"/>
      <c r="D157" s="260"/>
      <c r="E157" s="260"/>
      <c r="F157" s="260"/>
      <c r="G157" s="260"/>
    </row>
    <row r="158" spans="1:7" x14ac:dyDescent="0.3">
      <c r="A158" s="260"/>
      <c r="B158" s="260"/>
      <c r="C158" s="260"/>
      <c r="D158" s="260"/>
      <c r="E158" s="260"/>
      <c r="F158" s="260"/>
      <c r="G158" s="260"/>
    </row>
    <row r="159" spans="1:7" x14ac:dyDescent="0.3">
      <c r="A159" s="260"/>
      <c r="B159" s="260"/>
      <c r="C159" s="260"/>
      <c r="D159" s="260"/>
      <c r="E159" s="260"/>
      <c r="F159" s="260"/>
      <c r="G159" s="260"/>
    </row>
    <row r="160" spans="1:7" x14ac:dyDescent="0.3">
      <c r="A160" s="260"/>
      <c r="B160" s="260"/>
      <c r="C160" s="260"/>
      <c r="D160" s="260"/>
      <c r="E160" s="260"/>
      <c r="F160" s="260"/>
      <c r="G160" s="260"/>
    </row>
    <row r="161" spans="1:7" x14ac:dyDescent="0.3">
      <c r="A161" s="260"/>
      <c r="B161" s="260"/>
      <c r="C161" s="260"/>
      <c r="D161" s="260"/>
      <c r="E161" s="260"/>
      <c r="F161" s="260"/>
      <c r="G161" s="260"/>
    </row>
    <row r="162" spans="1:7" x14ac:dyDescent="0.3">
      <c r="A162" s="260"/>
      <c r="B162" s="260"/>
      <c r="C162" s="260"/>
      <c r="D162" s="260"/>
      <c r="E162" s="260"/>
      <c r="F162" s="260"/>
      <c r="G162" s="260"/>
    </row>
    <row r="163" spans="1:7" x14ac:dyDescent="0.3">
      <c r="A163" s="260"/>
      <c r="B163" s="260"/>
      <c r="C163" s="260"/>
      <c r="D163" s="260"/>
      <c r="E163" s="260"/>
      <c r="F163" s="260"/>
      <c r="G163" s="260"/>
    </row>
    <row r="164" spans="1:7" x14ac:dyDescent="0.3">
      <c r="A164" s="260"/>
      <c r="B164" s="260"/>
      <c r="C164" s="260"/>
      <c r="D164" s="260"/>
      <c r="E164" s="260"/>
      <c r="F164" s="260"/>
      <c r="G164" s="260"/>
    </row>
    <row r="165" spans="1:7" x14ac:dyDescent="0.3">
      <c r="A165" s="260"/>
      <c r="B165" s="260"/>
      <c r="C165" s="260"/>
      <c r="D165" s="260"/>
      <c r="E165" s="260"/>
      <c r="F165" s="260"/>
      <c r="G165" s="260"/>
    </row>
    <row r="166" spans="1:7" x14ac:dyDescent="0.3">
      <c r="A166" s="260"/>
      <c r="B166" s="260"/>
      <c r="C166" s="260"/>
      <c r="D166" s="260"/>
      <c r="E166" s="260"/>
      <c r="F166" s="260"/>
      <c r="G166" s="260"/>
    </row>
    <row r="167" spans="1:7" x14ac:dyDescent="0.3">
      <c r="A167" s="260"/>
      <c r="B167" s="260"/>
      <c r="C167" s="260"/>
      <c r="D167" s="260"/>
      <c r="E167" s="260"/>
      <c r="F167" s="260"/>
      <c r="G167" s="260"/>
    </row>
    <row r="168" spans="1:7" x14ac:dyDescent="0.3">
      <c r="A168" s="260"/>
      <c r="B168" s="260"/>
      <c r="C168" s="260"/>
      <c r="D168" s="260"/>
      <c r="E168" s="260"/>
      <c r="F168" s="260"/>
      <c r="G168" s="260"/>
    </row>
    <row r="169" spans="1:7" x14ac:dyDescent="0.3">
      <c r="A169" s="260"/>
      <c r="B169" s="260"/>
      <c r="C169" s="260"/>
      <c r="D169" s="260"/>
      <c r="E169" s="260"/>
      <c r="F169" s="260"/>
      <c r="G169" s="260"/>
    </row>
    <row r="170" spans="1:7" x14ac:dyDescent="0.3">
      <c r="A170" s="260"/>
      <c r="B170" s="260"/>
      <c r="C170" s="260"/>
      <c r="D170" s="260"/>
      <c r="E170" s="260"/>
      <c r="F170" s="260"/>
      <c r="G170" s="260"/>
    </row>
    <row r="171" spans="1:7" x14ac:dyDescent="0.3">
      <c r="A171" s="260"/>
      <c r="B171" s="260"/>
      <c r="C171" s="260"/>
      <c r="D171" s="260"/>
      <c r="E171" s="260"/>
      <c r="F171" s="260"/>
      <c r="G171" s="260"/>
    </row>
    <row r="172" spans="1:7" x14ac:dyDescent="0.3">
      <c r="A172" s="260"/>
      <c r="B172" s="260"/>
      <c r="C172" s="260"/>
      <c r="D172" s="260"/>
      <c r="E172" s="260"/>
      <c r="F172" s="260"/>
      <c r="G172" s="260"/>
    </row>
    <row r="173" spans="1:7" x14ac:dyDescent="0.3">
      <c r="A173" s="260"/>
      <c r="B173" s="260"/>
      <c r="C173" s="260"/>
      <c r="D173" s="260"/>
      <c r="E173" s="260"/>
      <c r="F173" s="260"/>
      <c r="G173" s="260"/>
    </row>
    <row r="174" spans="1:7" x14ac:dyDescent="0.3">
      <c r="A174" s="260"/>
      <c r="B174" s="260"/>
      <c r="C174" s="260"/>
      <c r="D174" s="260"/>
      <c r="E174" s="260"/>
      <c r="F174" s="260"/>
      <c r="G174" s="260"/>
    </row>
    <row r="175" spans="1:7" x14ac:dyDescent="0.3">
      <c r="A175" s="260"/>
      <c r="B175" s="260"/>
      <c r="C175" s="260"/>
      <c r="D175" s="260"/>
      <c r="E175" s="260"/>
      <c r="F175" s="260"/>
      <c r="G175" s="260"/>
    </row>
    <row r="176" spans="1:7" x14ac:dyDescent="0.3">
      <c r="A176" s="260"/>
      <c r="B176" s="260"/>
      <c r="C176" s="260"/>
      <c r="D176" s="260"/>
      <c r="E176" s="260"/>
      <c r="F176" s="260"/>
      <c r="G176" s="260"/>
    </row>
    <row r="177" spans="1:7" x14ac:dyDescent="0.3">
      <c r="A177" s="260"/>
      <c r="B177" s="260"/>
      <c r="C177" s="260"/>
      <c r="D177" s="260"/>
      <c r="E177" s="260"/>
      <c r="F177" s="260"/>
      <c r="G177" s="260"/>
    </row>
    <row r="178" spans="1:7" x14ac:dyDescent="0.3">
      <c r="A178" s="260"/>
      <c r="B178" s="260"/>
      <c r="C178" s="260"/>
      <c r="D178" s="260"/>
      <c r="E178" s="260"/>
      <c r="F178" s="260"/>
      <c r="G178" s="260"/>
    </row>
    <row r="179" spans="1:7" x14ac:dyDescent="0.3">
      <c r="A179" s="260"/>
      <c r="B179" s="260"/>
      <c r="C179" s="260"/>
      <c r="D179" s="260"/>
      <c r="E179" s="260"/>
      <c r="F179" s="260"/>
      <c r="G179" s="260"/>
    </row>
    <row r="180" spans="1:7" x14ac:dyDescent="0.3">
      <c r="A180" s="260"/>
      <c r="B180" s="260"/>
      <c r="C180" s="260"/>
      <c r="D180" s="260"/>
      <c r="E180" s="260"/>
      <c r="F180" s="260"/>
      <c r="G180" s="260"/>
    </row>
    <row r="181" spans="1:7" x14ac:dyDescent="0.3">
      <c r="A181" s="260"/>
      <c r="B181" s="260"/>
      <c r="C181" s="260"/>
      <c r="D181" s="260"/>
      <c r="E181" s="260"/>
      <c r="F181" s="260"/>
      <c r="G181" s="260"/>
    </row>
    <row r="182" spans="1:7" x14ac:dyDescent="0.3">
      <c r="A182" s="260"/>
      <c r="B182" s="260"/>
      <c r="C182" s="260"/>
      <c r="D182" s="260"/>
      <c r="E182" s="260"/>
      <c r="F182" s="260"/>
      <c r="G182" s="260"/>
    </row>
    <row r="183" spans="1:7" x14ac:dyDescent="0.3">
      <c r="A183" s="260"/>
      <c r="B183" s="260"/>
      <c r="C183" s="260"/>
      <c r="D183" s="260"/>
      <c r="E183" s="260"/>
      <c r="F183" s="260"/>
      <c r="G183" s="260"/>
    </row>
    <row r="184" spans="1:7" x14ac:dyDescent="0.3">
      <c r="A184" s="260"/>
      <c r="B184" s="260"/>
      <c r="C184" s="260"/>
      <c r="D184" s="260"/>
      <c r="E184" s="260"/>
      <c r="F184" s="260"/>
      <c r="G184" s="260"/>
    </row>
    <row r="185" spans="1:7" x14ac:dyDescent="0.3">
      <c r="A185" s="260"/>
      <c r="B185" s="260"/>
      <c r="C185" s="260"/>
      <c r="D185" s="260"/>
      <c r="E185" s="260"/>
      <c r="F185" s="260"/>
      <c r="G185" s="260"/>
    </row>
    <row r="186" spans="1:7" x14ac:dyDescent="0.3">
      <c r="A186" s="260"/>
      <c r="B186" s="260"/>
      <c r="C186" s="260"/>
      <c r="D186" s="260"/>
      <c r="E186" s="260"/>
      <c r="F186" s="260"/>
      <c r="G186" s="260"/>
    </row>
    <row r="187" spans="1:7" x14ac:dyDescent="0.3">
      <c r="A187" s="260"/>
      <c r="B187" s="260"/>
      <c r="C187" s="260"/>
      <c r="D187" s="260"/>
      <c r="E187" s="260"/>
      <c r="F187" s="260"/>
      <c r="G187" s="260"/>
    </row>
    <row r="188" spans="1:7" x14ac:dyDescent="0.3">
      <c r="A188" s="260"/>
      <c r="B188" s="260"/>
      <c r="C188" s="260"/>
      <c r="D188" s="260"/>
      <c r="E188" s="260"/>
      <c r="F188" s="260"/>
      <c r="G188" s="260"/>
    </row>
    <row r="189" spans="1:7" x14ac:dyDescent="0.3">
      <c r="A189" s="260"/>
      <c r="B189" s="260"/>
      <c r="C189" s="260"/>
      <c r="D189" s="260"/>
      <c r="E189" s="260"/>
      <c r="F189" s="260"/>
      <c r="G189" s="260"/>
    </row>
    <row r="190" spans="1:7" x14ac:dyDescent="0.3">
      <c r="A190" s="260"/>
      <c r="B190" s="260"/>
      <c r="C190" s="260"/>
      <c r="D190" s="260"/>
      <c r="E190" s="260"/>
      <c r="F190" s="260"/>
      <c r="G190" s="260"/>
    </row>
    <row r="191" spans="1:7" x14ac:dyDescent="0.3">
      <c r="A191" s="260"/>
      <c r="B191" s="260"/>
      <c r="C191" s="260"/>
      <c r="D191" s="260"/>
      <c r="E191" s="260"/>
      <c r="F191" s="260"/>
      <c r="G191" s="260"/>
    </row>
    <row r="192" spans="1:7" x14ac:dyDescent="0.3">
      <c r="A192" s="260"/>
      <c r="B192" s="260"/>
      <c r="C192" s="260"/>
      <c r="D192" s="260"/>
      <c r="E192" s="260"/>
      <c r="F192" s="260"/>
      <c r="G192" s="260"/>
    </row>
    <row r="193" spans="1:7" x14ac:dyDescent="0.3">
      <c r="A193" s="260"/>
      <c r="B193" s="260"/>
      <c r="C193" s="260"/>
      <c r="D193" s="260"/>
      <c r="E193" s="260"/>
      <c r="F193" s="260"/>
      <c r="G193" s="260"/>
    </row>
    <row r="194" spans="1:7" x14ac:dyDescent="0.3">
      <c r="A194" s="260"/>
      <c r="B194" s="260"/>
      <c r="C194" s="260"/>
      <c r="D194" s="260"/>
      <c r="E194" s="260"/>
      <c r="F194" s="260"/>
      <c r="G194" s="260"/>
    </row>
    <row r="195" spans="1:7" x14ac:dyDescent="0.3">
      <c r="A195" s="260"/>
      <c r="B195" s="260"/>
      <c r="C195" s="260"/>
      <c r="D195" s="260"/>
      <c r="E195" s="260"/>
      <c r="F195" s="260"/>
      <c r="G195" s="260"/>
    </row>
    <row r="196" spans="1:7" x14ac:dyDescent="0.3">
      <c r="A196" s="260"/>
      <c r="B196" s="260"/>
      <c r="C196" s="260"/>
      <c r="D196" s="260"/>
      <c r="E196" s="260"/>
      <c r="F196" s="260"/>
      <c r="G196" s="260"/>
    </row>
    <row r="197" spans="1:7" x14ac:dyDescent="0.3">
      <c r="A197" s="260"/>
      <c r="B197" s="260"/>
      <c r="C197" s="260"/>
      <c r="D197" s="260"/>
      <c r="E197" s="260"/>
      <c r="F197" s="260"/>
      <c r="G197" s="260"/>
    </row>
    <row r="198" spans="1:7" x14ac:dyDescent="0.3">
      <c r="A198" s="260"/>
      <c r="B198" s="260"/>
      <c r="C198" s="260"/>
      <c r="D198" s="260"/>
      <c r="E198" s="260"/>
      <c r="F198" s="260"/>
      <c r="G198" s="260"/>
    </row>
    <row r="199" spans="1:7" x14ac:dyDescent="0.3">
      <c r="A199" s="260"/>
      <c r="B199" s="260"/>
      <c r="C199" s="260"/>
      <c r="D199" s="260"/>
      <c r="E199" s="260"/>
      <c r="F199" s="260"/>
      <c r="G199" s="260"/>
    </row>
    <row r="200" spans="1:7" x14ac:dyDescent="0.3">
      <c r="A200" s="260"/>
      <c r="B200" s="260"/>
      <c r="C200" s="260"/>
      <c r="D200" s="260"/>
      <c r="E200" s="260"/>
      <c r="F200" s="260"/>
      <c r="G200" s="260"/>
    </row>
    <row r="201" spans="1:7" x14ac:dyDescent="0.3">
      <c r="A201" s="260"/>
      <c r="B201" s="260"/>
      <c r="C201" s="260"/>
      <c r="D201" s="260"/>
      <c r="E201" s="260"/>
      <c r="F201" s="260"/>
      <c r="G201" s="260"/>
    </row>
    <row r="202" spans="1:7" x14ac:dyDescent="0.3">
      <c r="A202" s="260"/>
      <c r="B202" s="260"/>
      <c r="C202" s="260"/>
      <c r="D202" s="260"/>
      <c r="E202" s="260"/>
      <c r="F202" s="260"/>
      <c r="G202" s="260"/>
    </row>
    <row r="203" spans="1:7" x14ac:dyDescent="0.3">
      <c r="A203" s="260"/>
      <c r="B203" s="260"/>
      <c r="C203" s="260"/>
      <c r="D203" s="260"/>
      <c r="E203" s="260"/>
      <c r="F203" s="260"/>
      <c r="G203" s="260"/>
    </row>
    <row r="204" spans="1:7" x14ac:dyDescent="0.3">
      <c r="A204" s="260"/>
      <c r="B204" s="260"/>
      <c r="C204" s="260"/>
      <c r="D204" s="260"/>
      <c r="E204" s="260"/>
      <c r="F204" s="260"/>
      <c r="G204" s="260"/>
    </row>
    <row r="205" spans="1:7" x14ac:dyDescent="0.3">
      <c r="A205" s="260"/>
      <c r="B205" s="260"/>
      <c r="C205" s="260"/>
      <c r="D205" s="260"/>
      <c r="E205" s="260"/>
      <c r="F205" s="260"/>
      <c r="G205" s="260"/>
    </row>
    <row r="206" spans="1:7" x14ac:dyDescent="0.3">
      <c r="A206" s="260"/>
      <c r="B206" s="260"/>
      <c r="C206" s="260"/>
      <c r="D206" s="260"/>
      <c r="E206" s="260"/>
      <c r="F206" s="260"/>
      <c r="G206" s="260"/>
    </row>
    <row r="207" spans="1:7" x14ac:dyDescent="0.3">
      <c r="A207" s="260"/>
      <c r="B207" s="260"/>
      <c r="C207" s="260"/>
      <c r="D207" s="260"/>
      <c r="E207" s="260"/>
      <c r="F207" s="260"/>
      <c r="G207" s="260"/>
    </row>
  </sheetData>
  <sheetProtection algorithmName="SHA-512" hashValue="hsVcyV68WvIm9/s+vQSw7pB0thp6IDWxf32Qitmh/GK0PKEos99MruwtY7e2FoqtWHQ/fg9X/ykK2AP21oPhYw==" saltValue="8KasrMhD8bc7gk4+s28wEw==" spinCount="100000" sheet="1" objects="1" scenarios="1"/>
  <mergeCells count="25">
    <mergeCell ref="A1:F1"/>
    <mergeCell ref="C5:D5"/>
    <mergeCell ref="C6:D6"/>
    <mergeCell ref="C7:D7"/>
    <mergeCell ref="A2:G2"/>
    <mergeCell ref="A4:B4"/>
    <mergeCell ref="C4:D4"/>
    <mergeCell ref="A5:B5"/>
    <mergeCell ref="A6:B6"/>
    <mergeCell ref="A7:B7"/>
    <mergeCell ref="A18:G18"/>
    <mergeCell ref="A21:G21"/>
    <mergeCell ref="A8:B8"/>
    <mergeCell ref="A9:B9"/>
    <mergeCell ref="A10:B10"/>
    <mergeCell ref="C10:D10"/>
    <mergeCell ref="A11:B11"/>
    <mergeCell ref="A12:B12"/>
    <mergeCell ref="A13:B13"/>
    <mergeCell ref="E15:F15"/>
    <mergeCell ref="C8:D8"/>
    <mergeCell ref="C9:D9"/>
    <mergeCell ref="C11:D11"/>
    <mergeCell ref="C12:D12"/>
    <mergeCell ref="C13:D13"/>
  </mergeCells>
  <pageMargins left="0.25" right="0.25"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1"/>
  <sheetViews>
    <sheetView zoomScaleNormal="100" workbookViewId="0">
      <selection activeCell="F8" sqref="C5:F8"/>
    </sheetView>
  </sheetViews>
  <sheetFormatPr defaultColWidth="9.109375" defaultRowHeight="14.4" x14ac:dyDescent="0.3"/>
  <cols>
    <col min="1" max="2" width="25.6640625" style="260" customWidth="1"/>
    <col min="3" max="3" width="9.88671875" style="260" customWidth="1"/>
    <col min="4" max="5" width="14.5546875" style="260" customWidth="1"/>
    <col min="6" max="6" width="8.6640625" style="260" customWidth="1"/>
    <col min="7" max="7" width="16.33203125" style="260" customWidth="1"/>
    <col min="8" max="8" width="2.88671875" style="260" customWidth="1"/>
    <col min="9" max="18" width="9.109375" style="260"/>
    <col min="19" max="19" width="16.88671875" style="260" customWidth="1"/>
    <col min="20" max="20" width="9.109375" style="260"/>
    <col min="21" max="21" width="10.88671875" style="260" customWidth="1"/>
    <col min="22" max="16384" width="9.109375" style="260"/>
  </cols>
  <sheetData>
    <row r="1" spans="1:21" ht="24" customHeight="1" x14ac:dyDescent="0.3">
      <c r="A1" s="503" t="s">
        <v>242</v>
      </c>
      <c r="B1" s="503"/>
      <c r="C1" s="503"/>
      <c r="D1" s="503"/>
      <c r="E1" s="503"/>
      <c r="F1" s="503"/>
      <c r="G1" s="259">
        <f>+'Section A'!B2</f>
        <v>0</v>
      </c>
      <c r="I1" s="261" t="s">
        <v>243</v>
      </c>
    </row>
    <row r="2" spans="1:21" ht="79.5" customHeight="1" x14ac:dyDescent="0.3">
      <c r="A2" s="513" t="s">
        <v>185</v>
      </c>
      <c r="B2" s="513"/>
      <c r="C2" s="513"/>
      <c r="D2" s="513"/>
      <c r="E2" s="513"/>
      <c r="F2" s="513"/>
      <c r="G2" s="513"/>
      <c r="H2" s="311"/>
      <c r="I2" s="311"/>
    </row>
    <row r="3" spans="1:21" x14ac:dyDescent="0.3">
      <c r="A3" s="259"/>
      <c r="B3" s="317"/>
      <c r="C3" s="317"/>
      <c r="D3" s="317"/>
      <c r="E3" s="317"/>
      <c r="F3" s="317"/>
      <c r="G3" s="317"/>
      <c r="H3" s="311"/>
      <c r="I3" s="311"/>
    </row>
    <row r="4" spans="1:21" x14ac:dyDescent="0.3">
      <c r="A4" s="318" t="s">
        <v>298</v>
      </c>
      <c r="B4" s="318" t="s">
        <v>46</v>
      </c>
      <c r="C4" s="319" t="s">
        <v>47</v>
      </c>
      <c r="D4" s="319" t="s">
        <v>48</v>
      </c>
      <c r="E4" s="319" t="s">
        <v>49</v>
      </c>
      <c r="F4" s="319" t="s">
        <v>50</v>
      </c>
      <c r="G4" s="318" t="s">
        <v>299</v>
      </c>
      <c r="H4" s="311"/>
      <c r="I4" s="311"/>
    </row>
    <row r="5" spans="1:21" x14ac:dyDescent="0.3">
      <c r="A5" s="320" t="s">
        <v>45</v>
      </c>
      <c r="B5" s="320" t="s">
        <v>46</v>
      </c>
      <c r="C5" s="296"/>
      <c r="D5" s="282"/>
      <c r="E5" s="282"/>
      <c r="F5" s="282"/>
      <c r="G5" s="257">
        <f>ROUND(+C5*E5*F5,2)</f>
        <v>0</v>
      </c>
      <c r="H5" s="311"/>
      <c r="I5" s="311"/>
    </row>
    <row r="6" spans="1:21" x14ac:dyDescent="0.3">
      <c r="A6" s="321" t="s">
        <v>45</v>
      </c>
      <c r="B6" s="321" t="s">
        <v>46</v>
      </c>
      <c r="C6" s="296"/>
      <c r="D6" s="282"/>
      <c r="E6" s="282"/>
      <c r="F6" s="282"/>
      <c r="G6" s="257">
        <f t="shared" ref="G6:G8" si="0">ROUND(+C6*E6*F6,2)</f>
        <v>0</v>
      </c>
      <c r="H6" s="134"/>
      <c r="I6" s="134"/>
    </row>
    <row r="7" spans="1:21" x14ac:dyDescent="0.3">
      <c r="A7" s="321" t="s">
        <v>45</v>
      </c>
      <c r="B7" s="321" t="s">
        <v>46</v>
      </c>
      <c r="C7" s="296"/>
      <c r="D7" s="282"/>
      <c r="E7" s="282"/>
      <c r="F7" s="282"/>
      <c r="G7" s="257">
        <f t="shared" si="0"/>
        <v>0</v>
      </c>
      <c r="I7" s="134"/>
    </row>
    <row r="8" spans="1:21" x14ac:dyDescent="0.3">
      <c r="A8" s="321" t="s">
        <v>45</v>
      </c>
      <c r="B8" s="321" t="s">
        <v>46</v>
      </c>
      <c r="C8" s="296"/>
      <c r="D8" s="282"/>
      <c r="E8" s="282"/>
      <c r="F8" s="282"/>
      <c r="G8" s="298">
        <f t="shared" si="0"/>
        <v>0</v>
      </c>
      <c r="I8" s="134"/>
    </row>
    <row r="9" spans="1:21" x14ac:dyDescent="0.3">
      <c r="A9" s="321"/>
      <c r="B9" s="321"/>
      <c r="C9" s="285"/>
      <c r="D9" s="259"/>
      <c r="E9" s="258"/>
      <c r="F9" s="258" t="s">
        <v>222</v>
      </c>
      <c r="G9" s="257">
        <f>ROUND(SUM(G5:G8),2)</f>
        <v>0</v>
      </c>
      <c r="I9" s="265" t="s">
        <v>284</v>
      </c>
      <c r="N9" s="322"/>
      <c r="O9" s="134"/>
      <c r="P9" s="134"/>
      <c r="Q9" s="134"/>
      <c r="R9" s="134"/>
      <c r="S9" s="134"/>
      <c r="T9" s="134"/>
      <c r="U9" s="134"/>
    </row>
    <row r="10" spans="1:21" x14ac:dyDescent="0.3">
      <c r="A10" s="321"/>
      <c r="B10" s="321"/>
      <c r="C10" s="285"/>
      <c r="D10" s="259"/>
      <c r="E10" s="259"/>
      <c r="F10" s="259"/>
      <c r="G10" s="288"/>
      <c r="I10" s="134"/>
      <c r="N10" s="516"/>
      <c r="O10" s="516"/>
      <c r="P10" s="322"/>
      <c r="Q10" s="322"/>
      <c r="R10" s="516"/>
      <c r="S10" s="516"/>
      <c r="T10" s="134"/>
      <c r="U10" s="322"/>
    </row>
    <row r="11" spans="1:21" x14ac:dyDescent="0.3">
      <c r="A11" s="321" t="s">
        <v>45</v>
      </c>
      <c r="B11" s="321" t="s">
        <v>46</v>
      </c>
      <c r="C11" s="296"/>
      <c r="D11" s="282"/>
      <c r="E11" s="282"/>
      <c r="F11" s="282"/>
      <c r="G11" s="257">
        <f t="shared" ref="G11:G12" si="1">ROUND(+C11*E11*F11,2)</f>
        <v>0</v>
      </c>
      <c r="I11" s="134"/>
      <c r="N11" s="323"/>
      <c r="O11" s="323"/>
      <c r="P11" s="322"/>
      <c r="Q11" s="322"/>
      <c r="R11" s="323"/>
      <c r="S11" s="323"/>
      <c r="T11" s="134"/>
      <c r="U11" s="322"/>
    </row>
    <row r="12" spans="1:21" x14ac:dyDescent="0.3">
      <c r="A12" s="321" t="s">
        <v>45</v>
      </c>
      <c r="B12" s="321" t="s">
        <v>46</v>
      </c>
      <c r="C12" s="296"/>
      <c r="D12" s="282"/>
      <c r="E12" s="282"/>
      <c r="F12" s="282"/>
      <c r="G12" s="298">
        <f t="shared" si="1"/>
        <v>0</v>
      </c>
      <c r="I12" s="134"/>
      <c r="N12" s="517"/>
      <c r="O12" s="518"/>
      <c r="P12" s="324"/>
      <c r="Q12" s="324"/>
      <c r="R12" s="519"/>
      <c r="S12" s="519"/>
      <c r="T12" s="134"/>
      <c r="U12" s="314"/>
    </row>
    <row r="13" spans="1:21" x14ac:dyDescent="0.3">
      <c r="A13" s="259"/>
      <c r="B13" s="259"/>
      <c r="C13" s="285"/>
      <c r="D13" s="259"/>
      <c r="E13" s="256"/>
      <c r="F13" s="256" t="s">
        <v>297</v>
      </c>
      <c r="G13" s="257">
        <f>ROUND(SUM(G10:G12),2)</f>
        <v>0</v>
      </c>
      <c r="I13" s="265" t="s">
        <v>284</v>
      </c>
      <c r="N13" s="325"/>
      <c r="O13" s="325"/>
      <c r="P13" s="142"/>
      <c r="Q13" s="324"/>
      <c r="R13" s="520"/>
      <c r="S13" s="520"/>
      <c r="T13" s="134"/>
      <c r="U13" s="314"/>
    </row>
    <row r="14" spans="1:21" x14ac:dyDescent="0.3">
      <c r="A14" s="259"/>
      <c r="B14" s="259"/>
      <c r="C14" s="259"/>
      <c r="D14" s="259"/>
      <c r="E14" s="259"/>
      <c r="F14" s="301"/>
      <c r="G14" s="288"/>
    </row>
    <row r="15" spans="1:21" x14ac:dyDescent="0.3">
      <c r="A15" s="259"/>
      <c r="B15" s="259"/>
      <c r="C15" s="259"/>
      <c r="D15" s="259"/>
      <c r="E15" s="504" t="s">
        <v>199</v>
      </c>
      <c r="F15" s="504"/>
      <c r="G15" s="257">
        <f>+G13+G9</f>
        <v>0</v>
      </c>
      <c r="I15" s="284" t="s">
        <v>225</v>
      </c>
    </row>
    <row r="16" spans="1:21" x14ac:dyDescent="0.3">
      <c r="A16" s="259"/>
      <c r="B16" s="259"/>
      <c r="C16" s="285"/>
      <c r="D16" s="259"/>
      <c r="E16" s="259"/>
      <c r="F16" s="259"/>
      <c r="G16" s="285"/>
    </row>
    <row r="17" spans="1:9" x14ac:dyDescent="0.3">
      <c r="A17" s="289" t="s">
        <v>51</v>
      </c>
      <c r="B17" s="290"/>
      <c r="C17" s="290"/>
      <c r="D17" s="290"/>
      <c r="E17" s="290"/>
      <c r="F17" s="290"/>
      <c r="G17" s="326"/>
      <c r="I17" s="265" t="s">
        <v>224</v>
      </c>
    </row>
    <row r="18" spans="1:9" ht="45.75" customHeight="1" x14ac:dyDescent="0.3">
      <c r="A18" s="500"/>
      <c r="B18" s="501"/>
      <c r="C18" s="501"/>
      <c r="D18" s="501"/>
      <c r="E18" s="501"/>
      <c r="F18" s="501"/>
      <c r="G18" s="502"/>
      <c r="I18" s="270"/>
    </row>
    <row r="19" spans="1:9" x14ac:dyDescent="0.3">
      <c r="A19" s="259"/>
      <c r="B19" s="259"/>
      <c r="C19" s="259"/>
      <c r="D19" s="259"/>
      <c r="E19" s="259"/>
      <c r="F19" s="259"/>
      <c r="G19" s="259"/>
    </row>
    <row r="20" spans="1:9" x14ac:dyDescent="0.3">
      <c r="A20" s="289" t="s">
        <v>52</v>
      </c>
      <c r="B20" s="292"/>
      <c r="C20" s="293"/>
      <c r="D20" s="293"/>
      <c r="E20" s="293"/>
      <c r="F20" s="293"/>
      <c r="G20" s="327"/>
      <c r="I20" s="265" t="s">
        <v>224</v>
      </c>
    </row>
    <row r="21" spans="1:9" ht="45" customHeight="1" x14ac:dyDescent="0.3">
      <c r="A21" s="521"/>
      <c r="B21" s="522"/>
      <c r="C21" s="522"/>
      <c r="D21" s="522"/>
      <c r="E21" s="522"/>
      <c r="F21" s="522"/>
      <c r="G21" s="523"/>
    </row>
  </sheetData>
  <sheetProtection algorithmName="SHA-512" hashValue="3JOr/b7lPazqpduLYPbMB4XdiH3q+Avb837WoO1QIcwVhwS14DdB/PZGjTXK/M5uXzcMT4o5KIff8BSl6vV5/Q==" saltValue="3pyV1o/YTgNyMVFnvkDnog==" spinCount="100000" sheet="1" objects="1" scenarios="1"/>
  <mergeCells count="10">
    <mergeCell ref="A1:F1"/>
    <mergeCell ref="E15:F15"/>
    <mergeCell ref="A2:G2"/>
    <mergeCell ref="A18:G18"/>
    <mergeCell ref="A21:G21"/>
    <mergeCell ref="N10:O10"/>
    <mergeCell ref="R10:S10"/>
    <mergeCell ref="N12:O12"/>
    <mergeCell ref="R12:S12"/>
    <mergeCell ref="R13:S13"/>
  </mergeCells>
  <printOptions horizontalCentered="1"/>
  <pageMargins left="0.25" right="0.25" top="0.2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24</vt:i4>
      </vt:variant>
    </vt:vector>
  </HeadingPairs>
  <TitlesOfParts>
    <vt:vector size="51" baseType="lpstr">
      <vt:lpstr>General Instructions</vt:lpstr>
      <vt:lpstr>Section A</vt:lpstr>
      <vt:lpstr>ICI</vt:lpstr>
      <vt:lpstr>Section B</vt:lpstr>
      <vt:lpstr>Certification </vt:lpstr>
      <vt:lpstr>Sheet1</vt:lpstr>
      <vt:lpstr>Personnel</vt:lpstr>
      <vt:lpstr>Fringe Benefits</vt:lpstr>
      <vt:lpstr>Travel</vt:lpstr>
      <vt:lpstr>Equipment</vt:lpstr>
      <vt:lpstr>Supplies</vt:lpstr>
      <vt:lpstr>Contractual Services</vt:lpstr>
      <vt:lpstr>Consultant</vt:lpstr>
      <vt:lpstr>Construction</vt:lpstr>
      <vt:lpstr>Occupancy</vt:lpstr>
      <vt:lpstr>R &amp; D</vt:lpstr>
      <vt:lpstr>Telecommunications</vt:lpstr>
      <vt:lpstr>Training &amp; Education</vt:lpstr>
      <vt:lpstr>Direct Administrative</vt:lpstr>
      <vt:lpstr>Miscellaneous (other) Costs</vt:lpstr>
      <vt:lpstr>Acquisition</vt:lpstr>
      <vt:lpstr>Capital</vt:lpstr>
      <vt:lpstr>Design</vt:lpstr>
      <vt:lpstr>Rehabilitation</vt:lpstr>
      <vt:lpstr>Indirect Costs</vt:lpstr>
      <vt:lpstr>Cumulative</vt:lpstr>
      <vt:lpstr>Agency Approval</vt:lpstr>
      <vt:lpstr>Acquisition!Print_Area</vt:lpstr>
      <vt:lpstr>Capital!Print_Area</vt:lpstr>
      <vt:lpstr>Construction!Print_Area</vt:lpstr>
      <vt:lpstr>Consultant!Print_Area</vt:lpstr>
      <vt:lpstr>'Contractual Services'!Print_Area</vt:lpstr>
      <vt:lpstr>Cumulative!Print_Area</vt:lpstr>
      <vt:lpstr>Design!Print_Area</vt:lpstr>
      <vt:lpstr>'Direct Administrative'!Print_Area</vt:lpstr>
      <vt:lpstr>Equipment!Print_Area</vt:lpstr>
      <vt:lpstr>'Fringe Benefits'!Print_Area</vt:lpstr>
      <vt:lpstr>'General Instructions'!Print_Area</vt:lpstr>
      <vt:lpstr>ICI!Print_Area</vt:lpstr>
      <vt:lpstr>'Indirect Costs'!Print_Area</vt:lpstr>
      <vt:lpstr>'Miscellaneous (other) Costs'!Print_Area</vt:lpstr>
      <vt:lpstr>Occupancy!Print_Area</vt:lpstr>
      <vt:lpstr>Personnel!Print_Area</vt:lpstr>
      <vt:lpstr>'R &amp; D'!Print_Area</vt:lpstr>
      <vt:lpstr>Rehabilitation!Print_Area</vt:lpstr>
      <vt:lpstr>'Section A'!Print_Area</vt:lpstr>
      <vt:lpstr>'Section B'!Print_Area</vt:lpstr>
      <vt:lpstr>Supplies!Print_Area</vt:lpstr>
      <vt:lpstr>Telecommunications!Print_Area</vt:lpstr>
      <vt:lpstr>'Training &amp; Education'!Print_Area</vt:lpstr>
      <vt:lpstr>Travel!Print_Area</vt:lpstr>
    </vt:vector>
  </TitlesOfParts>
  <Company>GOMB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Berberet, Sean</dc:creator>
  <cp:lastModifiedBy>Miner, JoLaine</cp:lastModifiedBy>
  <cp:lastPrinted>2017-03-08T15:23:00Z</cp:lastPrinted>
  <dcterms:created xsi:type="dcterms:W3CDTF">2016-01-27T18:57:01Z</dcterms:created>
  <dcterms:modified xsi:type="dcterms:W3CDTF">2022-06-09T19:38:28Z</dcterms:modified>
</cp:coreProperties>
</file>