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S:\CD\Modifications\"/>
    </mc:Choice>
  </mc:AlternateContent>
  <xr:revisionPtr revIDLastSave="0" documentId="8_{BDDEE15C-0122-43C0-A5DA-4F385643D464}" xr6:coauthVersionLast="47" xr6:coauthVersionMax="47" xr10:uidLastSave="{00000000-0000-0000-0000-000000000000}"/>
  <workbookProtection workbookAlgorithmName="SHA-512" workbookHashValue="oT1xwv5AXOiZwABzu8zSg/We9v0ZUYq/6Jx7kYts5Gp6L1vjFdEMBcSdCobkcQee8hzgpwP/c57rGjJCyY741g==" workbookSaltValue="Kqx531E2F3kV5xqnFVxuxQ==" workbookSpinCount="100000" lockStructure="1"/>
  <bookViews>
    <workbookView xWindow="-108" yWindow="-108" windowWidth="23256" windowHeight="12576" tabRatio="952" firstSheet="8" activeTab="22" xr2:uid="{00000000-000D-0000-FFFF-FFFF00000000}"/>
  </bookViews>
  <sheets>
    <sheet name="General Instructions" sheetId="36" r:id="rId1"/>
    <sheet name="Section A" sheetId="34" r:id="rId2"/>
    <sheet name="ICI" sheetId="33" r:id="rId3"/>
    <sheet name="Section B" sheetId="35" r:id="rId4"/>
    <sheet name="Certification " sheetId="5" r:id="rId5"/>
    <sheet name="Sheet1" sheetId="7" state="hidden" r:id="rId6"/>
    <sheet name="DesignEngineering" sheetId="9" r:id="rId7"/>
    <sheet name="B-L Purchase" sheetId="10" r:id="rId8"/>
    <sheet name="EML" sheetId="11" r:id="rId9"/>
    <sheet name="Equipment" sheetId="12" r:id="rId10"/>
    <sheet name="Wiring" sheetId="13" r:id="rId11"/>
    <sheet name="Mechanical" sheetId="14" r:id="rId12"/>
    <sheet name="Paving" sheetId="15" r:id="rId13"/>
    <sheet name="Plumbing" sheetId="16" r:id="rId14"/>
    <sheet name="ConstructMgmt" sheetId="17" r:id="rId15"/>
    <sheet name="Construction" sheetId="18" r:id="rId16"/>
    <sheet name="OtherConstruct" sheetId="19" r:id="rId17"/>
    <sheet name="Excavation" sheetId="20" r:id="rId18"/>
    <sheet name="SiteWork" sheetId="21" r:id="rId19"/>
    <sheet name="Demolition" sheetId="22" r:id="rId20"/>
    <sheet name="Contingency" sheetId="23" r:id="rId21"/>
    <sheet name="Indirect" sheetId="24" state="hidden" r:id="rId22"/>
    <sheet name="Narrative Summary" sheetId="37" r:id="rId23"/>
    <sheet name="Agency Approval" sheetId="29" r:id="rId24"/>
  </sheets>
  <externalReferences>
    <externalReference r:id="rId25"/>
  </externalReferences>
  <definedNames>
    <definedName name="OLE_LINK1" localSheetId="23">'Agency Approval'!#REF!</definedName>
    <definedName name="OLE_LINK2" localSheetId="23">'Agency Approval'!#REF!</definedName>
    <definedName name="_xlnm.Print_Area" localSheetId="7">'B-L Purchase'!$A$1:$C$28</definedName>
    <definedName name="_xlnm.Print_Area" localSheetId="15">Construction!$A$1:$C$25</definedName>
    <definedName name="_xlnm.Print_Area" localSheetId="14">ConstructMgmt!$A$1:$C$27</definedName>
    <definedName name="_xlnm.Print_Area" localSheetId="20">Contingency!$A$1:$C$26</definedName>
    <definedName name="_xlnm.Print_Area" localSheetId="19">Demolition!$A$1:$C$28</definedName>
    <definedName name="_xlnm.Print_Area" localSheetId="6">DesignEngineering!$A$1:$C$29</definedName>
    <definedName name="_xlnm.Print_Area" localSheetId="8">EML!$A$1:$D$28</definedName>
    <definedName name="_xlnm.Print_Area" localSheetId="9">Equipment!$A$1:$D$26</definedName>
    <definedName name="_xlnm.Print_Area" localSheetId="17">Excavation!$A$1:$C$27</definedName>
    <definedName name="_xlnm.Print_Area" localSheetId="2">ICI!$B$2:$Q$32</definedName>
    <definedName name="_xlnm.Print_Area" localSheetId="21">Indirect!$A$1:$D$25</definedName>
    <definedName name="_xlnm.Print_Area" localSheetId="11">Mechanical!$A$1:$D$28</definedName>
    <definedName name="_xlnm.Print_Area" localSheetId="22">'Narrative Summary'!$A$1:$G$67</definedName>
    <definedName name="_xlnm.Print_Area" localSheetId="16">OtherConstruct!$A$1:$C$27</definedName>
    <definedName name="_xlnm.Print_Area" localSheetId="12">Paving!$A$1:$D$25</definedName>
    <definedName name="_xlnm.Print_Area" localSheetId="13">Plumbing!$A$1:$D$25</definedName>
    <definedName name="_xlnm.Print_Area" localSheetId="18">SiteWork!$A$1:$C$26</definedName>
    <definedName name="_xlnm.Print_Area" localSheetId="10">Wiring!$A$1:$D$29</definedName>
    <definedName name="_xlnm.Print_Titles" localSheetId="2">ICI!$1:$1</definedName>
    <definedName name="_xlnm.Print_Titles" localSheetId="12">Paving!$2:$2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9" l="1"/>
  <c r="D3" i="5"/>
  <c r="B2" i="35"/>
  <c r="E62" i="37"/>
  <c r="F28" i="37"/>
  <c r="F29" i="37"/>
  <c r="F30" i="37"/>
  <c r="F31" i="37"/>
  <c r="G31" i="37" s="1"/>
  <c r="F32" i="37"/>
  <c r="F33" i="37"/>
  <c r="F34" i="37"/>
  <c r="F35" i="37"/>
  <c r="F36" i="37"/>
  <c r="F37" i="37"/>
  <c r="F38" i="37"/>
  <c r="F39" i="37"/>
  <c r="F40" i="37"/>
  <c r="G40" i="37" s="1"/>
  <c r="E28" i="37"/>
  <c r="E29" i="37"/>
  <c r="E30" i="37"/>
  <c r="E31" i="37"/>
  <c r="E32" i="37"/>
  <c r="E33" i="37"/>
  <c r="E34" i="37"/>
  <c r="G34" i="37" s="1"/>
  <c r="E35" i="37"/>
  <c r="E36" i="37"/>
  <c r="E37" i="37"/>
  <c r="E38" i="37"/>
  <c r="E39" i="37"/>
  <c r="E40" i="37"/>
  <c r="F6" i="37"/>
  <c r="F7" i="37"/>
  <c r="F8" i="37"/>
  <c r="F9" i="37"/>
  <c r="F10" i="37"/>
  <c r="F11" i="37"/>
  <c r="F12" i="37"/>
  <c r="F13" i="37"/>
  <c r="F14" i="37"/>
  <c r="F15" i="37"/>
  <c r="F16" i="37"/>
  <c r="F17" i="37"/>
  <c r="F18" i="37"/>
  <c r="F5" i="37"/>
  <c r="E6" i="37"/>
  <c r="E7" i="37"/>
  <c r="E8" i="37"/>
  <c r="E9" i="37"/>
  <c r="E10" i="37"/>
  <c r="E11" i="37"/>
  <c r="E12" i="37"/>
  <c r="E13" i="37"/>
  <c r="E14" i="37"/>
  <c r="E15" i="37"/>
  <c r="E16" i="37"/>
  <c r="E17" i="37"/>
  <c r="E18" i="37"/>
  <c r="E5" i="37"/>
  <c r="G1" i="37"/>
  <c r="F55" i="37"/>
  <c r="G39" i="37" l="1"/>
  <c r="G38" i="37"/>
  <c r="G30" i="37"/>
  <c r="G11" i="37"/>
  <c r="G36" i="37"/>
  <c r="G35" i="37"/>
  <c r="E51" i="37"/>
  <c r="F57" i="37"/>
  <c r="F61" i="37"/>
  <c r="G29" i="37"/>
  <c r="E50" i="37"/>
  <c r="E54" i="37"/>
  <c r="E58" i="37"/>
  <c r="F58" i="37"/>
  <c r="F62" i="37"/>
  <c r="F52" i="37"/>
  <c r="F60" i="37"/>
  <c r="G51" i="37"/>
  <c r="G37" i="37"/>
  <c r="E52" i="37"/>
  <c r="F59" i="37"/>
  <c r="E56" i="37"/>
  <c r="E53" i="37"/>
  <c r="F56" i="37"/>
  <c r="F53" i="37"/>
  <c r="E57" i="37"/>
  <c r="G17" i="37"/>
  <c r="G28" i="37"/>
  <c r="G32" i="37"/>
  <c r="F51" i="37"/>
  <c r="E59" i="37"/>
  <c r="E60" i="37"/>
  <c r="G60" i="37" s="1"/>
  <c r="F50" i="37"/>
  <c r="F54" i="37"/>
  <c r="G54" i="37" s="1"/>
  <c r="E55" i="37"/>
  <c r="G55" i="37" s="1"/>
  <c r="G12" i="37"/>
  <c r="G7" i="37"/>
  <c r="G15" i="37"/>
  <c r="E21" i="37"/>
  <c r="G10" i="37"/>
  <c r="G18" i="37"/>
  <c r="G33" i="37"/>
  <c r="G5" i="37"/>
  <c r="G13" i="37"/>
  <c r="F22" i="37"/>
  <c r="G8" i="37"/>
  <c r="G16" i="37"/>
  <c r="G6" i="37"/>
  <c r="G14" i="37"/>
  <c r="G9" i="37"/>
  <c r="E61" i="37"/>
  <c r="G61" i="37" l="1"/>
  <c r="G62" i="37"/>
  <c r="G58" i="37"/>
  <c r="G57" i="37"/>
  <c r="G52" i="37"/>
  <c r="G50" i="37"/>
  <c r="G56" i="37"/>
  <c r="G59" i="37"/>
  <c r="G53" i="37"/>
  <c r="G23" i="37"/>
  <c r="D6" i="13" l="1"/>
  <c r="D12" i="13"/>
  <c r="D16" i="13"/>
  <c r="B4" i="29"/>
  <c r="G3" i="29"/>
  <c r="A3" i="29"/>
  <c r="G2" i="29"/>
  <c r="D2" i="29"/>
  <c r="A2" i="29"/>
  <c r="C1" i="23"/>
  <c r="C1" i="22"/>
  <c r="C1" i="21"/>
  <c r="C1" i="20"/>
  <c r="C1" i="19"/>
  <c r="C1" i="18"/>
  <c r="C1" i="17"/>
  <c r="D1" i="16"/>
  <c r="D1" i="15"/>
  <c r="D1" i="14"/>
  <c r="D1" i="13"/>
  <c r="D1" i="12"/>
  <c r="D1" i="11"/>
  <c r="C1" i="10"/>
  <c r="C1" i="9"/>
  <c r="G4" i="5"/>
  <c r="G3" i="5"/>
  <c r="A3" i="5"/>
  <c r="G2" i="5"/>
  <c r="D2" i="5"/>
  <c r="A2" i="5"/>
  <c r="D4" i="35"/>
  <c r="D3" i="35"/>
  <c r="B3" i="35"/>
  <c r="A3" i="35"/>
  <c r="D2" i="35"/>
  <c r="A2" i="35"/>
  <c r="O1" i="33"/>
  <c r="F1" i="33"/>
  <c r="D26" i="35"/>
  <c r="D24" i="35"/>
  <c r="D23" i="35"/>
  <c r="D22" i="35"/>
  <c r="D20" i="35"/>
  <c r="D19" i="35"/>
  <c r="D18" i="35"/>
  <c r="D16" i="35"/>
  <c r="D15" i="35"/>
  <c r="D14" i="35"/>
  <c r="E22" i="34"/>
  <c r="E20" i="34"/>
  <c r="E19" i="34"/>
  <c r="E18" i="34"/>
  <c r="E16" i="34"/>
  <c r="E15" i="34"/>
  <c r="E14" i="34"/>
  <c r="E12" i="34"/>
  <c r="E11" i="34"/>
  <c r="E10" i="34"/>
  <c r="E28" i="35" l="1"/>
  <c r="D28" i="35"/>
  <c r="C27" i="35"/>
  <c r="C30" i="35" s="1"/>
  <c r="E26" i="35"/>
  <c r="E24" i="35"/>
  <c r="E23" i="35"/>
  <c r="E22" i="35"/>
  <c r="E20" i="35"/>
  <c r="E19" i="35"/>
  <c r="E18" i="35"/>
  <c r="E16" i="35"/>
  <c r="E15" i="35"/>
  <c r="E14" i="35"/>
  <c r="D10" i="35"/>
  <c r="E1" i="35"/>
  <c r="G1" i="5" s="1"/>
  <c r="B1" i="35"/>
  <c r="A1" i="35"/>
  <c r="F24" i="34"/>
  <c r="E24" i="34" s="1"/>
  <c r="D23" i="34"/>
  <c r="D26" i="34" s="1"/>
  <c r="F22" i="34"/>
  <c r="F20" i="34"/>
  <c r="F19" i="34"/>
  <c r="F18" i="34"/>
  <c r="F16" i="34"/>
  <c r="F15" i="34"/>
  <c r="F14" i="34"/>
  <c r="F12" i="34"/>
  <c r="F11" i="34"/>
  <c r="F10" i="34"/>
  <c r="D10" i="12" l="1"/>
  <c r="D13" i="13"/>
  <c r="D5" i="16"/>
  <c r="D4" i="16"/>
  <c r="D9" i="16"/>
  <c r="D8" i="16"/>
  <c r="D13" i="16"/>
  <c r="D12" i="16"/>
  <c r="D13" i="15"/>
  <c r="D12" i="15"/>
  <c r="D9" i="15"/>
  <c r="D8" i="15"/>
  <c r="D5" i="15"/>
  <c r="D4" i="15"/>
  <c r="D16" i="14"/>
  <c r="D15" i="14"/>
  <c r="D12" i="14"/>
  <c r="D11" i="14"/>
  <c r="D8" i="14"/>
  <c r="D7" i="14"/>
  <c r="D6" i="14"/>
  <c r="D5" i="14"/>
  <c r="D17" i="13"/>
  <c r="D9" i="13"/>
  <c r="D8" i="13"/>
  <c r="D7" i="13"/>
  <c r="D5" i="13"/>
  <c r="D4" i="13"/>
  <c r="D16" i="11"/>
  <c r="D15" i="11"/>
  <c r="D12" i="11"/>
  <c r="D11" i="11"/>
  <c r="D8" i="11"/>
  <c r="D7" i="11"/>
  <c r="D6" i="11"/>
  <c r="D5" i="11"/>
  <c r="D9" i="24"/>
  <c r="D8" i="24"/>
  <c r="D9" i="12"/>
  <c r="C15" i="23" l="1"/>
  <c r="C16" i="20"/>
  <c r="C11" i="23"/>
  <c r="C7" i="23"/>
  <c r="C7" i="21"/>
  <c r="C9" i="22"/>
  <c r="E21" i="34" s="1"/>
  <c r="F21" i="34" s="1"/>
  <c r="C8" i="20"/>
  <c r="C11" i="21"/>
  <c r="C13" i="22"/>
  <c r="C6" i="18"/>
  <c r="C12" i="20"/>
  <c r="C15" i="21"/>
  <c r="C17" i="22"/>
  <c r="C8" i="19"/>
  <c r="C16" i="17"/>
  <c r="C12" i="19"/>
  <c r="C10" i="18"/>
  <c r="C12" i="17"/>
  <c r="C14" i="18"/>
  <c r="D14" i="16"/>
  <c r="C16" i="19"/>
  <c r="C8" i="17"/>
  <c r="C18" i="9"/>
  <c r="C17" i="10"/>
  <c r="D10" i="15"/>
  <c r="D6" i="16"/>
  <c r="D10" i="16"/>
  <c r="D6" i="15"/>
  <c r="D9" i="14"/>
  <c r="C14" i="9"/>
  <c r="C13" i="10"/>
  <c r="D13" i="14"/>
  <c r="D14" i="13"/>
  <c r="D18" i="13"/>
  <c r="D10" i="13"/>
  <c r="E13" i="34" s="1"/>
  <c r="F13" i="34" s="1"/>
  <c r="C10" i="9"/>
  <c r="E9" i="34" s="1"/>
  <c r="E27" i="37" s="1"/>
  <c r="C9" i="10"/>
  <c r="D9" i="11"/>
  <c r="D10" i="24"/>
  <c r="D14" i="15"/>
  <c r="D17" i="14"/>
  <c r="D11" i="12"/>
  <c r="D13" i="11"/>
  <c r="D17" i="11"/>
  <c r="E49" i="37" l="1"/>
  <c r="E43" i="37"/>
  <c r="D25" i="35"/>
  <c r="E25" i="35" s="1"/>
  <c r="D21" i="35"/>
  <c r="E21" i="35" s="1"/>
  <c r="E17" i="34"/>
  <c r="F17" i="34" s="1"/>
  <c r="D17" i="35"/>
  <c r="E17" i="35" s="1"/>
  <c r="D13" i="35"/>
  <c r="F9" i="34"/>
  <c r="C20" i="9"/>
  <c r="D19" i="11"/>
  <c r="C19" i="10"/>
  <c r="D20" i="13"/>
  <c r="D19" i="14"/>
  <c r="D16" i="15"/>
  <c r="C17" i="23"/>
  <c r="D16" i="16"/>
  <c r="C18" i="17"/>
  <c r="C16" i="18"/>
  <c r="C18" i="19"/>
  <c r="C18" i="20"/>
  <c r="C17" i="21"/>
  <c r="C19" i="22"/>
  <c r="E13" i="35" l="1"/>
  <c r="E27" i="35" s="1"/>
  <c r="E30" i="35" s="1"/>
  <c r="F27" i="37"/>
  <c r="E65" i="37"/>
  <c r="D27" i="35"/>
  <c r="D30" i="35" s="1"/>
  <c r="E23" i="34"/>
  <c r="E26" i="34" s="1"/>
  <c r="F26" i="34" s="1"/>
  <c r="F44" i="37" l="1"/>
  <c r="F49" i="37"/>
  <c r="G27" i="37"/>
  <c r="G45" i="37" s="1"/>
  <c r="E6" i="34"/>
  <c r="B17" i="29"/>
  <c r="F23" i="34"/>
  <c r="D12" i="24"/>
  <c r="F66" i="37" l="1"/>
  <c r="G49" i="37"/>
  <c r="G67" i="37" s="1"/>
  <c r="D13" i="12"/>
  <c r="D1" i="24" l="1"/>
  <c r="D5" i="12" l="1"/>
  <c r="D4" i="24" l="1"/>
  <c r="D13" i="24" l="1"/>
  <c r="D5" i="24"/>
  <c r="D6" i="24" s="1"/>
  <c r="D14" i="12"/>
  <c r="D15" i="12" s="1"/>
  <c r="D6" i="12"/>
  <c r="D7" i="12" l="1"/>
  <c r="D17" i="12" s="1"/>
  <c r="D14" i="24"/>
  <c r="D16" i="24" s="1"/>
</calcChain>
</file>

<file path=xl/sharedStrings.xml><?xml version="1.0" encoding="utf-8"?>
<sst xmlns="http://schemas.openxmlformats.org/spreadsheetml/2006/main" count="644" uniqueCount="237">
  <si>
    <t>4. Equipment</t>
  </si>
  <si>
    <t>Cost</t>
  </si>
  <si>
    <t>Item</t>
  </si>
  <si>
    <t>Budget Category</t>
  </si>
  <si>
    <t xml:space="preserve">     TOTAL PROJECT COSTS</t>
  </si>
  <si>
    <t>Institution/Organization</t>
  </si>
  <si>
    <t xml:space="preserve">Signature </t>
  </si>
  <si>
    <t xml:space="preserve">Name of Official </t>
  </si>
  <si>
    <t xml:space="preserve">Title </t>
  </si>
  <si>
    <t>Date of Execution</t>
  </si>
  <si>
    <t xml:space="preserve">Purpose </t>
  </si>
  <si>
    <t>Organization Name:</t>
  </si>
  <si>
    <r>
      <rPr>
        <b/>
        <sz val="14"/>
        <color theme="1"/>
        <rFont val="Times New Roman"/>
        <family val="1"/>
      </rPr>
      <t xml:space="preserve">CERTIFICATION </t>
    </r>
    <r>
      <rPr>
        <b/>
        <sz val="10"/>
        <color theme="1"/>
        <rFont val="Times New Roman"/>
        <family val="1"/>
      </rPr>
      <t xml:space="preserve"> </t>
    </r>
  </si>
  <si>
    <t xml:space="preserve">(d). Other Funding &amp; Contributions </t>
  </si>
  <si>
    <t>Rate: __________  %  Base:______________________</t>
  </si>
  <si>
    <t xml:space="preserve">(b). -Cash </t>
  </si>
  <si>
    <t>(c). -Non-cash</t>
  </si>
  <si>
    <t xml:space="preserve"> Revenues </t>
  </si>
  <si>
    <t xml:space="preserve">State Total </t>
  </si>
  <si>
    <t xml:space="preserve">Cost Rate </t>
  </si>
  <si>
    <t xml:space="preserve">Quantity </t>
  </si>
  <si>
    <t>Quantity</t>
  </si>
  <si>
    <t>Total Equipment</t>
  </si>
  <si>
    <t>Quantity/ Duration</t>
  </si>
  <si>
    <t xml:space="preserve">Description of Work </t>
  </si>
  <si>
    <t xml:space="preserve">Description </t>
  </si>
  <si>
    <t xml:space="preserve">Base </t>
  </si>
  <si>
    <t xml:space="preserve">Rate </t>
  </si>
  <si>
    <t xml:space="preserve">Indirect Cost Narrative (State): </t>
  </si>
  <si>
    <t xml:space="preserve">State </t>
  </si>
  <si>
    <t xml:space="preserve">Total </t>
  </si>
  <si>
    <t>17.  Indirect Costs* (see below)</t>
  </si>
  <si>
    <t xml:space="preserve">Total Indirect Costs </t>
  </si>
  <si>
    <t>1)</t>
  </si>
  <si>
    <t>2a)</t>
  </si>
  <si>
    <t>2b)</t>
  </si>
  <si>
    <t>3)</t>
  </si>
  <si>
    <t>Is included as a “Special Indirect Cost Rate” in our NICRA (2 CFR 200Appendix IV (5)    Or;</t>
  </si>
  <si>
    <t>_____</t>
  </si>
  <si>
    <t>4)</t>
  </si>
  <si>
    <t>The Restricted Indirect Cost Rate is _________%</t>
  </si>
  <si>
    <t>NOTE: (If this option is selected, please provide basic Indirect Cost Rate information in area designated below)</t>
  </si>
  <si>
    <t>NOTE: (If this option is selected, please provide basic Negotiated Indirect Cost Rate Agreement information in area designated below)</t>
  </si>
  <si>
    <t xml:space="preserve">Basic Negotiated Indirect Cost Rate Agreement information if Option (1) or (2a) is selected </t>
  </si>
  <si>
    <t>For Restricted Rate Programs (check one) -- Our Organization is using a restricted indirect cost rate that:</t>
  </si>
  <si>
    <t xml:space="preserve"> BUDGET SUMMARY STATE OF ILLINOIS FUNDS </t>
  </si>
  <si>
    <t>NOTE: (Check with your State of Illinois Agency for information regarding reimbursement of indirect costs while your proposal is being negotiated)</t>
  </si>
  <si>
    <t>A.</t>
  </si>
  <si>
    <t>B.</t>
  </si>
  <si>
    <t>C.</t>
  </si>
  <si>
    <t xml:space="preserve">Elect to use the de minimis rate of 10% modified total direct cost (MTDC) which may be used indefinitely on State of Illinois Awards.  </t>
  </si>
  <si>
    <t>NOTE: (Your Organization must be eligible, see 2 CFR 200.414 (f), and submit documentation on the calculation of MTDC within your Budget Narrative under Indirect Costs)</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</si>
  <si>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</si>
  <si>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STATE OF ILLINOIS FUNDS</t>
  </si>
  <si>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</si>
  <si>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</si>
  <si>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</si>
  <si>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 xml:space="preserve">  </t>
  </si>
  <si>
    <t>If the applicant is required to provide or volunteers to provide cost-sharing or matching funds or other non-State of Illinois resources to the project, these costs should be shown for each applicable budget category on lines 1‑17 of Section B.</t>
  </si>
  <si>
    <t>b. The source of the costs or contributions; and</t>
  </si>
  <si>
    <t>[Please review cost sharing and matching regulations found in 2 CFR 200.306.]</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</si>
  <si>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</si>
  <si>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Keep in mind the following—</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</si>
  <si>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</si>
  <si>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</si>
  <si>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</si>
  <si>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</si>
  <si>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</si>
  <si>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</si>
  <si>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</si>
  <si>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</si>
  <si>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</si>
  <si>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</si>
  <si>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 [Attach separate sheet(s)]</t>
  </si>
  <si>
    <t>c. In the case of third-party in-kind contributions, a description of how the value was determined for the donated or contributed goods or services.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</si>
  <si>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</si>
  <si>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</si>
  <si>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</si>
  <si>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</si>
  <si>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(3)</t>
    </r>
    <r>
      <rPr>
        <sz val="9"/>
        <color theme="1"/>
        <rFont val="Times New Roman"/>
        <family val="1"/>
      </rPr>
      <t xml:space="preserve">: The applicant elects to charge the de minimis rate of 10%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10 percent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</si>
  <si>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</si>
  <si>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</si>
  <si>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</si>
  <si>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</si>
  <si>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OR</t>
  </si>
  <si>
    <t>Pay attention to applicable program specific instructions, if attached.</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</si>
  <si>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</si>
  <si>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</si>
  <si>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r>
      <t>B)</t>
    </r>
    <r>
      <rPr>
        <b/>
        <sz val="7"/>
        <color theme="1"/>
        <rFont val="Times New Roman"/>
        <family val="1"/>
      </rPr>
      <t xml:space="preserve">      </t>
    </r>
    <r>
      <rPr>
        <b/>
        <sz val="9"/>
        <color theme="1"/>
        <rFont val="Times New Roman"/>
        <family val="1"/>
      </rPr>
      <t xml:space="preserve">Elect to use the de minimis rate of 10% modified total direct cost (MTDC) which may be used indefinitely on State of Illinois Awards.  </t>
    </r>
  </si>
  <si>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</si>
  <si>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Agency Approval</t>
  </si>
  <si>
    <t>Date</t>
  </si>
  <si>
    <t xml:space="preserve">Program Approval Signature </t>
  </si>
  <si>
    <t xml:space="preserve">Fiscal &amp; Administrative Approval Signature </t>
  </si>
  <si>
    <t xml:space="preserve">Budget Revision Approved </t>
  </si>
  <si>
    <t>Final Budget Amount Approved</t>
  </si>
  <si>
    <t>(2 CFR 200.415)</t>
  </si>
  <si>
    <r>
      <t>Section A</t>
    </r>
    <r>
      <rPr>
        <u/>
        <sz val="20"/>
        <color theme="1"/>
        <rFont val="Times New Roman"/>
        <family val="1"/>
      </rPr>
      <t xml:space="preserve"> – Budget Summary</t>
    </r>
  </si>
  <si>
    <r>
      <t>Section B</t>
    </r>
    <r>
      <rPr>
        <u/>
        <sz val="20"/>
        <color theme="1"/>
        <rFont val="Times New Roman"/>
        <family val="1"/>
      </rPr>
      <t xml:space="preserve"> - Budget Summary</t>
    </r>
  </si>
  <si>
    <t>Chief Financial Officer (or equivalent)</t>
  </si>
  <si>
    <t>Executive Director (or equivalent)</t>
  </si>
  <si>
    <t>Note: The State awarding agency may change required signers based on the grantee’s organizational structure.  The required signers must have the authority to enter into contractual agreements on behalf of the organization.</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</si>
  <si>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</si>
  <si>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r>
      <t>Section C</t>
    </r>
    <r>
      <rPr>
        <u/>
        <sz val="16"/>
        <color theme="1"/>
        <rFont val="Times New Roman"/>
        <family val="1"/>
      </rPr>
      <t xml:space="preserve"> - Budget Worksheet &amp; Narrative</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</si>
  <si>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</si>
  <si>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</si>
  <si>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t>(a). State of Illinois Grant Amount Requested</t>
  </si>
  <si>
    <t xml:space="preserve">SECTION - A (continued) Indirect Cost Rate Information </t>
  </si>
  <si>
    <t xml:space="preserve">Negotiate an Indirect Cost Rate with the State of Illinois’ Indirect Cost Unit with guidance from your State Cognizant Agency on an annual basis. </t>
  </si>
  <si>
    <t>Our Organization has never received a Negotiated Indirect Cost Rate Agreement from either the Federal government or the State of Illinois and elects to charge the de minimis rate of 10% modified total direct cost (MTDC) which may be used indefinitely on State of Illinois awards (2 CFR 200.414 (c)(4)(f) &amp; (200.68).</t>
  </si>
  <si>
    <t xml:space="preserve">If your organization is requesting reimbursement for indirect costs on line 17 of the Budget Summary, please select one of the following options. </t>
  </si>
  <si>
    <t>5)</t>
  </si>
  <si>
    <t>CSFA Description:</t>
  </si>
  <si>
    <t>NOFO #</t>
  </si>
  <si>
    <t xml:space="preserve">    STATE OF ILLINOIS                                            UNIFORM GRANT BUDGET TEMPLATE</t>
  </si>
  <si>
    <t xml:space="preserve">    STATE OF ILLINOIS                                          UNIFORM GRANT BUDGET TEMPLATE</t>
  </si>
  <si>
    <t xml:space="preserve">Budget Expenditure Categories               </t>
  </si>
  <si>
    <t>Fiscal Year:</t>
  </si>
  <si>
    <t>OMB Uniform Guidance                                                          Federal Awards Reference  2 CFR 200</t>
  </si>
  <si>
    <t xml:space="preserve">TOTAL REVENUE </t>
  </si>
  <si>
    <t>S E C T I O N   B   -- NON STATE OF ILLINOIS  FUNDS</t>
  </si>
  <si>
    <t>NON-STATE Funds Total</t>
  </si>
  <si>
    <r>
      <t xml:space="preserve">Grantee Match Requirement ________ % </t>
    </r>
    <r>
      <rPr>
        <i/>
        <sz val="11"/>
        <color rgb="FFFF0000"/>
        <rFont val="Times New Roman"/>
        <family val="1"/>
      </rPr>
      <t>(Agency to populate)</t>
    </r>
  </si>
  <si>
    <t xml:space="preserve"> BUDGET SUMMARY NON-STATE OF ILLINOIS FUNDS </t>
  </si>
  <si>
    <t>Grant Number</t>
  </si>
  <si>
    <t xml:space="preserve">STATE OF ILLINOIS </t>
  </si>
  <si>
    <t>Commerce &amp; Economic Opportunity</t>
  </si>
  <si>
    <t>S E C T I O N   A   -- STATE OF ILLINOIS FUNDS</t>
  </si>
  <si>
    <t>AGENCY: Commerce &amp; Economic Opportunity</t>
  </si>
  <si>
    <t>State Total</t>
  </si>
  <si>
    <t>Length of time=# of units of Basis</t>
  </si>
  <si>
    <t>Give a brief description of items that you are claiming</t>
  </si>
  <si>
    <t>This rows adds State &amp; Non-State Totals</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</si>
  <si>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</si>
  <si>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t>You should not need to write anything on this page</t>
  </si>
  <si>
    <r>
      <rPr>
        <b/>
        <sz val="10"/>
        <rFont val="Times New Roman"/>
        <family val="1"/>
      </rPr>
      <t xml:space="preserve">17). </t>
    </r>
    <r>
      <rPr>
        <b/>
        <u/>
        <sz val="10"/>
        <rFont val="Times New Roman"/>
        <family val="1"/>
      </rPr>
      <t>Indirect Cost</t>
    </r>
    <r>
      <rPr>
        <b/>
        <sz val="10"/>
        <rFont val="Times New Roman"/>
        <family val="1"/>
      </rPr>
      <t xml:space="preserve"> </t>
    </r>
    <r>
      <rPr>
        <i/>
        <sz val="10"/>
        <rFont val="Times New Roman"/>
        <family val="1"/>
      </rPr>
      <t>(2 CFR 200.414)</t>
    </r>
    <r>
      <rPr>
        <b/>
        <sz val="10"/>
        <rFont val="Times New Roman"/>
        <family val="1"/>
      </rPr>
      <t xml:space="preserve"> </t>
    </r>
    <r>
      <rPr>
        <sz val="10"/>
        <rFont val="Times New Roman"/>
        <family val="1"/>
      </rPr>
      <t xml:space="preserve">--Provide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t>
    </r>
  </si>
  <si>
    <t>To:</t>
  </si>
  <si>
    <t xml:space="preserve"> The Indirect Cost Rate is:</t>
  </si>
  <si>
    <t>Grant #</t>
  </si>
  <si>
    <t>Your Organization may not have a Federally Negotiated Indirect Cost Rate Agreement. Therefore, in order for your Organization to be reimbursed for Indirect Costs from the State of Illinois, your Organization must either:</t>
  </si>
  <si>
    <t>Use a Restricted Rate designated by programmatic or statutory policy. (See Notice of Funding Opportunity for Restricted Rate Programs)</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</si>
  <si>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</si>
  <si>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Complies with other statutory policies (please specify):</t>
  </si>
  <si>
    <t>No reimbursement of Indirect Cost is being requested. (Please consult your program office regarding possible match requirements)</t>
  </si>
  <si>
    <t xml:space="preserve"> Period Covered by the NICRA:  From:</t>
  </si>
  <si>
    <t>(mm/dd/yyyy)</t>
  </si>
  <si>
    <t xml:space="preserve"> Approving Federal/State agency (please specify):</t>
  </si>
  <si>
    <t>%</t>
  </si>
  <si>
    <t xml:space="preserve">The Distribution Base is: </t>
  </si>
  <si>
    <t>To select an option - highlight the box and drop down the shape fill box on the drawing tools ribbon.  you can either select a fill color or you can fill with texture, choose more textures and pick a checkmark from clipart.</t>
  </si>
  <si>
    <t xml:space="preserve">Complete the Negotiated Indirect Cost Rate Agreement information below if Option (1) or (2a) is selected </t>
  </si>
  <si>
    <t>Please type in the light blue highlighted cells</t>
  </si>
  <si>
    <t>Equipment Cost</t>
  </si>
  <si>
    <t>Indirect Cost</t>
  </si>
  <si>
    <t>If you need to insert rows, insert them between existing rows that total up to the formula in column D</t>
  </si>
  <si>
    <t>If you need to insert rows, insert them between existing rows that total up to the formula in column C</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</si>
  <si>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t>
    </r>
  </si>
  <si>
    <r>
      <rPr>
        <b/>
        <sz val="10"/>
        <color theme="1"/>
        <rFont val="Times New Roman"/>
        <family val="1"/>
      </rPr>
      <t>1).</t>
    </r>
    <r>
      <rPr>
        <b/>
        <u/>
        <sz val="10"/>
        <color theme="1"/>
        <rFont val="Times New Roman"/>
        <family val="1"/>
      </rPr>
      <t xml:space="preserve"> Design/Engineering</t>
    </r>
    <r>
      <rPr>
        <b/>
        <sz val="10"/>
        <color theme="1"/>
        <rFont val="Times New Roman"/>
        <family val="1"/>
      </rPr>
      <t xml:space="preserve"> </t>
    </r>
    <r>
      <rPr>
        <sz val="10"/>
        <color theme="1"/>
        <rFont val="Times New Roman"/>
        <family val="1"/>
      </rPr>
      <t>-- Costs associated with planning, design, and construction observation or related services for the proposed project including environmental services, testing, surveys, etc.  Costs associated with creation of the project's architectural drawings, engineering studies and/or fees, etc., including costs of plans &amp; specs and/or printing costs if specifically identified as such within the project description.  Copies of contracts will be required.</t>
    </r>
  </si>
  <si>
    <t>Purpose</t>
  </si>
  <si>
    <t>Description of Work</t>
  </si>
  <si>
    <t>Item Cost</t>
  </si>
  <si>
    <t xml:space="preserve">Narrative (State): </t>
  </si>
  <si>
    <r>
      <t xml:space="preserve">2). </t>
    </r>
    <r>
      <rPr>
        <b/>
        <u/>
        <sz val="10"/>
        <rFont val="Times New Roman"/>
        <family val="1"/>
      </rPr>
      <t>Building/Land Purchase</t>
    </r>
    <r>
      <rPr>
        <b/>
        <sz val="10"/>
        <rFont val="Times New Roman"/>
        <family val="1"/>
      </rPr>
      <t xml:space="preserve"> </t>
    </r>
    <r>
      <rPr>
        <sz val="10"/>
        <color theme="1"/>
        <rFont val="Times New Roman"/>
        <family val="1"/>
      </rPr>
      <t>-- Costs to purchase, either in whole or in part a building, structural shell, condominium, land, and/or easement including, but not limited to:</t>
    </r>
    <r>
      <rPr>
        <b/>
        <sz val="10"/>
        <rFont val="Times New Roman"/>
        <family val="1"/>
      </rPr>
      <t xml:space="preserve"> </t>
    </r>
    <r>
      <rPr>
        <sz val="10"/>
        <rFont val="Times New Roman"/>
        <family val="1"/>
      </rPr>
      <t>the net purchase price itself, closing costs charged to the buyer on the closing document, legal fees, etc.  Additionally, costs associated with Right-of-Way, appraisals, property/boundary surveys, legal fees, etc.</t>
    </r>
  </si>
  <si>
    <t>Total</t>
  </si>
  <si>
    <r>
      <t xml:space="preserve">3).  </t>
    </r>
    <r>
      <rPr>
        <b/>
        <u/>
        <sz val="10"/>
        <rFont val="Times New Roman"/>
        <family val="1"/>
      </rPr>
      <t>Equipment/Materials/Labor</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Purchase of materials and/or purchase/lease of equipment, to use or install for the project, such as: steel, drywall, lumber, wiring, doors, windows, roofing, rock, etc. including labor/installation costs, as identified - within the project description</t>
    </r>
  </si>
  <si>
    <r>
      <t xml:space="preserve">4). </t>
    </r>
    <r>
      <rPr>
        <b/>
        <u/>
        <sz val="10"/>
        <rFont val="Times New Roman"/>
        <family val="1"/>
      </rPr>
      <t>Equipment</t>
    </r>
    <r>
      <rPr>
        <b/>
        <sz val="10"/>
        <rFont val="Times New Roman"/>
        <family val="1"/>
      </rPr>
      <t xml:space="preserve"> </t>
    </r>
    <r>
      <rPr>
        <i/>
        <sz val="10"/>
        <rFont val="Times New Roman"/>
        <family val="1"/>
      </rPr>
      <t>(2 CFR 200.439)</t>
    </r>
    <r>
      <rPr>
        <sz val="10"/>
        <color theme="1"/>
        <rFont val="Times New Roman"/>
        <family val="1"/>
      </rPr>
      <t>-- All costs associated with equipment that is not associated with any other contracts related to the grant.</t>
    </r>
  </si>
  <si>
    <t>Cost per Item</t>
  </si>
  <si>
    <r>
      <t xml:space="preserve">5). Wiring/Electrical </t>
    </r>
    <r>
      <rPr>
        <i/>
        <sz val="10"/>
        <rFont val="Times New Roman"/>
        <family val="1"/>
      </rPr>
      <t>(2 CFR 200.94)</t>
    </r>
    <r>
      <rPr>
        <sz val="10"/>
        <color theme="1"/>
        <rFont val="Times New Roman"/>
        <family val="1"/>
      </rPr>
      <t>-- Purchase of materials necessary for completion of the project scope such as electrical wiring, conduit, outlets, switches, etc. including associated labor/installation costs, as identified within the project description.</t>
    </r>
  </si>
  <si>
    <r>
      <rPr>
        <b/>
        <sz val="10"/>
        <rFont val="Times New Roman"/>
        <family val="1"/>
      </rPr>
      <t xml:space="preserve">6). </t>
    </r>
    <r>
      <rPr>
        <b/>
        <u/>
        <sz val="10"/>
        <rFont val="Times New Roman"/>
        <family val="1"/>
      </rPr>
      <t>Mechanical System</t>
    </r>
    <r>
      <rPr>
        <b/>
        <sz val="10"/>
        <rFont val="Times New Roman"/>
        <family val="1"/>
      </rPr>
      <t xml:space="preserve">  --</t>
    </r>
    <r>
      <rPr>
        <sz val="10"/>
        <rFont val="Times New Roman"/>
        <family val="1"/>
      </rPr>
      <t xml:space="preserve"> Purchase of materials necessary for completion of the project scope such as HVAC, elevators, fire alarm, sprinkler, or ventilation system, etc. including associated labor/installation costs, as identified within the project description.</t>
    </r>
  </si>
  <si>
    <r>
      <rPr>
        <b/>
        <sz val="10"/>
        <rFont val="Times New Roman"/>
        <family val="1"/>
      </rPr>
      <t xml:space="preserve">7). </t>
    </r>
    <r>
      <rPr>
        <b/>
        <u/>
        <sz val="10"/>
        <rFont val="Times New Roman"/>
        <family val="1"/>
      </rPr>
      <t>Paving/Concrete/Masonry</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Purchase of materials necessary for completion of the project scope such as bituminous pavement, concrete, rock, bricks, blocks, mortar, tuckpointing, etc. including associated labor/installation costs, as identified within the project description.</t>
    </r>
  </si>
  <si>
    <r>
      <rPr>
        <b/>
        <sz val="10"/>
        <rFont val="Times New Roman"/>
        <family val="1"/>
      </rPr>
      <t xml:space="preserve">8).  </t>
    </r>
    <r>
      <rPr>
        <b/>
        <u/>
        <sz val="10"/>
        <rFont val="Times New Roman"/>
        <family val="1"/>
      </rPr>
      <t>Plumbing</t>
    </r>
    <r>
      <rPr>
        <sz val="10"/>
        <rFont val="Times New Roman"/>
        <family val="1"/>
      </rPr>
      <t>-- Purchase of materials necessary for completion of the project scope such as internal or external pipes for water, gas, and/or sewage; fixtures; etc. including associated labor/installation costs, as identified within the project description.</t>
    </r>
  </si>
  <si>
    <r>
      <rPr>
        <b/>
        <sz val="10"/>
        <color theme="1"/>
        <rFont val="Times New Roman"/>
        <family val="1"/>
      </rPr>
      <t xml:space="preserve">9). </t>
    </r>
    <r>
      <rPr>
        <b/>
        <u/>
        <sz val="10"/>
        <color theme="1"/>
        <rFont val="Times New Roman"/>
        <family val="1"/>
      </rPr>
      <t>Construction Management/Oversight</t>
    </r>
    <r>
      <rPr>
        <b/>
        <sz val="10"/>
        <color theme="1"/>
        <rFont val="Times New Roman"/>
        <family val="1"/>
      </rPr>
      <t xml:space="preserve"> --</t>
    </r>
    <r>
      <rPr>
        <sz val="10"/>
        <color theme="1"/>
        <rFont val="Times New Roman"/>
        <family val="1"/>
      </rPr>
      <t xml:space="preserve"> Costs associated with managing the construction activities and/or overseeing all aspects of the construction project, either by contractor personnel or grantee personnel, but limited to verifiable time working on this project.</t>
    </r>
  </si>
  <si>
    <r>
      <rPr>
        <b/>
        <sz val="10"/>
        <rFont val="Times New Roman"/>
        <family val="1"/>
      </rPr>
      <t xml:space="preserve">10). </t>
    </r>
    <r>
      <rPr>
        <b/>
        <u/>
        <sz val="10"/>
        <rFont val="Times New Roman"/>
        <family val="1"/>
      </rPr>
      <t>Construction</t>
    </r>
    <r>
      <rPr>
        <sz val="10"/>
        <rFont val="Times New Roman"/>
        <family val="1"/>
      </rPr>
      <t xml:space="preserve">  </t>
    </r>
    <r>
      <rPr>
        <i/>
        <sz val="10"/>
        <rFont val="Times New Roman"/>
        <family val="1"/>
      </rPr>
      <t>--</t>
    </r>
    <r>
      <rPr>
        <sz val="10"/>
        <rFont val="Times New Roman"/>
        <family val="1"/>
      </rPr>
      <t xml:space="preserve"> </t>
    </r>
    <r>
      <rPr>
        <i/>
        <sz val="10"/>
        <rFont val="Times New Roman"/>
        <family val="1"/>
      </rPr>
      <t>All costs associated with physical construction and construction related services provided by the contractor(s) of the facility.</t>
    </r>
  </si>
  <si>
    <r>
      <rPr>
        <b/>
        <sz val="10"/>
        <color theme="1"/>
        <rFont val="Times New Roman"/>
        <family val="1"/>
      </rPr>
      <t xml:space="preserve">11). </t>
    </r>
    <r>
      <rPr>
        <b/>
        <u/>
        <sz val="10"/>
        <color theme="1"/>
        <rFont val="Times New Roman"/>
        <family val="1"/>
      </rPr>
      <t>Other Construction Expenses</t>
    </r>
    <r>
      <rPr>
        <sz val="10"/>
        <color theme="1"/>
        <rFont val="Times New Roman"/>
        <family val="1"/>
      </rPr>
      <t xml:space="preserve">  -- Costs that cannot be easily broken out to or covered by individual/specific budgetary line items such landscaping, hauling, equipment, rental, insurance, environmental fees, loan payments, etc. as identified within the project description.</t>
    </r>
  </si>
  <si>
    <r>
      <rPr>
        <b/>
        <sz val="10"/>
        <color theme="1"/>
        <rFont val="Times New Roman"/>
        <family val="1"/>
      </rPr>
      <t xml:space="preserve">12). </t>
    </r>
    <r>
      <rPr>
        <b/>
        <u/>
        <sz val="10"/>
        <color theme="1"/>
        <rFont val="Times New Roman"/>
        <family val="1"/>
      </rPr>
      <t>Excavation/Site Prep/Demo</t>
    </r>
    <r>
      <rPr>
        <sz val="10"/>
        <color theme="1"/>
        <rFont val="Times New Roman"/>
        <family val="1"/>
      </rPr>
      <t xml:space="preserve">  -- Costs associated with demolition of existing structures on the project site and/or preparation of the project site including excavation, etc. ahead of actual new construction/renovation activities.</t>
    </r>
  </si>
  <si>
    <r>
      <rPr>
        <b/>
        <sz val="10"/>
        <color theme="1"/>
        <rFont val="Times New Roman"/>
        <family val="1"/>
      </rPr>
      <t>13).</t>
    </r>
    <r>
      <rPr>
        <b/>
        <u/>
        <sz val="10"/>
        <color theme="1"/>
        <rFont val="Times New Roman"/>
        <family val="1"/>
      </rPr>
      <t xml:space="preserve"> Site Work</t>
    </r>
    <r>
      <rPr>
        <b/>
        <sz val="10"/>
        <color theme="1"/>
        <rFont val="Times New Roman"/>
        <family val="1"/>
      </rPr>
      <t xml:space="preserve"> </t>
    </r>
    <r>
      <rPr>
        <sz val="10"/>
        <color theme="1"/>
        <rFont val="Times New Roman"/>
        <family val="1"/>
      </rPr>
      <t xml:space="preserve">- </t>
    </r>
    <r>
      <rPr>
        <i/>
        <sz val="10"/>
        <color theme="1"/>
        <rFont val="Times New Roman"/>
        <family val="1"/>
      </rPr>
      <t>All costs associated with work outside of the 5-foot building line, including grading, excavation, filtration systems, parking lots, sidewalks, utilities, etc.</t>
    </r>
  </si>
  <si>
    <r>
      <rPr>
        <b/>
        <sz val="10"/>
        <color theme="1"/>
        <rFont val="Times New Roman"/>
        <family val="1"/>
      </rPr>
      <t>14)</t>
    </r>
    <r>
      <rPr>
        <sz val="10"/>
        <color theme="1"/>
        <rFont val="Times New Roman"/>
        <family val="1"/>
      </rPr>
      <t xml:space="preserve">. </t>
    </r>
    <r>
      <rPr>
        <b/>
        <u/>
        <sz val="10"/>
        <color theme="1"/>
        <rFont val="Times New Roman"/>
        <family val="1"/>
      </rPr>
      <t>Demolition and Removal</t>
    </r>
    <r>
      <rPr>
        <sz val="10"/>
        <color theme="1"/>
        <rFont val="Times New Roman"/>
        <family val="1"/>
      </rPr>
      <t xml:space="preserve"> --All costs associated with removal of any structures required to accommodate new construction and approved as part of the grant.</t>
    </r>
  </si>
  <si>
    <r>
      <rPr>
        <b/>
        <sz val="10"/>
        <color theme="1"/>
        <rFont val="Times New Roman"/>
        <family val="1"/>
      </rPr>
      <t>15).</t>
    </r>
    <r>
      <rPr>
        <b/>
        <u/>
        <sz val="10"/>
        <color theme="1"/>
        <rFont val="Times New Roman"/>
        <family val="1"/>
      </rPr>
      <t xml:space="preserve"> Contingency</t>
    </r>
    <r>
      <rPr>
        <b/>
        <sz val="10"/>
        <color theme="1"/>
        <rFont val="Times New Roman"/>
        <family val="1"/>
      </rPr>
      <t xml:space="preserve"> </t>
    </r>
    <r>
      <rPr>
        <sz val="10"/>
        <color theme="1"/>
        <rFont val="Times New Roman"/>
        <family val="1"/>
      </rPr>
      <t xml:space="preserve">- </t>
    </r>
    <r>
      <rPr>
        <i/>
        <sz val="10"/>
        <color theme="1"/>
        <rFont val="Times New Roman"/>
        <family val="1"/>
      </rPr>
      <t>Coverage of potential cost overruns in any of the utilized grant budget line items.</t>
    </r>
  </si>
  <si>
    <t xml:space="preserve">Private Non-State Total </t>
  </si>
  <si>
    <t xml:space="preserve">Public Non-State Total </t>
  </si>
  <si>
    <r>
      <t xml:space="preserve">Narrative (Private Non-State) </t>
    </r>
    <r>
      <rPr>
        <i/>
        <sz val="10"/>
        <color theme="1"/>
        <rFont val="Times New Roman"/>
        <family val="1"/>
      </rPr>
      <t xml:space="preserve">i.e. "Match" or "Other Funding" </t>
    </r>
  </si>
  <si>
    <r>
      <t xml:space="preserve">Narrative (Public Non-State) </t>
    </r>
    <r>
      <rPr>
        <i/>
        <sz val="10"/>
        <color theme="1"/>
        <rFont val="Times New Roman"/>
        <family val="1"/>
      </rPr>
      <t xml:space="preserve">i.e. "Match" or "Other Funding" </t>
    </r>
  </si>
  <si>
    <r>
      <t xml:space="preserve">Indirect Cost Narrative (Private Non-State) </t>
    </r>
    <r>
      <rPr>
        <i/>
        <sz val="10"/>
        <color theme="1"/>
        <rFont val="Times New Roman"/>
        <family val="1"/>
      </rPr>
      <t xml:space="preserve">i.e. "Match" or "Other Funding" </t>
    </r>
  </si>
  <si>
    <r>
      <t xml:space="preserve">Indirect Cost Narrative (Public Non-State) </t>
    </r>
    <r>
      <rPr>
        <i/>
        <sz val="10"/>
        <color theme="1"/>
        <rFont val="Times New Roman"/>
        <family val="1"/>
      </rPr>
      <t xml:space="preserve">i.e. "Match" or "Other Funding" </t>
    </r>
  </si>
  <si>
    <t>Narrative (State):</t>
  </si>
  <si>
    <t>.</t>
  </si>
  <si>
    <t>UNIFORM GRANT BUDGET MODIFICATION TEMPLATE</t>
  </si>
  <si>
    <t>CSFA #</t>
  </si>
  <si>
    <t>Current Approved Budget</t>
  </si>
  <si>
    <t>Modification Amount</t>
  </si>
  <si>
    <t>New Budget Amount</t>
  </si>
  <si>
    <t>type Current Approved Budget in the light blue highlighted cells</t>
  </si>
  <si>
    <t>content in rows 1 to 4 come from Section A</t>
  </si>
  <si>
    <t>OMB Uniform Guidance Federal Awards Reference 2 CFR 200</t>
  </si>
  <si>
    <t xml:space="preserve">Uniform Grant Budget Modification Template -- General Instructions </t>
  </si>
  <si>
    <r>
      <t xml:space="preserve">This form is used to make modifications to previously approved grant budgets.  Applicants should submit budget modifications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</si>
  <si>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You must consult with your Business Office prior to submitting this form for any award restrictions, limitations or requirements when filling out the narrative and Uniform Budget Modification Template.</t>
  </si>
  <si>
    <t>Enter the origization information at the top of the page and the most current approved budget amounts in lines 1 - 15 and 17  in colume C (Current Approved Budger).    Columes D (Modificatin Amount) &amp; E (New Budget Amount) will be autmatically populated based on the detail you enter in section C.</t>
  </si>
  <si>
    <t>Please use detail worksheet and narrative section for further descriptions and explanations of budgetary line items.  ONLY ENTER THE CHANGES NEEDED IN THE DETAIL FOR</t>
  </si>
  <si>
    <t>EACH BUDGET LINE.</t>
  </si>
  <si>
    <r>
      <t>Section A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Check the appropriate box for the type of indirect cost rate previously selected on the most recent budget modification. unless part of the modification is due to changing the type of indirect you are going to claim.  </t>
    </r>
  </si>
  <si>
    <t>NON-STATE OF ILLINOIS FUNDS  (Match)</t>
  </si>
  <si>
    <r>
      <t>NON-STATE</t>
    </r>
    <r>
      <rPr>
        <sz val="9"/>
        <color theme="1"/>
        <rFont val="Times New Roman"/>
        <family val="1"/>
      </rPr>
      <t xml:space="preserve"> OF ILLINOIS FUNDS (MATCH):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</si>
  <si>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(MATCH)</t>
    </r>
  </si>
  <si>
    <t>Enter the origization information at the top of the page and the most current approved budget amounts in lines 1 - 15 and 17  in colume C.    Columes D &amp; E will be autmatically populated based on the detail you enter in section C.</t>
  </si>
  <si>
    <r>
      <t>Section C</t>
    </r>
    <r>
      <rPr>
        <u/>
        <sz val="20"/>
        <color theme="1"/>
        <rFont val="Times New Roman"/>
        <family val="1"/>
      </rPr>
      <t xml:space="preserve"> - Budget Modification Worksheet &amp; Narrative</t>
    </r>
  </si>
  <si>
    <t>ONLY ENTER THE CHANGES YOU WANT FOR EACH CATEGORY.  IF DECREASING A LINE MAKE SURE YOU USE NEGATIVE FIGURES .</t>
  </si>
  <si>
    <t>EXCEPT FOR THE INDIRECT BUDGET LINE IN WHICH YOU WILL NEED TO SHOW THE ENTIRE GRANT CALCULATION.</t>
  </si>
  <si>
    <r>
      <t>1.</t>
    </r>
    <r>
      <rPr>
        <sz val="7"/>
        <color rgb="FF000000"/>
        <rFont val="Times New Roman"/>
        <family val="1"/>
      </rPr>
      <t xml:space="preserve">        </t>
    </r>
    <r>
      <rPr>
        <sz val="9"/>
        <color theme="1"/>
        <rFont val="Times New Roman"/>
        <family val="1"/>
      </rPr>
      <t xml:space="preserve">Provide an itemized budget breakdown of the changes you are requesting, and justification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</si>
  <si>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(match) or resources listed in Section B that are used to meet a cost-sharing or matching requirement or provided as a voluntary cost-sharing or matching commitment, you must include:  </t>
    </r>
  </si>
  <si>
    <t xml:space="preserve">a. The specific modification to the costs or contributions by budget category;  </t>
  </si>
  <si>
    <r>
      <t xml:space="preserve">•Each section of the budget should be in outline form, listing line items under major headings and subheadings. </t>
    </r>
    <r>
      <rPr>
        <b/>
        <sz val="9"/>
        <color rgb="FFFF0000"/>
        <rFont val="Times New Roman"/>
        <family val="1"/>
      </rPr>
      <t>Only Include changes (additions or deletions) in Section C, Except for the</t>
    </r>
  </si>
  <si>
    <t>indirect section - must show calculation for the entire grant award.</t>
  </si>
  <si>
    <t xml:space="preserve">1. Design / Engineering </t>
  </si>
  <si>
    <t>2. Building / Land Purchase</t>
  </si>
  <si>
    <t>3. Equipment / Material / Labor</t>
  </si>
  <si>
    <t xml:space="preserve">5. Wiring / Electrical </t>
  </si>
  <si>
    <t>6. Paving / Concrete / Masonry</t>
  </si>
  <si>
    <t>7. Plumbing</t>
  </si>
  <si>
    <t>8. Construction Mgmt &amp; Oversight</t>
  </si>
  <si>
    <t>9. Construction</t>
  </si>
  <si>
    <t>10. Other Construction Expenses</t>
  </si>
  <si>
    <t>12. Site Work</t>
  </si>
  <si>
    <t xml:space="preserve">13. Demolition &amp; Removal </t>
  </si>
  <si>
    <t>11. Excavation / Site Prep / DCOM</t>
  </si>
  <si>
    <t>14. Contingency</t>
  </si>
  <si>
    <t>15. Total Direct Costs (lines 1-14)</t>
  </si>
  <si>
    <t>16. Total Costs State Grant Funds</t>
  </si>
  <si>
    <r>
      <t>Section C</t>
    </r>
    <r>
      <rPr>
        <u/>
        <sz val="16"/>
        <color theme="1"/>
        <rFont val="Times New Roman"/>
        <family val="1"/>
      </rPr>
      <t xml:space="preserve"> - Cumulative Budget Worksheet &amp; Narrative</t>
    </r>
  </si>
  <si>
    <t>Previously Approved</t>
  </si>
  <si>
    <t xml:space="preserve">NON-State </t>
  </si>
  <si>
    <t xml:space="preserve">     State Request</t>
  </si>
  <si>
    <t xml:space="preserve">      Non-State Amount</t>
  </si>
  <si>
    <t>Modification</t>
  </si>
  <si>
    <t>Cumulative</t>
  </si>
  <si>
    <t>16. Total Costs NON -State Grant Funds</t>
  </si>
  <si>
    <t>UEI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</si>
</sst>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s>
  <fonts count="55"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u/>
      <sz val="8"/>
      <color theme="1"/>
      <name val="Times New Roman"/>
      <family val="1"/>
    </font>
    <font>
      <sz val="8"/>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sz val="8"/>
      <name val="Times New Roman"/>
      <family val="1"/>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b/>
      <sz val="11"/>
      <color theme="1"/>
      <name val="Calibri"/>
      <family val="2"/>
      <scheme val="minor"/>
    </font>
    <font>
      <b/>
      <u/>
      <sz val="10"/>
      <name val="Times New Roman"/>
      <family val="1"/>
    </font>
    <font>
      <b/>
      <i/>
      <u/>
      <sz val="10"/>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i/>
      <sz val="11"/>
      <color rgb="FFFF0000"/>
      <name val="Times New Roman"/>
      <family val="1"/>
    </font>
    <font>
      <sz val="11"/>
      <color rgb="FF9C6500"/>
      <name val="Calibri"/>
      <family val="2"/>
      <scheme val="minor"/>
    </font>
    <font>
      <sz val="9"/>
      <name val="Times New Roman"/>
      <family val="1"/>
    </font>
    <font>
      <sz val="11"/>
      <color rgb="FF006100"/>
      <name val="Calibri"/>
      <family val="2"/>
      <scheme val="minor"/>
    </font>
    <font>
      <b/>
      <u/>
      <sz val="9"/>
      <color theme="1"/>
      <name val="Times New Roman"/>
      <family val="1"/>
    </font>
    <font>
      <b/>
      <u/>
      <sz val="9"/>
      <color rgb="FFFF0000"/>
      <name val="Times New Roman"/>
      <family val="1"/>
    </font>
    <font>
      <b/>
      <sz val="9"/>
      <color rgb="FFFF0000"/>
      <name val="Times New Roman"/>
      <family val="1"/>
    </font>
  </fonts>
  <fills count="9">
    <fill>
      <patternFill patternType="none"/>
    </fill>
    <fill>
      <patternFill patternType="gray125"/>
    </fill>
    <fill>
      <patternFill patternType="solid">
        <fgColor indexed="65"/>
        <bgColor indexed="64"/>
      </patternFill>
    </fill>
    <fill>
      <patternFill patternType="solid">
        <fgColor theme="5" tint="0.79998168889431442"/>
        <bgColor indexed="65"/>
      </patternFill>
    </fill>
    <fill>
      <patternFill patternType="solid">
        <fgColor theme="4" tint="0.39994506668294322"/>
        <bgColor indexed="64"/>
      </patternFill>
    </fill>
    <fill>
      <patternFill patternType="solid">
        <fgColor rgb="FFFFEB9C"/>
      </patternFill>
    </fill>
    <fill>
      <patternFill patternType="solid">
        <fgColor rgb="FFDFEAFD"/>
        <bgColor indexed="64"/>
      </patternFill>
    </fill>
    <fill>
      <patternFill patternType="solid">
        <fgColor rgb="FFC6EFCE"/>
      </patternFill>
    </fill>
    <fill>
      <patternFill patternType="solid">
        <fgColor rgb="FFFFFF00"/>
        <bgColor indexed="64"/>
      </patternFill>
    </fill>
  </fills>
  <borders count="36">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s>
  <cellStyleXfs count="5">
    <xf numFmtId="0" fontId="0" fillId="0" borderId="0"/>
    <xf numFmtId="44" fontId="1" fillId="0" borderId="0" applyFont="0" applyFill="0" applyBorder="0" applyAlignment="0" applyProtection="0"/>
    <xf numFmtId="0" fontId="1" fillId="3" borderId="0" applyNumberFormat="0" applyBorder="0" applyAlignment="0" applyProtection="0"/>
    <xf numFmtId="0" fontId="49" fillId="5" borderId="0" applyNumberFormat="0" applyBorder="0" applyAlignment="0" applyProtection="0"/>
    <xf numFmtId="0" fontId="51" fillId="7" borderId="0" applyNumberFormat="0" applyBorder="0" applyAlignment="0" applyProtection="0"/>
  </cellStyleXfs>
  <cellXfs count="491">
    <xf numFmtId="0" fontId="0" fillId="0" borderId="0" xfId="0"/>
    <xf numFmtId="0" fontId="5" fillId="0" borderId="0" xfId="0" applyFont="1" applyAlignment="1">
      <alignment vertical="center"/>
    </xf>
    <xf numFmtId="0" fontId="9"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left" vertical="center" indent="2"/>
    </xf>
    <xf numFmtId="0" fontId="5" fillId="0" borderId="0" xfId="0" applyFont="1" applyAlignment="1">
      <alignment horizontal="left" vertical="center" indent="2"/>
    </xf>
    <xf numFmtId="0" fontId="12" fillId="0" borderId="0" xfId="0" applyFont="1"/>
    <xf numFmtId="0" fontId="0" fillId="0" borderId="0" xfId="0" applyBorder="1"/>
    <xf numFmtId="0" fontId="2" fillId="0" borderId="0" xfId="0" applyFont="1"/>
    <xf numFmtId="0" fontId="23" fillId="0" borderId="17" xfId="0" applyFont="1" applyBorder="1" applyAlignment="1">
      <alignment horizontal="center" vertical="center" wrapText="1"/>
    </xf>
    <xf numFmtId="0" fontId="25" fillId="0" borderId="19" xfId="0" applyFont="1" applyBorder="1"/>
    <xf numFmtId="0" fontId="25" fillId="0" borderId="20" xfId="0" applyFont="1" applyBorder="1"/>
    <xf numFmtId="0" fontId="35" fillId="0" borderId="20" xfId="0" applyFont="1" applyBorder="1" applyAlignment="1">
      <alignment horizontal="center"/>
    </xf>
    <xf numFmtId="0" fontId="17" fillId="0" borderId="20" xfId="0" applyFont="1" applyBorder="1" applyAlignment="1">
      <alignment horizontal="center"/>
    </xf>
    <xf numFmtId="0" fontId="35" fillId="0" borderId="16" xfId="0" applyFont="1" applyBorder="1" applyAlignment="1">
      <alignment horizontal="center"/>
    </xf>
    <xf numFmtId="0" fontId="12" fillId="0" borderId="20" xfId="0" applyFont="1" applyBorder="1"/>
    <xf numFmtId="0" fontId="0" fillId="0" borderId="0" xfId="0" applyAlignment="1">
      <alignment horizontal="left"/>
    </xf>
    <xf numFmtId="0" fontId="6" fillId="0" borderId="0" xfId="0" applyFont="1" applyAlignment="1">
      <alignment horizontal="left" vertical="center"/>
    </xf>
    <xf numFmtId="0" fontId="38" fillId="0" borderId="0" xfId="0" applyFont="1" applyAlignment="1">
      <alignment horizontal="left" vertical="center"/>
    </xf>
    <xf numFmtId="0" fontId="29" fillId="0" borderId="0" xfId="0" applyFont="1"/>
    <xf numFmtId="44" fontId="22" fillId="0" borderId="0" xfId="1" applyFont="1" applyBorder="1"/>
    <xf numFmtId="44" fontId="22" fillId="0" borderId="0" xfId="1" applyFont="1" applyBorder="1" applyProtection="1"/>
    <xf numFmtId="44" fontId="35" fillId="0" borderId="0" xfId="1" applyFont="1" applyBorder="1" applyAlignment="1">
      <alignment horizontal="left"/>
    </xf>
    <xf numFmtId="44" fontId="17" fillId="0" borderId="0" xfId="1" applyFont="1" applyBorder="1"/>
    <xf numFmtId="44" fontId="17" fillId="0" borderId="20" xfId="1" applyFont="1" applyBorder="1"/>
    <xf numFmtId="44" fontId="17" fillId="0" borderId="16" xfId="1" applyFont="1" applyBorder="1"/>
    <xf numFmtId="44" fontId="19" fillId="0" borderId="0" xfId="1" applyFont="1" applyBorder="1"/>
    <xf numFmtId="0" fontId="2" fillId="0" borderId="0" xfId="0" applyFont="1" applyBorder="1" applyProtection="1">
      <protection locked="0"/>
    </xf>
    <xf numFmtId="44" fontId="24" fillId="0" borderId="0" xfId="0" applyNumberFormat="1" applyFont="1" applyBorder="1" applyProtection="1">
      <protection locked="0"/>
    </xf>
    <xf numFmtId="44" fontId="22" fillId="0" borderId="0" xfId="1" applyFont="1" applyBorder="1" applyProtection="1">
      <protection locked="0"/>
    </xf>
    <xf numFmtId="0" fontId="0" fillId="0" borderId="0" xfId="0" applyBorder="1" applyProtection="1">
      <protection locked="0"/>
    </xf>
    <xf numFmtId="42" fontId="0" fillId="0" borderId="0" xfId="0" applyNumberFormat="1" applyBorder="1" applyProtection="1">
      <protection locked="0"/>
    </xf>
    <xf numFmtId="44" fontId="0" fillId="0" borderId="0" xfId="1" applyFont="1" applyBorder="1" applyProtection="1">
      <protection locked="0"/>
    </xf>
    <xf numFmtId="0" fontId="3" fillId="0" borderId="8" xfId="0" applyFont="1" applyBorder="1" applyAlignment="1" applyProtection="1">
      <alignment vertical="top"/>
      <protection locked="0"/>
    </xf>
    <xf numFmtId="0" fontId="30" fillId="0" borderId="9" xfId="0" applyFont="1" applyBorder="1" applyAlignment="1" applyProtection="1">
      <alignment vertical="top"/>
      <protection locked="0"/>
    </xf>
    <xf numFmtId="0" fontId="30" fillId="0" borderId="10" xfId="0" applyFont="1" applyBorder="1" applyAlignment="1" applyProtection="1">
      <alignment vertical="top"/>
      <protection locked="0"/>
    </xf>
    <xf numFmtId="0" fontId="21" fillId="0" borderId="9" xfId="0" applyFont="1" applyBorder="1" applyAlignment="1" applyProtection="1">
      <alignment vertical="top"/>
      <protection locked="0"/>
    </xf>
    <xf numFmtId="0" fontId="21" fillId="0" borderId="10" xfId="0" applyFont="1" applyBorder="1" applyAlignment="1" applyProtection="1">
      <alignment vertical="top"/>
      <protection locked="0"/>
    </xf>
    <xf numFmtId="0" fontId="2" fillId="0" borderId="0" xfId="0" applyFont="1" applyProtection="1">
      <protection locked="0"/>
    </xf>
    <xf numFmtId="0" fontId="0" fillId="0" borderId="0" xfId="0" applyProtection="1">
      <protection locked="0"/>
    </xf>
    <xf numFmtId="6" fontId="24" fillId="0" borderId="0" xfId="0" applyNumberFormat="1" applyFont="1" applyAlignment="1" applyProtection="1">
      <alignment horizontal="left"/>
      <protection locked="0"/>
    </xf>
    <xf numFmtId="0" fontId="25" fillId="0" borderId="0" xfId="0" applyFont="1" applyBorder="1" applyProtection="1">
      <protection locked="0"/>
    </xf>
    <xf numFmtId="44" fontId="21" fillId="0" borderId="0" xfId="0" applyNumberFormat="1" applyFont="1" applyBorder="1" applyProtection="1">
      <protection locked="0"/>
    </xf>
    <xf numFmtId="10" fontId="21" fillId="0" borderId="0" xfId="0" applyNumberFormat="1" applyFont="1" applyBorder="1" applyProtection="1">
      <protection locked="0"/>
    </xf>
    <xf numFmtId="0" fontId="24" fillId="0" borderId="0" xfId="0" applyFont="1" applyBorder="1" applyProtection="1">
      <protection locked="0"/>
    </xf>
    <xf numFmtId="0" fontId="23" fillId="0" borderId="0" xfId="0" applyFont="1" applyBorder="1" applyAlignment="1" applyProtection="1">
      <alignment vertical="top" wrapText="1"/>
      <protection locked="0"/>
    </xf>
    <xf numFmtId="44" fontId="0" fillId="0" borderId="0" xfId="0" applyNumberFormat="1" applyBorder="1" applyProtection="1">
      <protection locked="0"/>
    </xf>
    <xf numFmtId="44" fontId="22" fillId="0" borderId="14" xfId="1" applyFont="1" applyBorder="1" applyProtection="1">
      <protection locked="0"/>
    </xf>
    <xf numFmtId="0" fontId="34" fillId="0" borderId="9" xfId="0" applyFont="1" applyBorder="1" applyAlignment="1" applyProtection="1">
      <alignment vertical="top"/>
      <protection locked="0"/>
    </xf>
    <xf numFmtId="0" fontId="21" fillId="0" borderId="0" xfId="0" applyFont="1"/>
    <xf numFmtId="6" fontId="24" fillId="0" borderId="0" xfId="0" applyNumberFormat="1" applyFont="1" applyAlignment="1">
      <alignment horizontal="left"/>
    </xf>
    <xf numFmtId="44" fontId="2" fillId="0" borderId="14" xfId="1" applyFont="1" applyBorder="1" applyProtection="1">
      <protection locked="0"/>
    </xf>
    <xf numFmtId="0" fontId="6" fillId="0" borderId="0" xfId="0" applyFont="1" applyProtection="1"/>
    <xf numFmtId="0" fontId="6" fillId="0" borderId="15" xfId="0" applyFont="1" applyBorder="1" applyProtection="1"/>
    <xf numFmtId="0" fontId="6" fillId="0" borderId="0" xfId="0" applyFont="1" applyBorder="1" applyProtection="1"/>
    <xf numFmtId="0" fontId="2" fillId="0" borderId="0" xfId="0" applyFont="1" applyProtection="1"/>
    <xf numFmtId="0" fontId="6" fillId="0" borderId="8" xfId="0" applyFont="1" applyBorder="1" applyAlignment="1" applyProtection="1">
      <alignment horizontal="center" vertical="center" wrapText="1"/>
    </xf>
    <xf numFmtId="0" fontId="6" fillId="0" borderId="9" xfId="0" applyFont="1" applyBorder="1" applyProtection="1"/>
    <xf numFmtId="0" fontId="2" fillId="0" borderId="0" xfId="0" applyFont="1" applyBorder="1" applyProtection="1"/>
    <xf numFmtId="0" fontId="6" fillId="0" borderId="13" xfId="0" applyFont="1" applyBorder="1" applyAlignment="1" applyProtection="1">
      <alignment horizontal="center" vertical="center" wrapText="1"/>
    </xf>
    <xf numFmtId="0" fontId="6" fillId="0" borderId="14" xfId="0" applyFont="1" applyBorder="1" applyProtection="1"/>
    <xf numFmtId="0" fontId="29" fillId="0" borderId="0" xfId="0" applyFont="1" applyBorder="1" applyAlignment="1">
      <alignment wrapText="1"/>
    </xf>
    <xf numFmtId="0" fontId="6" fillId="0" borderId="0" xfId="0" applyFont="1" applyBorder="1" applyAlignment="1" applyProtection="1">
      <alignment wrapText="1"/>
    </xf>
    <xf numFmtId="0" fontId="2" fillId="0" borderId="0" xfId="0" applyFont="1" applyBorder="1" applyAlignment="1" applyProtection="1">
      <alignment vertical="center" wrapText="1"/>
    </xf>
    <xf numFmtId="0" fontId="16" fillId="0" borderId="0" xfId="0" applyFont="1" applyAlignment="1" applyProtection="1">
      <alignment horizontal="center" vertical="center"/>
    </xf>
    <xf numFmtId="0" fontId="2" fillId="0" borderId="0" xfId="0" applyFont="1" applyBorder="1" applyAlignment="1" applyProtection="1">
      <alignment horizontal="left"/>
    </xf>
    <xf numFmtId="0" fontId="2" fillId="0" borderId="0" xfId="0" applyFont="1" applyBorder="1" applyAlignment="1" applyProtection="1">
      <alignment vertical="center"/>
    </xf>
    <xf numFmtId="0" fontId="6" fillId="0" borderId="0" xfId="0" applyFont="1" applyBorder="1" applyAlignment="1" applyProtection="1">
      <alignment horizontal="left" vertical="center" wrapText="1"/>
    </xf>
    <xf numFmtId="0" fontId="2" fillId="0" borderId="0" xfId="0" applyFont="1" applyBorder="1" applyAlignment="1" applyProtection="1">
      <alignment wrapText="1"/>
    </xf>
    <xf numFmtId="0" fontId="18" fillId="0" borderId="0" xfId="0" applyFont="1" applyBorder="1" applyAlignment="1" applyProtection="1">
      <alignment horizontal="left" vertical="center" wrapText="1" indent="2"/>
    </xf>
    <xf numFmtId="0" fontId="6" fillId="0" borderId="0" xfId="0" applyFont="1" applyBorder="1" applyAlignment="1" applyProtection="1">
      <alignment vertical="center" wrapText="1"/>
    </xf>
    <xf numFmtId="0" fontId="6" fillId="0" borderId="8" xfId="0" applyFont="1" applyBorder="1" applyAlignment="1" applyProtection="1">
      <alignment horizontal="center" vertical="center"/>
    </xf>
    <xf numFmtId="0" fontId="6" fillId="0" borderId="11" xfId="0" applyFont="1" applyBorder="1" applyAlignment="1" applyProtection="1">
      <alignment horizontal="center"/>
    </xf>
    <xf numFmtId="0" fontId="6" fillId="0" borderId="0" xfId="0" applyFont="1" applyBorder="1" applyAlignment="1" applyProtection="1">
      <alignment vertical="center"/>
    </xf>
    <xf numFmtId="0" fontId="6" fillId="0" borderId="11" xfId="0" applyFont="1" applyBorder="1" applyAlignment="1" applyProtection="1">
      <alignment horizontal="center" vertical="center"/>
    </xf>
    <xf numFmtId="0" fontId="6" fillId="0" borderId="13" xfId="0" applyFont="1" applyBorder="1" applyProtection="1"/>
    <xf numFmtId="0" fontId="6" fillId="0" borderId="9" xfId="0" applyFont="1" applyBorder="1" applyAlignment="1" applyProtection="1">
      <alignment vertical="center"/>
    </xf>
    <xf numFmtId="0" fontId="6" fillId="0" borderId="10" xfId="0" applyFont="1" applyBorder="1" applyProtection="1"/>
    <xf numFmtId="0" fontId="6" fillId="0" borderId="0" xfId="0" applyFont="1" applyBorder="1" applyAlignment="1" applyProtection="1">
      <alignment horizontal="center"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0" xfId="0" applyFont="1" applyBorder="1" applyAlignment="1" applyProtection="1">
      <alignment horizontal="center"/>
    </xf>
    <xf numFmtId="0" fontId="6" fillId="0" borderId="0" xfId="0" applyFont="1" applyBorder="1" applyAlignment="1" applyProtection="1">
      <alignment horizontal="left" vertical="center"/>
    </xf>
    <xf numFmtId="0" fontId="6" fillId="0" borderId="19" xfId="0" applyFont="1" applyBorder="1" applyAlignment="1" applyProtection="1">
      <alignment horizontal="center" vertical="center"/>
    </xf>
    <xf numFmtId="0" fontId="6" fillId="0" borderId="20" xfId="0" applyFont="1" applyBorder="1" applyProtection="1"/>
    <xf numFmtId="0" fontId="6" fillId="0" borderId="32" xfId="0" applyFont="1" applyBorder="1" applyProtection="1"/>
    <xf numFmtId="0" fontId="6" fillId="0" borderId="33" xfId="0" applyFont="1" applyBorder="1" applyProtection="1"/>
    <xf numFmtId="0" fontId="6" fillId="0" borderId="34" xfId="0" applyFont="1" applyBorder="1" applyProtection="1"/>
    <xf numFmtId="0" fontId="2" fillId="0" borderId="35" xfId="0" applyFont="1" applyBorder="1" applyProtection="1"/>
    <xf numFmtId="0" fontId="6" fillId="0" borderId="35" xfId="0" applyFont="1" applyBorder="1" applyAlignment="1" applyProtection="1">
      <alignment vertical="center" wrapText="1"/>
    </xf>
    <xf numFmtId="0" fontId="6" fillId="0" borderId="4" xfId="0" applyFont="1" applyBorder="1" applyAlignment="1" applyProtection="1">
      <alignment horizontal="left" vertical="center" wrapText="1"/>
    </xf>
    <xf numFmtId="0" fontId="6" fillId="6" borderId="14" xfId="0" applyFont="1" applyFill="1" applyBorder="1" applyAlignment="1" applyProtection="1">
      <alignment vertical="center" wrapText="1"/>
      <protection locked="0"/>
    </xf>
    <xf numFmtId="0" fontId="6" fillId="0" borderId="1" xfId="0" applyFont="1" applyBorder="1" applyProtection="1"/>
    <xf numFmtId="0" fontId="6" fillId="0" borderId="2" xfId="0" applyFont="1" applyBorder="1" applyProtection="1"/>
    <xf numFmtId="0" fontId="6" fillId="0" borderId="3" xfId="0" applyFont="1" applyBorder="1" applyProtection="1"/>
    <xf numFmtId="0" fontId="24" fillId="0" borderId="0" xfId="0" applyFont="1" applyBorder="1" applyAlignment="1" applyProtection="1">
      <alignment horizontal="center" vertical="top" wrapText="1"/>
      <protection locked="0"/>
    </xf>
    <xf numFmtId="0" fontId="17" fillId="0" borderId="0" xfId="0" applyFont="1" applyBorder="1" applyAlignment="1" applyProtection="1">
      <protection locked="0"/>
    </xf>
    <xf numFmtId="9" fontId="22" fillId="0" borderId="0" xfId="0" applyNumberFormat="1" applyFont="1" applyBorder="1" applyAlignment="1" applyProtection="1">
      <protection locked="0"/>
    </xf>
    <xf numFmtId="0" fontId="17" fillId="0" borderId="0" xfId="0" applyFont="1" applyBorder="1" applyAlignment="1" applyProtection="1">
      <alignment horizontal="right"/>
      <protection locked="0"/>
    </xf>
    <xf numFmtId="0" fontId="17" fillId="0" borderId="0" xfId="0" applyFont="1" applyBorder="1" applyAlignment="1" applyProtection="1">
      <alignment horizontal="right"/>
      <protection locked="0"/>
    </xf>
    <xf numFmtId="9" fontId="22" fillId="0" borderId="0" xfId="0" applyNumberFormat="1" applyFont="1" applyBorder="1" applyAlignment="1" applyProtection="1">
      <alignment horizontal="right"/>
      <protection locked="0"/>
    </xf>
    <xf numFmtId="44" fontId="31" fillId="0" borderId="0" xfId="1" applyFont="1" applyBorder="1" applyProtection="1">
      <protection locked="0"/>
    </xf>
    <xf numFmtId="9" fontId="22" fillId="0" borderId="0" xfId="0" applyNumberFormat="1" applyFont="1" applyBorder="1" applyAlignment="1" applyProtection="1">
      <alignment horizontal="right"/>
    </xf>
    <xf numFmtId="0" fontId="13" fillId="2" borderId="17" xfId="0" applyFont="1" applyFill="1" applyBorder="1" applyAlignment="1" applyProtection="1">
      <alignment horizontal="left" vertical="center" wrapText="1"/>
    </xf>
    <xf numFmtId="0" fontId="6" fillId="0" borderId="20" xfId="0" applyFont="1" applyBorder="1" applyAlignment="1" applyProtection="1">
      <alignment horizontal="center" vertical="center"/>
      <protection locked="0"/>
    </xf>
    <xf numFmtId="0" fontId="6" fillId="0" borderId="9" xfId="0" applyFont="1" applyBorder="1" applyAlignment="1" applyProtection="1">
      <alignment vertical="center"/>
      <protection locked="0"/>
    </xf>
    <xf numFmtId="0" fontId="6" fillId="0" borderId="0" xfId="0" applyFont="1" applyBorder="1" applyAlignment="1" applyProtection="1">
      <alignment vertical="center"/>
      <protection locked="0"/>
    </xf>
    <xf numFmtId="0" fontId="50" fillId="0" borderId="9" xfId="0" applyFont="1" applyBorder="1" applyAlignment="1" applyProtection="1">
      <alignment vertical="center"/>
      <protection locked="0"/>
    </xf>
    <xf numFmtId="0" fontId="13" fillId="6" borderId="17" xfId="0" applyFont="1" applyFill="1" applyBorder="1" applyAlignment="1" applyProtection="1">
      <alignment horizontal="left" vertical="center"/>
      <protection locked="0"/>
    </xf>
    <xf numFmtId="0" fontId="13" fillId="6" borderId="21" xfId="0" applyFont="1" applyFill="1" applyBorder="1" applyAlignment="1" applyProtection="1">
      <alignment horizontal="left" vertical="center"/>
      <protection locked="0"/>
    </xf>
    <xf numFmtId="0" fontId="13" fillId="6" borderId="19" xfId="0" applyFont="1" applyFill="1" applyBorder="1" applyAlignment="1" applyProtection="1">
      <alignment horizontal="left" vertical="center"/>
      <protection locked="0"/>
    </xf>
    <xf numFmtId="0" fontId="13" fillId="6" borderId="8" xfId="0" applyFont="1" applyFill="1" applyBorder="1" applyAlignment="1" applyProtection="1">
      <alignment horizontal="left" vertical="center" wrapText="1"/>
      <protection locked="0"/>
    </xf>
    <xf numFmtId="0" fontId="13" fillId="6" borderId="16" xfId="0" applyFont="1" applyFill="1" applyBorder="1" applyAlignment="1" applyProtection="1">
      <alignment horizontal="left" vertical="center"/>
      <protection locked="0"/>
    </xf>
    <xf numFmtId="0" fontId="23" fillId="0" borderId="17" xfId="0" applyFont="1" applyBorder="1" applyAlignment="1">
      <alignment horizontal="center" vertical="center" wrapText="1"/>
    </xf>
    <xf numFmtId="44" fontId="35" fillId="0" borderId="14" xfId="1" applyFont="1" applyBorder="1" applyAlignment="1">
      <alignment horizontal="left"/>
    </xf>
    <xf numFmtId="44" fontId="25" fillId="0" borderId="14" xfId="1" applyFont="1" applyBorder="1" applyProtection="1">
      <protection locked="0"/>
    </xf>
    <xf numFmtId="0" fontId="24" fillId="0" borderId="0" xfId="0" applyFont="1" applyBorder="1" applyAlignment="1" applyProtection="1">
      <alignment horizontal="left" vertical="top" wrapText="1"/>
      <protection locked="0"/>
    </xf>
    <xf numFmtId="0" fontId="23" fillId="0" borderId="17" xfId="0" applyFont="1" applyBorder="1" applyAlignment="1">
      <alignment horizontal="center" vertical="center" wrapText="1"/>
    </xf>
    <xf numFmtId="0" fontId="21" fillId="0" borderId="9"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5" fillId="0" borderId="0" xfId="0" applyFont="1" applyBorder="1" applyAlignment="1" applyProtection="1">
      <alignment horizontal="left" vertical="top" wrapText="1"/>
      <protection locked="0"/>
    </xf>
    <xf numFmtId="0" fontId="3" fillId="0" borderId="8" xfId="0" applyFont="1" applyBorder="1" applyAlignment="1" applyProtection="1">
      <alignment vertical="top"/>
    </xf>
    <xf numFmtId="0" fontId="24" fillId="0" borderId="9" xfId="0" applyFont="1" applyBorder="1" applyAlignment="1" applyProtection="1">
      <alignment horizontal="left" wrapText="1"/>
      <protection locked="0"/>
    </xf>
    <xf numFmtId="0" fontId="24" fillId="0" borderId="0" xfId="0" applyFont="1" applyProtection="1">
      <protection locked="0"/>
    </xf>
    <xf numFmtId="44" fontId="25" fillId="0" borderId="0" xfId="1" applyFont="1" applyProtection="1">
      <protection locked="0"/>
    </xf>
    <xf numFmtId="0" fontId="12" fillId="0" borderId="0" xfId="0" applyFont="1" applyProtection="1">
      <protection locked="0"/>
    </xf>
    <xf numFmtId="0" fontId="25" fillId="0" borderId="0" xfId="0" applyFont="1" applyProtection="1">
      <protection locked="0"/>
    </xf>
    <xf numFmtId="0" fontId="21" fillId="0" borderId="0" xfId="0" applyFont="1" applyProtection="1">
      <protection locked="0"/>
    </xf>
    <xf numFmtId="42" fontId="0" fillId="0" borderId="0" xfId="0" applyNumberFormat="1" applyProtection="1">
      <protection locked="0"/>
    </xf>
    <xf numFmtId="0" fontId="23" fillId="0" borderId="0" xfId="0" applyFont="1" applyAlignment="1">
      <alignment vertical="top" wrapText="1"/>
    </xf>
    <xf numFmtId="44" fontId="22" fillId="0" borderId="0" xfId="1" applyFont="1" applyProtection="1">
      <protection locked="0"/>
    </xf>
    <xf numFmtId="0" fontId="24" fillId="0" borderId="0" xfId="0" applyFont="1" applyAlignment="1" applyProtection="1">
      <alignment horizontal="left" wrapText="1"/>
      <protection locked="0"/>
    </xf>
    <xf numFmtId="8" fontId="25" fillId="0" borderId="0" xfId="0" applyNumberFormat="1" applyFont="1" applyAlignment="1" applyProtection="1">
      <alignment horizontal="left"/>
      <protection locked="0"/>
    </xf>
    <xf numFmtId="44" fontId="0" fillId="0" borderId="0" xfId="1" applyFont="1" applyProtection="1">
      <protection locked="0"/>
    </xf>
    <xf numFmtId="0" fontId="2" fillId="0" borderId="0" xfId="0" applyFont="1" applyAlignment="1" applyProtection="1">
      <alignment horizontal="left"/>
      <protection locked="0"/>
    </xf>
    <xf numFmtId="0" fontId="24" fillId="0" borderId="0" xfId="0" applyFont="1" applyAlignment="1" applyProtection="1">
      <alignment horizontal="left" vertical="top" wrapText="1"/>
      <protection locked="0"/>
    </xf>
    <xf numFmtId="0" fontId="21" fillId="0" borderId="0" xfId="0" applyFont="1" applyAlignment="1" applyProtection="1">
      <alignment horizontal="center"/>
      <protection locked="0"/>
    </xf>
    <xf numFmtId="44" fontId="24" fillId="0" borderId="0" xfId="0" applyNumberFormat="1" applyFont="1" applyProtection="1">
      <protection locked="0"/>
    </xf>
    <xf numFmtId="0" fontId="23" fillId="0" borderId="0" xfId="0" applyFont="1" applyAlignment="1" applyProtection="1">
      <alignment vertical="top" wrapText="1"/>
      <protection locked="0"/>
    </xf>
    <xf numFmtId="0" fontId="21" fillId="0" borderId="0" xfId="0" applyFont="1" applyAlignment="1" applyProtection="1">
      <alignment horizontal="left" wrapText="1"/>
      <protection locked="0"/>
    </xf>
    <xf numFmtId="9" fontId="22" fillId="0" borderId="0" xfId="0" applyNumberFormat="1" applyFont="1" applyAlignment="1" applyProtection="1">
      <alignment horizontal="right"/>
      <protection locked="0"/>
    </xf>
    <xf numFmtId="0" fontId="25" fillId="0" borderId="0" xfId="0" applyFont="1" applyAlignment="1" applyProtection="1">
      <alignment horizontal="right" wrapText="1"/>
      <protection locked="0"/>
    </xf>
    <xf numFmtId="0" fontId="21" fillId="0" borderId="0" xfId="0" applyFont="1" applyAlignment="1" applyProtection="1">
      <alignment horizontal="left" vertical="top" wrapText="1"/>
      <protection locked="0"/>
    </xf>
    <xf numFmtId="44" fontId="0" fillId="0" borderId="0" xfId="0" applyNumberFormat="1" applyProtection="1">
      <protection locked="0"/>
    </xf>
    <xf numFmtId="0" fontId="21" fillId="0" borderId="9" xfId="0" applyFont="1" applyBorder="1" applyAlignment="1" applyProtection="1">
      <alignment vertical="top" wrapText="1"/>
      <protection locked="0"/>
    </xf>
    <xf numFmtId="0" fontId="21" fillId="0" borderId="0" xfId="0" applyFont="1" applyAlignment="1" applyProtection="1">
      <alignment vertical="top" wrapText="1"/>
      <protection locked="0"/>
    </xf>
    <xf numFmtId="44" fontId="21" fillId="0" borderId="0" xfId="0" applyNumberFormat="1" applyFont="1" applyProtection="1">
      <protection locked="0"/>
    </xf>
    <xf numFmtId="0" fontId="25" fillId="0" borderId="0" xfId="0" applyFont="1" applyAlignment="1" applyProtection="1">
      <alignment horizontal="left" vertical="top" wrapText="1"/>
      <protection locked="0"/>
    </xf>
    <xf numFmtId="0" fontId="17" fillId="0" borderId="0" xfId="0" applyFont="1" applyAlignment="1" applyProtection="1">
      <alignment horizontal="right"/>
      <protection locked="0"/>
    </xf>
    <xf numFmtId="0" fontId="30" fillId="0" borderId="0" xfId="0" applyFont="1" applyAlignment="1" applyProtection="1">
      <alignment horizontal="right"/>
      <protection locked="0"/>
    </xf>
    <xf numFmtId="0" fontId="21" fillId="0" borderId="0" xfId="0" applyFont="1" applyAlignment="1" applyProtection="1">
      <alignment horizontal="center" vertical="center"/>
      <protection locked="0"/>
    </xf>
    <xf numFmtId="44" fontId="21" fillId="0" borderId="0" xfId="0" applyNumberFormat="1" applyFont="1" applyAlignment="1" applyProtection="1">
      <alignment vertical="center"/>
      <protection locked="0"/>
    </xf>
    <xf numFmtId="44" fontId="2" fillId="0" borderId="0" xfId="1" applyFont="1" applyProtection="1">
      <protection locked="0"/>
    </xf>
    <xf numFmtId="0" fontId="24" fillId="0" borderId="0" xfId="0" applyFont="1" applyAlignment="1" applyProtection="1">
      <alignment vertical="top"/>
      <protection locked="0"/>
    </xf>
    <xf numFmtId="0" fontId="24" fillId="0" borderId="0" xfId="0" applyFont="1" applyAlignment="1" applyProtection="1">
      <alignment horizontal="left" vertical="top"/>
      <protection locked="0"/>
    </xf>
    <xf numFmtId="0" fontId="22" fillId="0" borderId="0" xfId="0" applyFont="1" applyAlignment="1" applyProtection="1">
      <alignment horizontal="left" vertical="top" wrapText="1"/>
      <protection locked="0"/>
    </xf>
    <xf numFmtId="0" fontId="30" fillId="0" borderId="0" xfId="0" applyFont="1" applyAlignment="1" applyProtection="1">
      <alignment vertical="top"/>
      <protection locked="0"/>
    </xf>
    <xf numFmtId="44" fontId="30" fillId="0" borderId="0" xfId="1" applyFont="1" applyAlignment="1" applyProtection="1">
      <alignment vertical="top"/>
      <protection locked="0"/>
    </xf>
    <xf numFmtId="0" fontId="24" fillId="0" borderId="0" xfId="0" applyFont="1" applyAlignment="1" applyProtection="1">
      <alignment vertical="top" wrapText="1"/>
      <protection locked="0"/>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44" fontId="13" fillId="0" borderId="0" xfId="1" applyFont="1" applyProtection="1">
      <protection locked="0"/>
    </xf>
    <xf numFmtId="0" fontId="21" fillId="0" borderId="0" xfId="0" applyFont="1" applyFill="1" applyProtection="1">
      <protection locked="0"/>
    </xf>
    <xf numFmtId="6" fontId="25" fillId="0" borderId="0" xfId="0" applyNumberFormat="1" applyFont="1" applyFill="1" applyAlignment="1" applyProtection="1">
      <alignment horizontal="left"/>
      <protection locked="0"/>
    </xf>
    <xf numFmtId="0" fontId="0" fillId="0" borderId="0" xfId="0" applyFill="1" applyProtection="1">
      <protection locked="0"/>
    </xf>
    <xf numFmtId="44" fontId="22" fillId="0" borderId="0" xfId="1" applyFont="1" applyFill="1" applyProtection="1">
      <protection locked="0"/>
    </xf>
    <xf numFmtId="0" fontId="21" fillId="0" borderId="0" xfId="0" applyFont="1" applyFill="1" applyAlignment="1" applyProtection="1">
      <alignment horizontal="left"/>
      <protection locked="0"/>
    </xf>
    <xf numFmtId="44" fontId="22" fillId="0" borderId="14" xfId="1" applyFont="1" applyFill="1" applyBorder="1" applyProtection="1">
      <protection locked="0"/>
    </xf>
    <xf numFmtId="0" fontId="24" fillId="0" borderId="0" xfId="0" applyFont="1" applyFill="1" applyAlignment="1" applyProtection="1">
      <alignment horizontal="left" wrapText="1"/>
      <protection locked="0"/>
    </xf>
    <xf numFmtId="0" fontId="21" fillId="0" borderId="0" xfId="0" applyFont="1" applyFill="1" applyAlignment="1" applyProtection="1">
      <alignment horizontal="left" wrapText="1"/>
      <protection locked="0"/>
    </xf>
    <xf numFmtId="0" fontId="2" fillId="0" borderId="0" xfId="0" applyFont="1" applyFill="1" applyProtection="1">
      <protection locked="0"/>
    </xf>
    <xf numFmtId="0" fontId="2" fillId="0" borderId="0" xfId="0" applyFont="1" applyFill="1" applyAlignment="1" applyProtection="1">
      <alignment horizontal="left"/>
      <protection locked="0"/>
    </xf>
    <xf numFmtId="0" fontId="21" fillId="0" borderId="0" xfId="0" applyFont="1" applyFill="1" applyAlignment="1" applyProtection="1">
      <alignment horizontal="center"/>
      <protection locked="0"/>
    </xf>
    <xf numFmtId="44" fontId="24" fillId="0" borderId="0" xfId="0" applyNumberFormat="1" applyFont="1" applyFill="1" applyProtection="1">
      <protection locked="0"/>
    </xf>
    <xf numFmtId="0" fontId="22" fillId="0" borderId="0" xfId="0" applyFont="1" applyFill="1" applyAlignment="1">
      <alignment horizontal="right"/>
    </xf>
    <xf numFmtId="0" fontId="21" fillId="0" borderId="10" xfId="0" applyFont="1" applyFill="1" applyBorder="1" applyAlignment="1" applyProtection="1">
      <alignment vertical="top"/>
      <protection locked="0"/>
    </xf>
    <xf numFmtId="0" fontId="21" fillId="0" borderId="0" xfId="0" applyFont="1" applyFill="1" applyAlignment="1" applyProtection="1">
      <alignment horizontal="left" vertical="top" wrapText="1"/>
      <protection locked="0"/>
    </xf>
    <xf numFmtId="44" fontId="21" fillId="0" borderId="0" xfId="0" applyNumberFormat="1" applyFont="1" applyFill="1" applyProtection="1">
      <protection locked="0"/>
    </xf>
    <xf numFmtId="0" fontId="24" fillId="0" borderId="0" xfId="0" applyFont="1" applyFill="1" applyAlignment="1" applyProtection="1">
      <alignment horizontal="left" vertical="top" wrapText="1"/>
      <protection locked="0"/>
    </xf>
    <xf numFmtId="0" fontId="21" fillId="0" borderId="0" xfId="0" applyFont="1" applyFill="1" applyAlignment="1" applyProtection="1">
      <alignment horizontal="center" vertical="center"/>
      <protection locked="0"/>
    </xf>
    <xf numFmtId="44" fontId="21" fillId="0" borderId="0" xfId="0" applyNumberFormat="1" applyFont="1" applyFill="1" applyAlignment="1" applyProtection="1">
      <alignment vertical="center"/>
      <protection locked="0"/>
    </xf>
    <xf numFmtId="44" fontId="21" fillId="0" borderId="0" xfId="1" applyFont="1" applyFill="1" applyProtection="1">
      <protection locked="0"/>
    </xf>
    <xf numFmtId="44" fontId="21" fillId="0" borderId="14" xfId="1" applyFont="1" applyFill="1" applyBorder="1" applyProtection="1">
      <protection locked="0"/>
    </xf>
    <xf numFmtId="0" fontId="24" fillId="0" borderId="9" xfId="0" applyFont="1" applyFill="1" applyBorder="1" applyAlignment="1" applyProtection="1">
      <alignment horizontal="left" vertical="top" wrapText="1"/>
      <protection locked="0"/>
    </xf>
    <xf numFmtId="0" fontId="21" fillId="0" borderId="9" xfId="0" applyFont="1" applyFill="1" applyBorder="1" applyAlignment="1" applyProtection="1">
      <alignment horizontal="left" vertical="top" wrapText="1"/>
      <protection locked="0"/>
    </xf>
    <xf numFmtId="0" fontId="2" fillId="0" borderId="0" xfId="0" applyFont="1" applyFill="1" applyAlignment="1" applyProtection="1">
      <alignment vertical="top"/>
      <protection locked="0"/>
    </xf>
    <xf numFmtId="0" fontId="21" fillId="0" borderId="0" xfId="0" applyFont="1" applyFill="1" applyAlignment="1" applyProtection="1">
      <alignment vertical="top"/>
      <protection locked="0"/>
    </xf>
    <xf numFmtId="0" fontId="21" fillId="0" borderId="0" xfId="0" applyFont="1" applyFill="1" applyAlignment="1" applyProtection="1">
      <alignment vertical="top" wrapText="1"/>
      <protection locked="0"/>
    </xf>
    <xf numFmtId="44" fontId="25" fillId="0" borderId="0" xfId="1" applyFont="1" applyFill="1" applyProtection="1">
      <protection locked="0"/>
    </xf>
    <xf numFmtId="0" fontId="21" fillId="0" borderId="0" xfId="0" applyFont="1" applyFill="1" applyAlignment="1" applyProtection="1">
      <alignment wrapText="1"/>
      <protection locked="0"/>
    </xf>
    <xf numFmtId="44" fontId="25" fillId="0" borderId="14" xfId="1" applyFont="1" applyFill="1" applyBorder="1" applyProtection="1">
      <protection locked="0"/>
    </xf>
    <xf numFmtId="0" fontId="24" fillId="0" borderId="0" xfId="0" applyFont="1" applyFill="1" applyAlignment="1" applyProtection="1">
      <alignment vertical="top"/>
      <protection locked="0"/>
    </xf>
    <xf numFmtId="0" fontId="24" fillId="0" borderId="0" xfId="0" applyFont="1" applyFill="1" applyAlignment="1" applyProtection="1">
      <alignment vertical="top" wrapText="1"/>
      <protection locked="0"/>
    </xf>
    <xf numFmtId="44" fontId="3" fillId="0" borderId="0" xfId="1" applyFont="1" applyFill="1" applyProtection="1">
      <protection locked="0"/>
    </xf>
    <xf numFmtId="0" fontId="2" fillId="0" borderId="0" xfId="0" applyFont="1" applyAlignment="1" applyProtection="1">
      <alignment horizontal="center"/>
      <protection locked="0"/>
    </xf>
    <xf numFmtId="9" fontId="22" fillId="0" borderId="0" xfId="0" applyNumberFormat="1" applyFont="1" applyAlignment="1" applyProtection="1">
      <alignment horizontal="center"/>
      <protection locked="0"/>
    </xf>
    <xf numFmtId="0" fontId="2" fillId="0" borderId="0" xfId="0" applyFont="1" applyFill="1" applyAlignment="1" applyProtection="1">
      <alignment horizontal="center"/>
      <protection locked="0"/>
    </xf>
    <xf numFmtId="0" fontId="29" fillId="0" borderId="0" xfId="0" applyFont="1" applyBorder="1" applyProtection="1">
      <protection locked="0"/>
    </xf>
    <xf numFmtId="0" fontId="34" fillId="0" borderId="10" xfId="0" applyFont="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10" xfId="0" applyFont="1" applyFill="1" applyBorder="1" applyAlignment="1" applyProtection="1">
      <alignment vertical="top"/>
      <protection locked="0"/>
    </xf>
    <xf numFmtId="0" fontId="21" fillId="0" borderId="0" xfId="0" applyFont="1" applyAlignment="1" applyProtection="1">
      <alignment horizontal="left"/>
      <protection locked="0"/>
    </xf>
    <xf numFmtId="0" fontId="25" fillId="0" borderId="0" xfId="0" applyFont="1" applyFill="1" applyProtection="1">
      <protection locked="0"/>
    </xf>
    <xf numFmtId="0" fontId="24" fillId="0" borderId="0" xfId="0" applyFont="1" applyFill="1" applyAlignment="1" applyProtection="1">
      <alignment horizontal="left"/>
      <protection locked="0"/>
    </xf>
    <xf numFmtId="0" fontId="24" fillId="0" borderId="0" xfId="0" applyFont="1" applyFill="1" applyProtection="1">
      <protection locked="0"/>
    </xf>
    <xf numFmtId="6" fontId="24" fillId="0" borderId="0" xfId="0" applyNumberFormat="1" applyFont="1" applyFill="1" applyAlignment="1" applyProtection="1">
      <alignment horizontal="left"/>
      <protection locked="0"/>
    </xf>
    <xf numFmtId="6" fontId="24" fillId="0" borderId="0" xfId="0" applyNumberFormat="1" applyFont="1" applyAlignment="1" applyProtection="1">
      <alignment horizontal="left"/>
      <protection locked="0"/>
    </xf>
    <xf numFmtId="44" fontId="34" fillId="6" borderId="17" xfId="0" applyNumberFormat="1" applyFont="1" applyFill="1" applyBorder="1" applyProtection="1">
      <protection locked="0"/>
    </xf>
    <xf numFmtId="0" fontId="0" fillId="0" borderId="0" xfId="0" applyAlignment="1">
      <alignment horizontal="left" vertical="center"/>
    </xf>
    <xf numFmtId="0" fontId="15" fillId="0" borderId="0" xfId="0" applyFont="1" applyAlignment="1">
      <alignment horizontal="left" vertical="center"/>
    </xf>
    <xf numFmtId="0" fontId="17" fillId="8" borderId="0" xfId="0" applyFont="1" applyFill="1" applyAlignment="1">
      <alignment horizontal="left" vertical="center"/>
    </xf>
    <xf numFmtId="0" fontId="47" fillId="8" borderId="0" xfId="0" applyFont="1" applyFill="1" applyAlignment="1">
      <alignment horizontal="left"/>
    </xf>
    <xf numFmtId="0" fontId="0" fillId="8" borderId="0" xfId="0" applyFill="1" applyAlignment="1">
      <alignment horizontal="left"/>
    </xf>
    <xf numFmtId="0" fontId="52" fillId="8" borderId="0" xfId="0" applyFont="1" applyFill="1" applyAlignment="1">
      <alignment horizontal="left" vertical="center"/>
    </xf>
    <xf numFmtId="0" fontId="16" fillId="0" borderId="0" xfId="0" applyFont="1" applyAlignment="1">
      <alignment vertical="center" wrapText="1"/>
    </xf>
    <xf numFmtId="0" fontId="16" fillId="0" borderId="0" xfId="0" applyFont="1" applyAlignment="1">
      <alignment horizontal="left" vertical="center"/>
    </xf>
    <xf numFmtId="0" fontId="31" fillId="0" borderId="0" xfId="0" applyFont="1" applyAlignment="1">
      <alignment horizontal="left"/>
    </xf>
    <xf numFmtId="0" fontId="16" fillId="0" borderId="0" xfId="0" applyFont="1" applyAlignment="1">
      <alignment horizontal="left" vertical="center" indent="3"/>
    </xf>
    <xf numFmtId="0" fontId="6" fillId="0" borderId="0" xfId="0" applyFont="1" applyAlignment="1">
      <alignment horizontal="left" vertical="center" indent="3"/>
    </xf>
    <xf numFmtId="0" fontId="18" fillId="0" borderId="0" xfId="0" applyFont="1" applyAlignment="1">
      <alignment horizontal="left" vertical="center"/>
    </xf>
    <xf numFmtId="0" fontId="17" fillId="0" borderId="0" xfId="0" applyFont="1" applyAlignment="1">
      <alignment horizontal="left" vertical="center"/>
    </xf>
    <xf numFmtId="0" fontId="53" fillId="0" borderId="0" xfId="0" applyFont="1" applyAlignment="1">
      <alignment horizontal="left" vertical="center"/>
    </xf>
    <xf numFmtId="0" fontId="15" fillId="0" borderId="0" xfId="0" applyFont="1" applyAlignment="1">
      <alignment horizontal="left" vertical="center" indent="3"/>
    </xf>
    <xf numFmtId="0" fontId="40" fillId="0" borderId="0" xfId="0" applyFont="1" applyAlignment="1">
      <alignment horizontal="left" vertical="center"/>
    </xf>
    <xf numFmtId="0" fontId="54" fillId="0" borderId="0" xfId="0" applyFont="1" applyAlignment="1">
      <alignment horizontal="left" vertical="center"/>
    </xf>
    <xf numFmtId="0" fontId="22" fillId="0" borderId="20" xfId="0" applyFont="1" applyBorder="1"/>
    <xf numFmtId="0" fontId="25" fillId="0" borderId="0" xfId="0" applyFont="1"/>
    <xf numFmtId="0" fontId="24" fillId="0" borderId="0" xfId="0" applyFont="1"/>
    <xf numFmtId="44" fontId="35" fillId="0" borderId="0" xfId="1" applyFont="1" applyFill="1" applyBorder="1" applyAlignment="1">
      <alignment horizontal="left"/>
    </xf>
    <xf numFmtId="44" fontId="17" fillId="0" borderId="0" xfId="1" applyFont="1" applyFill="1" applyBorder="1"/>
    <xf numFmtId="44" fontId="35" fillId="0" borderId="0" xfId="1" applyFont="1" applyFill="1" applyBorder="1"/>
    <xf numFmtId="43" fontId="26" fillId="0" borderId="0" xfId="0" applyNumberFormat="1" applyFont="1" applyAlignment="1">
      <alignment wrapText="1"/>
    </xf>
    <xf numFmtId="44" fontId="17" fillId="0" borderId="20" xfId="1" applyFont="1" applyFill="1" applyBorder="1"/>
    <xf numFmtId="44" fontId="17" fillId="0" borderId="16" xfId="1" applyFont="1" applyFill="1" applyBorder="1"/>
    <xf numFmtId="43" fontId="23" fillId="0" borderId="0" xfId="0" applyNumberFormat="1" applyFont="1" applyAlignment="1">
      <alignment vertical="top" wrapText="1"/>
    </xf>
    <xf numFmtId="6" fontId="2" fillId="0" borderId="0" xfId="0" applyNumberFormat="1" applyFont="1" applyAlignment="1">
      <alignment horizontal="left"/>
    </xf>
    <xf numFmtId="164" fontId="2" fillId="0" borderId="0" xfId="0" applyNumberFormat="1" applyFont="1" applyAlignment="1">
      <alignment horizontal="left"/>
    </xf>
    <xf numFmtId="0" fontId="2" fillId="0" borderId="0" xfId="0" applyFont="1" applyAlignment="1">
      <alignment horizontal="left"/>
    </xf>
    <xf numFmtId="43" fontId="2" fillId="0" borderId="0" xfId="0" applyNumberFormat="1" applyFont="1"/>
    <xf numFmtId="3" fontId="2" fillId="0" borderId="0" xfId="0" applyNumberFormat="1" applyFont="1" applyAlignment="1">
      <alignment horizontal="left"/>
    </xf>
    <xf numFmtId="43" fontId="0" fillId="0" borderId="0" xfId="0" applyNumberFormat="1"/>
    <xf numFmtId="44" fontId="35" fillId="0" borderId="14" xfId="1" applyFont="1" applyFill="1" applyBorder="1" applyAlignment="1">
      <alignment horizontal="left"/>
    </xf>
    <xf numFmtId="44" fontId="17" fillId="0" borderId="14" xfId="1" applyFont="1" applyFill="1" applyBorder="1"/>
    <xf numFmtId="44" fontId="17" fillId="0" borderId="14" xfId="1" applyFont="1" applyBorder="1"/>
    <xf numFmtId="0" fontId="43" fillId="0" borderId="0" xfId="0" applyFont="1" applyAlignment="1" applyProtection="1">
      <alignment vertical="center" wrapText="1"/>
      <protection locked="0"/>
    </xf>
    <xf numFmtId="0" fontId="2" fillId="0" borderId="14" xfId="0" applyFont="1" applyBorder="1" applyProtection="1">
      <protection locked="0"/>
    </xf>
    <xf numFmtId="0" fontId="2" fillId="0" borderId="17" xfId="0" applyFont="1" applyBorder="1" applyAlignment="1" applyProtection="1">
      <alignment horizontal="center" vertical="center"/>
      <protection locked="0"/>
    </xf>
    <xf numFmtId="0" fontId="22" fillId="0" borderId="0" xfId="0" applyFont="1" applyAlignment="1" applyProtection="1">
      <alignment horizontal="right"/>
      <protection locked="0"/>
    </xf>
    <xf numFmtId="0" fontId="22" fillId="0" borderId="0" xfId="0" applyFont="1" applyFill="1" applyAlignment="1" applyProtection="1">
      <alignment horizontal="right"/>
      <protection locked="0"/>
    </xf>
    <xf numFmtId="0" fontId="19" fillId="0" borderId="0" xfId="0" applyFont="1" applyFill="1" applyProtection="1">
      <protection locked="0"/>
    </xf>
    <xf numFmtId="0" fontId="3" fillId="0" borderId="8" xfId="0" applyFont="1" applyFill="1" applyBorder="1" applyAlignment="1" applyProtection="1">
      <alignment vertical="top"/>
      <protection locked="0"/>
    </xf>
    <xf numFmtId="44" fontId="25" fillId="0" borderId="0" xfId="1" applyFont="1" applyProtection="1"/>
    <xf numFmtId="44" fontId="22" fillId="0" borderId="0" xfId="1" applyFont="1" applyFill="1" applyProtection="1"/>
    <xf numFmtId="44" fontId="22" fillId="0" borderId="0" xfId="1" applyFont="1" applyProtection="1"/>
    <xf numFmtId="0" fontId="13" fillId="2" borderId="17" xfId="0" applyFont="1" applyFill="1" applyBorder="1" applyAlignment="1" applyProtection="1">
      <alignment horizontal="left" vertical="center" wrapText="1"/>
      <protection locked="0"/>
    </xf>
    <xf numFmtId="0" fontId="13" fillId="2" borderId="17" xfId="0" applyFont="1" applyFill="1" applyBorder="1" applyAlignment="1" applyProtection="1">
      <alignment vertical="center" wrapText="1"/>
      <protection locked="0"/>
    </xf>
    <xf numFmtId="0" fontId="51" fillId="7" borderId="0" xfId="4" applyBorder="1" applyProtection="1">
      <protection locked="0"/>
    </xf>
    <xf numFmtId="0" fontId="13" fillId="0" borderId="17" xfId="0" applyFont="1" applyBorder="1" applyAlignment="1" applyProtection="1">
      <alignment horizontal="left" vertical="center"/>
      <protection locked="0"/>
    </xf>
    <xf numFmtId="0" fontId="13" fillId="0" borderId="17" xfId="0" applyFont="1" applyBorder="1" applyAlignment="1" applyProtection="1">
      <alignment vertical="center"/>
      <protection locked="0"/>
    </xf>
    <xf numFmtId="0" fontId="49" fillId="0" borderId="0" xfId="3" applyFill="1" applyBorder="1" applyProtection="1">
      <protection locked="0"/>
    </xf>
    <xf numFmtId="0" fontId="51" fillId="0" borderId="0" xfId="4" applyFill="1" applyBorder="1" applyProtection="1">
      <protection locked="0"/>
    </xf>
    <xf numFmtId="0" fontId="13" fillId="2" borderId="18" xfId="0" applyFont="1" applyFill="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165" fontId="34" fillId="0" borderId="17" xfId="0" applyNumberFormat="1" applyFont="1" applyBorder="1" applyAlignment="1" applyProtection="1">
      <alignment horizontal="center"/>
      <protection locked="0"/>
    </xf>
    <xf numFmtId="44" fontId="34" fillId="0" borderId="17" xfId="0" applyNumberFormat="1" applyFont="1" applyBorder="1" applyProtection="1">
      <protection locked="0"/>
    </xf>
    <xf numFmtId="0" fontId="51" fillId="7" borderId="0" xfId="4" applyProtection="1">
      <protection locked="0"/>
    </xf>
    <xf numFmtId="0" fontId="34" fillId="0" borderId="17" xfId="0" applyFont="1" applyBorder="1" applyAlignment="1" applyProtection="1">
      <alignment horizontal="center"/>
      <protection locked="0"/>
    </xf>
    <xf numFmtId="0" fontId="34" fillId="0" borderId="17" xfId="0" applyFont="1" applyBorder="1" applyAlignment="1" applyProtection="1">
      <alignment horizontal="center" vertical="center"/>
      <protection locked="0"/>
    </xf>
    <xf numFmtId="0" fontId="3" fillId="2" borderId="0" xfId="0" applyFont="1" applyFill="1" applyAlignment="1" applyProtection="1">
      <alignment vertical="center" wrapText="1"/>
      <protection locked="0"/>
    </xf>
    <xf numFmtId="0" fontId="0" fillId="0" borderId="4" xfId="0" applyBorder="1" applyProtection="1">
      <protection locked="0"/>
    </xf>
    <xf numFmtId="44" fontId="34" fillId="0" borderId="17" xfId="0" applyNumberFormat="1" applyFont="1" applyBorder="1" applyProtection="1"/>
    <xf numFmtId="44" fontId="34" fillId="0" borderId="18" xfId="0" applyNumberFormat="1" applyFont="1" applyBorder="1" applyProtection="1"/>
    <xf numFmtId="44" fontId="34" fillId="4" borderId="17" xfId="0" applyNumberFormat="1" applyFont="1" applyFill="1" applyBorder="1" applyProtection="1"/>
    <xf numFmtId="0" fontId="29" fillId="0" borderId="0" xfId="0" applyFont="1" applyProtection="1">
      <protection locked="0"/>
    </xf>
    <xf numFmtId="0" fontId="12" fillId="2" borderId="17" xfId="0" applyFont="1" applyFill="1" applyBorder="1" applyAlignment="1" applyProtection="1">
      <alignment horizontal="left" wrapText="1" indent="1"/>
      <protection locked="0"/>
    </xf>
    <xf numFmtId="43" fontId="12" fillId="2" borderId="17" xfId="0" applyNumberFormat="1" applyFont="1" applyFill="1" applyBorder="1" applyAlignment="1" applyProtection="1">
      <alignment horizontal="left" wrapText="1" indent="2"/>
      <protection locked="0"/>
    </xf>
    <xf numFmtId="43" fontId="12" fillId="2" borderId="17" xfId="0" applyNumberFormat="1" applyFont="1" applyFill="1" applyBorder="1" applyAlignment="1" applyProtection="1">
      <alignment horizontal="left" wrapText="1" indent="1"/>
      <protection locked="0"/>
    </xf>
    <xf numFmtId="43" fontId="27" fillId="0" borderId="21" xfId="0" applyNumberFormat="1" applyFont="1" applyBorder="1" applyAlignment="1" applyProtection="1">
      <alignment horizontal="left" vertical="center" wrapText="1"/>
      <protection locked="0"/>
    </xf>
    <xf numFmtId="0" fontId="12" fillId="0" borderId="17" xfId="0" applyFont="1" applyBorder="1" applyProtection="1">
      <protection locked="0"/>
    </xf>
    <xf numFmtId="44" fontId="34" fillId="0" borderId="0" xfId="0" applyNumberFormat="1" applyFont="1" applyProtection="1">
      <protection locked="0"/>
    </xf>
    <xf numFmtId="42" fontId="12" fillId="0" borderId="18" xfId="0" applyNumberFormat="1" applyFont="1" applyBorder="1" applyAlignment="1" applyProtection="1">
      <alignment vertical="center" wrapText="1"/>
      <protection locked="0"/>
    </xf>
    <xf numFmtId="0" fontId="34" fillId="0" borderId="0" xfId="0" applyFont="1" applyProtection="1">
      <protection locked="0"/>
    </xf>
    <xf numFmtId="42" fontId="12" fillId="0" borderId="18" xfId="0" applyNumberFormat="1" applyFont="1" applyBorder="1" applyAlignment="1" applyProtection="1">
      <alignment vertical="center" wrapText="1"/>
    </xf>
    <xf numFmtId="0" fontId="34" fillId="0" borderId="18" xfId="0" applyFont="1" applyBorder="1" applyProtection="1"/>
    <xf numFmtId="0" fontId="16" fillId="0" borderId="0" xfId="0" applyFont="1" applyProtection="1">
      <protection locked="0"/>
    </xf>
    <xf numFmtId="0" fontId="30" fillId="0" borderId="0" xfId="0" applyFont="1" applyProtection="1">
      <protection locked="0"/>
    </xf>
    <xf numFmtId="0" fontId="7" fillId="0" borderId="0" xfId="0" applyFont="1" applyAlignment="1" applyProtection="1">
      <alignment vertical="center"/>
      <protection locked="0"/>
    </xf>
    <xf numFmtId="0" fontId="19" fillId="0" borderId="0" xfId="0" applyFont="1" applyProtection="1">
      <protection locked="0"/>
    </xf>
    <xf numFmtId="0" fontId="13" fillId="0" borderId="21" xfId="0" applyFont="1" applyBorder="1" applyAlignment="1" applyProtection="1">
      <alignment horizontal="left" vertical="center"/>
    </xf>
    <xf numFmtId="0" fontId="26" fillId="0" borderId="17" xfId="0" applyFont="1" applyBorder="1" applyAlignment="1" applyProtection="1">
      <alignment horizontal="center" vertical="center"/>
      <protection locked="0"/>
    </xf>
    <xf numFmtId="0" fontId="26" fillId="0" borderId="17" xfId="0" applyFont="1" applyBorder="1" applyAlignment="1" applyProtection="1">
      <alignment horizontal="center" vertical="center" wrapText="1"/>
      <protection locked="0"/>
    </xf>
    <xf numFmtId="0" fontId="25" fillId="0" borderId="0" xfId="0" applyFont="1" applyFill="1" applyAlignment="1" applyProtection="1">
      <alignment horizontal="left" wrapText="1"/>
      <protection locked="0"/>
    </xf>
    <xf numFmtId="44" fontId="19" fillId="0" borderId="0" xfId="1" applyFont="1" applyFill="1" applyProtection="1">
      <protection locked="0"/>
    </xf>
    <xf numFmtId="0" fontId="26" fillId="0" borderId="17" xfId="0" applyFont="1" applyBorder="1" applyAlignment="1" applyProtection="1">
      <alignment horizontal="center" vertical="top" wrapText="1"/>
      <protection locked="0"/>
    </xf>
    <xf numFmtId="42" fontId="0" fillId="0" borderId="0" xfId="0" applyNumberFormat="1" applyFill="1" applyProtection="1">
      <protection locked="0"/>
    </xf>
    <xf numFmtId="44" fontId="0" fillId="0" borderId="0" xfId="1" applyFont="1" applyFill="1" applyProtection="1">
      <protection locked="0"/>
    </xf>
    <xf numFmtId="0" fontId="23" fillId="0" borderId="17" xfId="0" applyFont="1" applyBorder="1" applyAlignment="1" applyProtection="1">
      <alignment horizontal="center" vertical="center" wrapText="1"/>
      <protection locked="0"/>
    </xf>
    <xf numFmtId="0" fontId="23" fillId="0" borderId="17" xfId="0" applyFont="1" applyBorder="1" applyAlignment="1" applyProtection="1">
      <alignment horizontal="center" vertical="top" wrapText="1"/>
      <protection locked="0"/>
    </xf>
    <xf numFmtId="44" fontId="19" fillId="0" borderId="0" xfId="1" applyFont="1" applyBorder="1" applyProtection="1">
      <protection locked="0"/>
    </xf>
    <xf numFmtId="0" fontId="17" fillId="0" borderId="0" xfId="0" applyFont="1" applyFill="1" applyAlignment="1" applyProtection="1">
      <alignment horizontal="center"/>
      <protection locked="0"/>
    </xf>
    <xf numFmtId="44" fontId="19" fillId="0" borderId="0" xfId="1" applyFont="1" applyProtection="1">
      <protection locked="0"/>
    </xf>
    <xf numFmtId="0" fontId="0" fillId="0" borderId="0" xfId="0" applyFill="1" applyAlignment="1" applyProtection="1">
      <alignment vertical="top" wrapText="1"/>
      <protection locked="0"/>
    </xf>
    <xf numFmtId="0" fontId="0" fillId="0" borderId="0" xfId="0" applyAlignment="1" applyProtection="1">
      <alignment horizontal="center"/>
      <protection locked="0"/>
    </xf>
    <xf numFmtId="0" fontId="2" fillId="0" borderId="17" xfId="0" applyFont="1" applyBorder="1" applyAlignment="1" applyProtection="1">
      <alignment horizontal="center"/>
      <protection locked="0"/>
    </xf>
    <xf numFmtId="0" fontId="25" fillId="0" borderId="0" xfId="0" applyFont="1" applyFill="1" applyAlignment="1" applyProtection="1">
      <alignment horizontal="left" vertical="top" wrapText="1"/>
      <protection locked="0"/>
    </xf>
    <xf numFmtId="0" fontId="17" fillId="0" borderId="0" xfId="0" applyFont="1" applyFill="1" applyAlignment="1" applyProtection="1">
      <alignment horizontal="right"/>
      <protection locked="0"/>
    </xf>
    <xf numFmtId="0" fontId="0" fillId="0" borderId="0" xfId="0" applyFill="1" applyAlignment="1" applyProtection="1">
      <alignment horizontal="left" vertical="top" wrapText="1"/>
      <protection locked="0"/>
    </xf>
    <xf numFmtId="0" fontId="23" fillId="0" borderId="17" xfId="0" applyFont="1" applyFill="1" applyBorder="1" applyAlignment="1" applyProtection="1">
      <alignment horizontal="center" vertical="center" wrapText="1"/>
      <protection locked="0"/>
    </xf>
    <xf numFmtId="0" fontId="23" fillId="0" borderId="19" xfId="0" applyFont="1" applyFill="1" applyBorder="1" applyAlignment="1" applyProtection="1">
      <alignment horizontal="center" vertical="center" wrapText="1"/>
      <protection locked="0"/>
    </xf>
    <xf numFmtId="9" fontId="22" fillId="0" borderId="0" xfId="0" applyNumberFormat="1" applyFont="1" applyFill="1" applyAlignment="1" applyProtection="1">
      <alignment horizontal="right"/>
      <protection locked="0"/>
    </xf>
    <xf numFmtId="0" fontId="30" fillId="0" borderId="0" xfId="0" applyFont="1" applyFill="1" applyAlignment="1" applyProtection="1">
      <alignment horizontal="right"/>
      <protection locked="0"/>
    </xf>
    <xf numFmtId="0" fontId="2" fillId="0" borderId="17" xfId="0" applyFont="1" applyBorder="1" applyAlignment="1" applyProtection="1">
      <alignment horizontal="center" vertical="center" wrapText="1"/>
      <protection locked="0"/>
    </xf>
    <xf numFmtId="0" fontId="2" fillId="0" borderId="17"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wrapText="1"/>
      <protection locked="0"/>
    </xf>
    <xf numFmtId="9" fontId="22" fillId="0" borderId="0" xfId="0" applyNumberFormat="1" applyFont="1" applyFill="1" applyAlignment="1" applyProtection="1">
      <alignment horizontal="right" wrapText="1"/>
      <protection locked="0"/>
    </xf>
    <xf numFmtId="44" fontId="25" fillId="0" borderId="0" xfId="1" applyFont="1" applyFill="1" applyProtection="1"/>
    <xf numFmtId="44" fontId="2" fillId="0" borderId="0" xfId="1" applyFont="1" applyFill="1" applyProtection="1">
      <protection locked="0"/>
    </xf>
    <xf numFmtId="9" fontId="22" fillId="0" borderId="0" xfId="0" applyNumberFormat="1" applyFont="1" applyAlignment="1" applyProtection="1">
      <alignment horizontal="right" wrapText="1"/>
      <protection locked="0"/>
    </xf>
    <xf numFmtId="0" fontId="0" fillId="0" borderId="0" xfId="0" applyFont="1" applyProtection="1">
      <protection locked="0"/>
    </xf>
    <xf numFmtId="0" fontId="41" fillId="0" borderId="0" xfId="0" applyFont="1" applyAlignment="1" applyProtection="1">
      <alignment horizontal="center" vertical="center"/>
      <protection locked="0"/>
    </xf>
    <xf numFmtId="0" fontId="41" fillId="0" borderId="0" xfId="0" applyFont="1" applyProtection="1">
      <protection locked="0"/>
    </xf>
    <xf numFmtId="14" fontId="41" fillId="0" borderId="0" xfId="0" applyNumberFormat="1" applyFont="1" applyProtection="1">
      <protection locked="0"/>
    </xf>
    <xf numFmtId="0" fontId="0" fillId="0" borderId="0" xfId="0" applyAlignment="1" applyProtection="1">
      <alignment horizontal="left"/>
      <protection locked="0"/>
    </xf>
    <xf numFmtId="0" fontId="6" fillId="0" borderId="0" xfId="0" applyFont="1" applyAlignment="1" applyProtection="1">
      <alignment vertical="center" wrapText="1"/>
      <protection locked="0"/>
    </xf>
    <xf numFmtId="0" fontId="38"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12" fillId="0" borderId="6" xfId="0" applyFont="1" applyBorder="1" applyProtection="1"/>
    <xf numFmtId="44" fontId="12" fillId="0" borderId="0" xfId="0" applyNumberFormat="1" applyFont="1" applyProtection="1"/>
    <xf numFmtId="0" fontId="6" fillId="0" borderId="0" xfId="0" applyFont="1" applyAlignment="1">
      <alignment horizontal="left" vertical="center" wrapText="1"/>
    </xf>
    <xf numFmtId="0" fontId="38" fillId="0" borderId="0" xfId="0" applyFont="1" applyAlignment="1">
      <alignment horizontal="center" vertical="center" wrapText="1"/>
    </xf>
    <xf numFmtId="0" fontId="15" fillId="0" borderId="0" xfId="0" applyFont="1" applyAlignment="1">
      <alignment horizontal="left" vertical="center" wrapText="1"/>
    </xf>
    <xf numFmtId="0" fontId="43" fillId="0" borderId="0" xfId="0" applyFont="1" applyAlignment="1">
      <alignment horizontal="center" vertical="center" wrapText="1"/>
    </xf>
    <xf numFmtId="0" fontId="38" fillId="0" borderId="0" xfId="0" applyFont="1" applyAlignment="1">
      <alignment horizontal="left" vertical="center" wrapText="1" indent="2"/>
    </xf>
    <xf numFmtId="0" fontId="6" fillId="0" borderId="0" xfId="0" applyFont="1" applyAlignment="1">
      <alignment horizontal="center" vertical="center" wrapText="1"/>
    </xf>
    <xf numFmtId="0" fontId="43" fillId="0" borderId="0" xfId="0" applyFont="1" applyAlignment="1">
      <alignment horizontal="center" vertical="top" wrapText="1"/>
    </xf>
    <xf numFmtId="0" fontId="38" fillId="0" borderId="0" xfId="0" applyFont="1" applyAlignment="1">
      <alignment horizontal="left" vertical="center" wrapText="1"/>
    </xf>
    <xf numFmtId="0" fontId="16" fillId="0" borderId="0" xfId="0" applyFont="1" applyAlignment="1">
      <alignment horizontal="left" vertical="center" wrapText="1"/>
    </xf>
    <xf numFmtId="0" fontId="28" fillId="0" borderId="0" xfId="0" applyFont="1" applyAlignment="1">
      <alignment horizontal="center" vertical="center"/>
    </xf>
    <xf numFmtId="0" fontId="12" fillId="0" borderId="19" xfId="0" applyFont="1" applyBorder="1" applyAlignment="1" applyProtection="1">
      <alignment horizontal="left"/>
      <protection locked="0"/>
    </xf>
    <xf numFmtId="0" fontId="12" fillId="0" borderId="16" xfId="0" applyFont="1" applyBorder="1" applyAlignment="1" applyProtection="1">
      <alignment horizontal="left"/>
      <protection locked="0"/>
    </xf>
    <xf numFmtId="0" fontId="12" fillId="3" borderId="19" xfId="2" applyFont="1" applyBorder="1" applyAlignment="1" applyProtection="1">
      <alignment horizontal="left" vertical="center" wrapText="1"/>
      <protection locked="0"/>
    </xf>
    <xf numFmtId="0" fontId="12" fillId="3" borderId="16" xfId="2" applyFont="1" applyBorder="1" applyAlignment="1" applyProtection="1">
      <alignment horizontal="left" vertical="center" wrapText="1"/>
      <protection locked="0"/>
    </xf>
    <xf numFmtId="0" fontId="12" fillId="3" borderId="20" xfId="2" applyFont="1" applyBorder="1" applyAlignment="1" applyProtection="1">
      <alignment horizontal="left" vertical="center" wrapText="1"/>
      <protection locked="0"/>
    </xf>
    <xf numFmtId="42" fontId="12" fillId="0" borderId="13" xfId="0" applyNumberFormat="1" applyFont="1" applyBorder="1" applyAlignment="1" applyProtection="1">
      <alignment horizontal="center" vertical="center" wrapText="1"/>
      <protection locked="0"/>
    </xf>
    <xf numFmtId="42" fontId="12" fillId="0" borderId="14" xfId="0" applyNumberFormat="1" applyFont="1" applyBorder="1" applyAlignment="1" applyProtection="1">
      <alignment horizontal="center" vertical="center" wrapText="1"/>
      <protection locked="0"/>
    </xf>
    <xf numFmtId="42" fontId="12" fillId="0" borderId="15" xfId="0" applyNumberFormat="1" applyFont="1" applyBorder="1" applyAlignment="1" applyProtection="1">
      <alignment horizontal="center" vertical="center" wrapText="1"/>
      <protection locked="0"/>
    </xf>
    <xf numFmtId="0" fontId="13" fillId="2" borderId="19" xfId="0" applyFont="1" applyFill="1" applyBorder="1" applyAlignment="1" applyProtection="1">
      <alignment horizontal="left" vertical="center" wrapText="1"/>
      <protection locked="0"/>
    </xf>
    <xf numFmtId="0" fontId="13" fillId="2" borderId="20" xfId="0" applyFont="1" applyFill="1" applyBorder="1" applyAlignment="1" applyProtection="1">
      <alignment horizontal="left" vertical="center" wrapText="1"/>
      <protection locked="0"/>
    </xf>
    <xf numFmtId="0" fontId="13" fillId="2" borderId="16" xfId="0" applyFont="1" applyFill="1" applyBorder="1" applyAlignment="1" applyProtection="1">
      <alignment horizontal="left" vertical="center" wrapText="1"/>
      <protection locked="0"/>
    </xf>
    <xf numFmtId="0" fontId="13" fillId="2" borderId="17" xfId="0" applyFont="1" applyFill="1" applyBorder="1" applyAlignment="1" applyProtection="1">
      <alignment horizontal="center" vertical="center" wrapText="1"/>
      <protection locked="0"/>
    </xf>
    <xf numFmtId="0" fontId="13" fillId="0" borderId="17"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13" fillId="2" borderId="19"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16" xfId="0" applyFont="1" applyFill="1" applyBorder="1" applyAlignment="1" applyProtection="1">
      <alignment horizontal="center" vertical="center" wrapText="1"/>
      <protection locked="0"/>
    </xf>
    <xf numFmtId="0" fontId="13" fillId="0" borderId="19"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12" fillId="2" borderId="29" xfId="0" applyFont="1" applyFill="1" applyBorder="1" applyAlignment="1" applyProtection="1">
      <alignment horizontal="center" wrapText="1"/>
      <protection locked="0"/>
    </xf>
    <xf numFmtId="0" fontId="12" fillId="2" borderId="30" xfId="0" applyFont="1" applyFill="1" applyBorder="1" applyAlignment="1" applyProtection="1">
      <alignment horizontal="center" wrapText="1"/>
      <protection locked="0"/>
    </xf>
    <xf numFmtId="0" fontId="12" fillId="2" borderId="31" xfId="0" applyFont="1" applyFill="1" applyBorder="1" applyAlignment="1" applyProtection="1">
      <alignment horizontal="center" wrapText="1"/>
      <protection locked="0"/>
    </xf>
    <xf numFmtId="44" fontId="12" fillId="4" borderId="29" xfId="0" applyNumberFormat="1" applyFont="1" applyFill="1" applyBorder="1" applyAlignment="1" applyProtection="1">
      <alignment horizontal="center"/>
    </xf>
    <xf numFmtId="44" fontId="12" fillId="4" borderId="31" xfId="0" applyNumberFormat="1" applyFont="1" applyFill="1" applyBorder="1" applyAlignment="1" applyProtection="1">
      <alignment horizontal="center"/>
    </xf>
    <xf numFmtId="0" fontId="13" fillId="0" borderId="22"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0" fontId="13" fillId="0" borderId="26"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13" fillId="2" borderId="27" xfId="0" applyFont="1" applyFill="1" applyBorder="1" applyAlignment="1" applyProtection="1">
      <alignment horizontal="center" vertical="center" wrapText="1"/>
      <protection locked="0"/>
    </xf>
    <xf numFmtId="0" fontId="13" fillId="2" borderId="28" xfId="0" applyFont="1" applyFill="1" applyBorder="1" applyAlignment="1" applyProtection="1">
      <alignment horizontal="center" vertical="center" wrapText="1"/>
      <protection locked="0"/>
    </xf>
    <xf numFmtId="0" fontId="6" fillId="6" borderId="14" xfId="0" applyFont="1" applyFill="1" applyBorder="1" applyAlignment="1" applyProtection="1">
      <alignment horizontal="left" vertical="center" wrapText="1"/>
    </xf>
    <xf numFmtId="0" fontId="2" fillId="6" borderId="14" xfId="0" applyFont="1" applyFill="1" applyBorder="1" applyAlignment="1" applyProtection="1">
      <alignment horizontal="left"/>
    </xf>
    <xf numFmtId="0" fontId="6" fillId="0" borderId="0" xfId="0" applyFont="1" applyBorder="1" applyAlignment="1" applyProtection="1">
      <alignment vertical="center" wrapText="1"/>
    </xf>
    <xf numFmtId="0" fontId="6" fillId="0" borderId="9"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17" fillId="0" borderId="0" xfId="0" applyFont="1" applyBorder="1" applyAlignment="1" applyProtection="1">
      <alignment horizontal="left" vertical="top" wrapText="1" indent="3"/>
    </xf>
    <xf numFmtId="0" fontId="17" fillId="0" borderId="12" xfId="0" applyFont="1" applyBorder="1" applyAlignment="1" applyProtection="1">
      <alignment horizontal="left" vertical="top" wrapText="1" indent="3"/>
    </xf>
    <xf numFmtId="0" fontId="36" fillId="0" borderId="0" xfId="0" applyFont="1" applyAlignment="1" applyProtection="1">
      <alignment horizontal="left"/>
    </xf>
    <xf numFmtId="0" fontId="6" fillId="0" borderId="0" xfId="0" applyFont="1" applyAlignment="1" applyProtection="1">
      <alignment horizontal="left" wrapText="1"/>
    </xf>
    <xf numFmtId="0" fontId="17" fillId="0" borderId="14" xfId="0" applyFont="1" applyBorder="1" applyAlignment="1" applyProtection="1">
      <alignment horizontal="left" vertical="top" wrapText="1" indent="3"/>
    </xf>
    <xf numFmtId="0" fontId="17" fillId="0" borderId="15" xfId="0" applyFont="1" applyBorder="1" applyAlignment="1" applyProtection="1">
      <alignment horizontal="left" vertical="top" wrapText="1" indent="3"/>
    </xf>
    <xf numFmtId="0" fontId="16" fillId="0" borderId="0" xfId="0" applyFont="1" applyAlignment="1" applyProtection="1">
      <alignment horizontal="left" vertical="center" wrapText="1"/>
    </xf>
    <xf numFmtId="0" fontId="51" fillId="7" borderId="0" xfId="4" applyAlignment="1">
      <alignment horizontal="left" wrapText="1"/>
    </xf>
    <xf numFmtId="0" fontId="6" fillId="0" borderId="8"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13" xfId="0" applyFont="1" applyBorder="1" applyAlignment="1" applyProtection="1">
      <alignment horizontal="center" vertical="center"/>
    </xf>
    <xf numFmtId="0" fontId="6" fillId="0" borderId="9"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0" xfId="0" applyFont="1" applyBorder="1" applyAlignment="1" applyProtection="1">
      <alignment horizontal="left"/>
    </xf>
    <xf numFmtId="0" fontId="6" fillId="0" borderId="12" xfId="0" applyFont="1" applyBorder="1" applyAlignment="1" applyProtection="1">
      <alignment horizontal="left"/>
    </xf>
    <xf numFmtId="0" fontId="6" fillId="0" borderId="0" xfId="0" applyFont="1" applyBorder="1" applyAlignment="1" applyProtection="1">
      <alignment horizontal="left" vertical="center"/>
    </xf>
    <xf numFmtId="0" fontId="6" fillId="0" borderId="12" xfId="0" applyFont="1" applyBorder="1" applyAlignment="1" applyProtection="1">
      <alignment horizontal="left" vertical="center"/>
    </xf>
    <xf numFmtId="0" fontId="17"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42" fillId="0" borderId="14" xfId="0" applyFont="1" applyBorder="1" applyAlignment="1" applyProtection="1">
      <alignment horizontal="left" vertical="top" wrapText="1" indent="3"/>
    </xf>
    <xf numFmtId="0" fontId="42" fillId="0" borderId="15" xfId="0" applyFont="1" applyBorder="1" applyAlignment="1" applyProtection="1">
      <alignment horizontal="left" vertical="top" wrapText="1" indent="3"/>
    </xf>
    <xf numFmtId="0" fontId="2" fillId="0" borderId="0" xfId="0" applyFont="1" applyBorder="1" applyAlignment="1" applyProtection="1">
      <alignment horizontal="left" vertical="center" wrapText="1"/>
    </xf>
    <xf numFmtId="0" fontId="6" fillId="0" borderId="20" xfId="0" applyFont="1" applyBorder="1" applyAlignment="1" applyProtection="1">
      <alignment horizontal="left" vertical="center"/>
    </xf>
    <xf numFmtId="0" fontId="6" fillId="0" borderId="16" xfId="0" applyFont="1" applyBorder="1" applyAlignment="1" applyProtection="1">
      <alignment horizontal="left" vertical="center"/>
    </xf>
    <xf numFmtId="0" fontId="16" fillId="0" borderId="0" xfId="0" applyFont="1" applyAlignment="1" applyProtection="1">
      <alignment horizontal="center" vertical="center" wrapText="1"/>
    </xf>
    <xf numFmtId="0" fontId="16" fillId="0" borderId="0" xfId="0" applyFont="1" applyBorder="1" applyAlignment="1" applyProtection="1">
      <alignment horizontal="center" vertical="center" wrapText="1"/>
    </xf>
    <xf numFmtId="0" fontId="6" fillId="0" borderId="4" xfId="0" applyFont="1" applyBorder="1" applyAlignment="1" applyProtection="1">
      <alignment horizontal="left" vertical="center" wrapText="1"/>
    </xf>
    <xf numFmtId="0" fontId="6" fillId="6" borderId="14" xfId="0" applyFont="1" applyFill="1" applyBorder="1" applyAlignment="1" applyProtection="1">
      <alignment horizontal="left" vertical="center" wrapText="1"/>
      <protection locked="0"/>
    </xf>
    <xf numFmtId="0" fontId="2" fillId="6" borderId="14" xfId="0" applyFont="1" applyFill="1" applyBorder="1" applyAlignment="1" applyProtection="1">
      <alignment horizontal="left"/>
      <protection locked="0"/>
    </xf>
    <xf numFmtId="0" fontId="6" fillId="6" borderId="20"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protection locked="0"/>
    </xf>
    <xf numFmtId="0" fontId="3" fillId="2" borderId="16" xfId="0" applyFont="1" applyFill="1" applyBorder="1" applyAlignment="1" applyProtection="1">
      <alignment horizontal="left" vertical="center" wrapText="1"/>
      <protection locked="0"/>
    </xf>
    <xf numFmtId="43" fontId="12" fillId="2" borderId="17" xfId="0" applyNumberFormat="1" applyFont="1" applyFill="1" applyBorder="1" applyAlignment="1" applyProtection="1">
      <alignment horizontal="left" wrapText="1" indent="2"/>
      <protection locked="0"/>
    </xf>
    <xf numFmtId="44" fontId="34" fillId="6" borderId="19" xfId="0" applyNumberFormat="1" applyFont="1" applyFill="1" applyBorder="1" applyAlignment="1" applyProtection="1">
      <alignment horizontal="center" vertical="center"/>
      <protection locked="0"/>
    </xf>
    <xf numFmtId="44" fontId="34" fillId="6" borderId="16" xfId="0" applyNumberFormat="1" applyFont="1" applyFill="1" applyBorder="1" applyAlignment="1" applyProtection="1">
      <alignment horizontal="center" vertical="center"/>
      <protection locked="0"/>
    </xf>
    <xf numFmtId="43" fontId="12" fillId="2" borderId="17" xfId="0" applyNumberFormat="1" applyFont="1" applyFill="1" applyBorder="1" applyAlignment="1" applyProtection="1">
      <alignment horizontal="left" wrapText="1" indent="1"/>
      <protection locked="0"/>
    </xf>
    <xf numFmtId="43" fontId="27" fillId="0" borderId="21" xfId="0" applyNumberFormat="1" applyFont="1" applyBorder="1" applyAlignment="1" applyProtection="1">
      <alignment horizontal="left" vertical="center" wrapText="1"/>
      <protection locked="0"/>
    </xf>
    <xf numFmtId="44" fontId="34" fillId="4" borderId="29" xfId="0" applyNumberFormat="1" applyFont="1" applyFill="1" applyBorder="1" applyAlignment="1" applyProtection="1">
      <alignment horizontal="center"/>
    </xf>
    <xf numFmtId="44" fontId="34" fillId="4" borderId="31" xfId="0" applyNumberFormat="1" applyFont="1" applyFill="1" applyBorder="1" applyAlignment="1" applyProtection="1">
      <alignment horizontal="center"/>
    </xf>
    <xf numFmtId="0" fontId="12" fillId="2" borderId="17" xfId="0" applyFont="1" applyFill="1" applyBorder="1" applyAlignment="1" applyProtection="1">
      <alignment horizontal="left" wrapText="1" indent="1"/>
      <protection locked="0"/>
    </xf>
    <xf numFmtId="0" fontId="12" fillId="2" borderId="19" xfId="0" applyFont="1" applyFill="1" applyBorder="1" applyAlignment="1" applyProtection="1">
      <alignment horizontal="center" wrapText="1"/>
      <protection locked="0"/>
    </xf>
    <xf numFmtId="0" fontId="12" fillId="2" borderId="16" xfId="0" applyFont="1" applyFill="1" applyBorder="1" applyAlignment="1" applyProtection="1">
      <alignment horizontal="center" wrapText="1"/>
      <protection locked="0"/>
    </xf>
    <xf numFmtId="0" fontId="36" fillId="0" borderId="19"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13" fillId="0" borderId="19" xfId="0" applyFont="1" applyBorder="1" applyAlignment="1" applyProtection="1">
      <alignment horizontal="left" vertical="center"/>
    </xf>
    <xf numFmtId="0" fontId="13" fillId="0" borderId="16" xfId="0" applyFont="1" applyBorder="1" applyAlignment="1" applyProtection="1">
      <alignment horizontal="left" vertical="center"/>
    </xf>
    <xf numFmtId="0" fontId="13" fillId="2" borderId="19" xfId="0" applyFont="1" applyFill="1" applyBorder="1" applyAlignment="1" applyProtection="1">
      <alignment horizontal="left" vertical="center" wrapText="1"/>
    </xf>
    <xf numFmtId="0" fontId="13" fillId="2" borderId="16" xfId="0" applyFont="1" applyFill="1" applyBorder="1" applyAlignment="1" applyProtection="1">
      <alignment horizontal="left" vertical="center" wrapText="1"/>
    </xf>
    <xf numFmtId="0" fontId="3" fillId="2" borderId="5"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wrapText="1"/>
    </xf>
    <xf numFmtId="0" fontId="3" fillId="2" borderId="7" xfId="0" applyFont="1" applyFill="1" applyBorder="1" applyAlignment="1" applyProtection="1">
      <alignment horizontal="left" vertical="center" wrapText="1"/>
    </xf>
    <xf numFmtId="0" fontId="3" fillId="0" borderId="0" xfId="0" applyFont="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xf>
    <xf numFmtId="0" fontId="3" fillId="2" borderId="6" xfId="0" applyFont="1" applyFill="1" applyBorder="1" applyAlignment="1" applyProtection="1">
      <alignment horizontal="left" vertical="center"/>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7" xfId="0" applyFont="1" applyBorder="1" applyAlignment="1" applyProtection="1">
      <alignment horizontal="left" vertical="center"/>
    </xf>
    <xf numFmtId="0" fontId="3" fillId="2" borderId="1" xfId="0" applyFont="1" applyFill="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7" fillId="6" borderId="14" xfId="0" applyFont="1" applyFill="1" applyBorder="1" applyAlignment="1" applyProtection="1">
      <alignment horizontal="left" vertical="top" wrapText="1"/>
      <protection locked="0"/>
    </xf>
    <xf numFmtId="0" fontId="7" fillId="6" borderId="14" xfId="0" applyFont="1" applyFill="1" applyBorder="1" applyAlignment="1" applyProtection="1">
      <alignment horizontal="center" vertical="center"/>
      <protection locked="0"/>
    </xf>
    <xf numFmtId="0" fontId="20" fillId="0" borderId="0" xfId="0" applyFont="1" applyAlignment="1">
      <alignment horizontal="left" vertical="center" wrapText="1"/>
    </xf>
    <xf numFmtId="0" fontId="9" fillId="0" borderId="0" xfId="0" applyFont="1" applyAlignment="1">
      <alignment horizontal="center" vertical="center" wrapText="1"/>
    </xf>
    <xf numFmtId="0" fontId="26" fillId="0" borderId="13" xfId="0" applyFont="1" applyFill="1" applyBorder="1" applyAlignment="1" applyProtection="1">
      <alignment horizontal="left" vertical="top" wrapText="1"/>
      <protection locked="0"/>
    </xf>
    <xf numFmtId="0" fontId="26" fillId="0" borderId="14" xfId="0" applyFont="1" applyFill="1" applyBorder="1" applyAlignment="1" applyProtection="1">
      <alignment horizontal="left" vertical="top" wrapText="1"/>
      <protection locked="0"/>
    </xf>
    <xf numFmtId="0" fontId="26" fillId="0" borderId="15" xfId="0" applyFont="1" applyFill="1" applyBorder="1" applyAlignment="1" applyProtection="1">
      <alignment horizontal="left" vertical="top" wrapText="1"/>
      <protection locked="0"/>
    </xf>
    <xf numFmtId="0" fontId="45" fillId="0" borderId="0" xfId="0" applyFont="1" applyAlignment="1" applyProtection="1">
      <alignment horizontal="center" vertical="center" wrapText="1"/>
      <protection locked="0"/>
    </xf>
    <xf numFmtId="0" fontId="26" fillId="0" borderId="13" xfId="0" applyFont="1" applyBorder="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23" fillId="0" borderId="0" xfId="0" applyFont="1" applyAlignment="1" applyProtection="1">
      <alignment horizontal="left" vertical="center" wrapText="1"/>
      <protection locked="0"/>
    </xf>
    <xf numFmtId="0" fontId="25" fillId="0" borderId="0" xfId="0" applyFont="1" applyFill="1" applyProtection="1">
      <protection locked="0"/>
    </xf>
    <xf numFmtId="0" fontId="24" fillId="0" borderId="0" xfId="0" applyFont="1" applyFill="1" applyAlignment="1" applyProtection="1">
      <alignment horizontal="left"/>
      <protection locked="0"/>
    </xf>
    <xf numFmtId="0" fontId="24" fillId="0" borderId="0" xfId="0" applyFont="1" applyFill="1" applyProtection="1">
      <protection locked="0"/>
    </xf>
    <xf numFmtId="6" fontId="24" fillId="0" borderId="0" xfId="0" applyNumberFormat="1" applyFont="1" applyFill="1" applyAlignment="1" applyProtection="1">
      <alignment horizontal="left"/>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6" fontId="24" fillId="0" borderId="0" xfId="0" applyNumberFormat="1" applyFont="1" applyFill="1" applyAlignment="1" applyProtection="1">
      <alignment horizontal="left" wrapText="1"/>
      <protection locked="0"/>
    </xf>
    <xf numFmtId="0" fontId="45" fillId="0" borderId="0" xfId="0" applyFont="1" applyBorder="1" applyAlignment="1" applyProtection="1">
      <alignment horizontal="center" vertical="center" wrapText="1"/>
      <protection locked="0"/>
    </xf>
    <xf numFmtId="0" fontId="30" fillId="0" borderId="0" xfId="0" applyFont="1" applyBorder="1" applyAlignment="1" applyProtection="1">
      <alignment horizontal="right"/>
      <protection locked="0"/>
    </xf>
    <xf numFmtId="0" fontId="23" fillId="0" borderId="0" xfId="0" applyFont="1" applyFill="1" applyAlignment="1" applyProtection="1">
      <alignment horizontal="left" vertical="center" wrapText="1"/>
      <protection locked="0"/>
    </xf>
    <xf numFmtId="6" fontId="24" fillId="0" borderId="0" xfId="0" applyNumberFormat="1" applyFont="1" applyAlignment="1" applyProtection="1">
      <alignment horizontal="left"/>
      <protection locked="0"/>
    </xf>
    <xf numFmtId="0" fontId="30" fillId="0" borderId="0" xfId="0" applyFont="1" applyAlignment="1" applyProtection="1">
      <alignment horizontal="right"/>
      <protection locked="0"/>
    </xf>
    <xf numFmtId="0" fontId="23" fillId="0" borderId="14"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left" vertical="top" wrapText="1"/>
      <protection locked="0"/>
    </xf>
    <xf numFmtId="0" fontId="26" fillId="0" borderId="14" xfId="0" applyFont="1" applyBorder="1" applyAlignment="1" applyProtection="1">
      <alignment horizontal="left" vertical="center" wrapText="1"/>
      <protection locked="0"/>
    </xf>
    <xf numFmtId="0" fontId="45" fillId="0" borderId="0" xfId="0" applyFont="1" applyFill="1" applyAlignment="1" applyProtection="1">
      <alignment horizontal="center" vertical="center" wrapText="1"/>
      <protection locked="0"/>
    </xf>
    <xf numFmtId="0" fontId="26" fillId="0" borderId="14" xfId="0" applyFont="1" applyFill="1" applyBorder="1"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21" fillId="0" borderId="13" xfId="0" applyFont="1" applyBorder="1" applyAlignment="1" applyProtection="1">
      <alignment horizontal="left" vertical="top" wrapText="1"/>
      <protection locked="0"/>
    </xf>
    <xf numFmtId="0" fontId="21" fillId="0" borderId="14" xfId="0" applyFont="1" applyBorder="1" applyAlignment="1" applyProtection="1">
      <alignment horizontal="left" vertical="top" wrapText="1"/>
      <protection locked="0"/>
    </xf>
    <xf numFmtId="0" fontId="21" fillId="0" borderId="15" xfId="0" applyFont="1" applyBorder="1" applyAlignment="1" applyProtection="1">
      <alignment horizontal="left" vertical="top" wrapText="1"/>
      <protection locked="0"/>
    </xf>
    <xf numFmtId="0" fontId="45" fillId="0" borderId="0" xfId="0" applyFont="1" applyBorder="1" applyAlignment="1">
      <alignment horizontal="center" vertical="center" wrapText="1"/>
    </xf>
    <xf numFmtId="0" fontId="26" fillId="0" borderId="14" xfId="0" applyFont="1" applyBorder="1" applyAlignment="1">
      <alignment horizontal="left" vertical="center" wrapText="1"/>
    </xf>
    <xf numFmtId="0" fontId="30" fillId="0" borderId="0" xfId="0" applyFont="1" applyBorder="1" applyAlignment="1">
      <alignment horizontal="right"/>
    </xf>
    <xf numFmtId="0" fontId="45" fillId="0" borderId="0" xfId="0" applyFont="1" applyAlignment="1">
      <alignment horizontal="center" vertical="center" wrapText="1"/>
    </xf>
    <xf numFmtId="0" fontId="28" fillId="0" borderId="14" xfId="0" applyFont="1" applyBorder="1" applyAlignment="1">
      <alignment horizontal="center" vertical="center" wrapText="1"/>
    </xf>
    <xf numFmtId="0" fontId="23" fillId="0" borderId="0" xfId="0" applyFont="1" applyAlignment="1">
      <alignment horizontal="left" vertical="top" wrapText="1"/>
    </xf>
    <xf numFmtId="44" fontId="12" fillId="0" borderId="0" xfId="0" applyNumberFormat="1" applyFont="1" applyAlignment="1" applyProtection="1">
      <alignment horizontal="center"/>
      <protection locked="0"/>
    </xf>
    <xf numFmtId="0" fontId="12" fillId="0" borderId="0" xfId="0" applyFont="1" applyAlignment="1" applyProtection="1">
      <alignment horizontal="center"/>
      <protection locked="0"/>
    </xf>
    <xf numFmtId="0" fontId="41"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41" fillId="0" borderId="0" xfId="0" applyFont="1" applyAlignment="1" applyProtection="1">
      <alignment horizontal="left" vertical="center"/>
      <protection locked="0"/>
    </xf>
    <xf numFmtId="0" fontId="14" fillId="2" borderId="5" xfId="0" applyFont="1" applyFill="1" applyBorder="1" applyAlignment="1" applyProtection="1">
      <alignment horizontal="center" vertical="center" wrapText="1"/>
      <protection locked="0"/>
    </xf>
  </cellXfs>
  <cellStyles count="5">
    <cellStyle name="20% - Accent2" xfId="2" builtinId="34"/>
    <cellStyle name="Currency" xfId="1" builtinId="4"/>
    <cellStyle name="Good" xfId="4" builtinId="26"/>
    <cellStyle name="Neutral" xfId="3" builtinId="28"/>
    <cellStyle name="Normal" xfId="0" builtinId="0"/>
  </cellStyles>
  <dxfs count="0"/>
  <tableStyles count="0" defaultTableStyle="TableStyleMedium2" defaultPivotStyle="PivotStyleLight16"/>
  <colors>
    <mruColors>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6ABAD0B6-E2F5-4F7B-A755-08EC07911E79}"/>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fLocksWithSheet="0"/>
  </xdr:twoCellAnchor>
  <xdr:twoCellAnchor>
    <xdr:from>
      <xdr:col>2</xdr:col>
      <xdr:colOff>35217</xdr:colOff>
      <xdr:row>14</xdr:row>
      <xdr:rowOff>252336</xdr:rowOff>
    </xdr:from>
    <xdr:to>
      <xdr:col>2</xdr:col>
      <xdr:colOff>218097</xdr:colOff>
      <xdr:row>14</xdr:row>
      <xdr:rowOff>435216</xdr:rowOff>
    </xdr:to>
    <xdr:sp macro="" textlink="">
      <xdr:nvSpPr>
        <xdr:cNvPr id="3" name="Rectangle 2">
          <a:extLst>
            <a:ext uri="{FF2B5EF4-FFF2-40B4-BE49-F238E27FC236}">
              <a16:creationId xmlns:a16="http://schemas.microsoft.com/office/drawing/2014/main" id="{F81ABE09-2D73-4A2E-9E86-F172FCF313E5}"/>
            </a:ext>
          </a:extLst>
        </xdr:cNvPr>
        <xdr:cNvSpPr/>
      </xdr:nvSpPr>
      <xdr:spPr>
        <a:xfrm>
          <a:off x="492417" y="33574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174038</xdr:rowOff>
    </xdr:from>
    <xdr:to>
      <xdr:col>2</xdr:col>
      <xdr:colOff>214885</xdr:colOff>
      <xdr:row>17</xdr:row>
      <xdr:rowOff>356918</xdr:rowOff>
    </xdr:to>
    <xdr:sp macro="" textlink="">
      <xdr:nvSpPr>
        <xdr:cNvPr id="4" name="Rectangle 3">
          <a:extLst>
            <a:ext uri="{FF2B5EF4-FFF2-40B4-BE49-F238E27FC236}">
              <a16:creationId xmlns:a16="http://schemas.microsoft.com/office/drawing/2014/main" id="{58E9BA72-7DE4-4356-888A-01D23B6A15FB}"/>
            </a:ext>
          </a:extLst>
        </xdr:cNvPr>
        <xdr:cNvSpPr/>
      </xdr:nvSpPr>
      <xdr:spPr>
        <a:xfrm>
          <a:off x="488377" y="4193588"/>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47C2D90F-AFD1-4964-B3BC-CA7A7ED3A4BA}"/>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120472</xdr:rowOff>
    </xdr:from>
    <xdr:to>
      <xdr:col>2</xdr:col>
      <xdr:colOff>215122</xdr:colOff>
      <xdr:row>22</xdr:row>
      <xdr:rowOff>113685</xdr:rowOff>
    </xdr:to>
    <xdr:sp macro="" textlink="">
      <xdr:nvSpPr>
        <xdr:cNvPr id="6" name="Rectangle 5">
          <a:extLst>
            <a:ext uri="{FF2B5EF4-FFF2-40B4-BE49-F238E27FC236}">
              <a16:creationId xmlns:a16="http://schemas.microsoft.com/office/drawing/2014/main" id="{652670F1-7DA3-4D3E-9E35-C819B5943F2A}"/>
            </a:ext>
          </a:extLst>
        </xdr:cNvPr>
        <xdr:cNvSpPr/>
      </xdr:nvSpPr>
      <xdr:spPr>
        <a:xfrm>
          <a:off x="489442" y="519729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22717</xdr:colOff>
      <xdr:row>25</xdr:row>
      <xdr:rowOff>91897</xdr:rowOff>
    </xdr:from>
    <xdr:to>
      <xdr:col>2</xdr:col>
      <xdr:colOff>205597</xdr:colOff>
      <xdr:row>25</xdr:row>
      <xdr:rowOff>275610</xdr:rowOff>
    </xdr:to>
    <xdr:sp macro="" textlink="">
      <xdr:nvSpPr>
        <xdr:cNvPr id="7" name="Rectangle 6">
          <a:extLst>
            <a:ext uri="{FF2B5EF4-FFF2-40B4-BE49-F238E27FC236}">
              <a16:creationId xmlns:a16="http://schemas.microsoft.com/office/drawing/2014/main" id="{09082036-CBC2-459F-9F00-CBA0A1A1ADC7}"/>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n-US" sz="1100">
              <a:solidFill>
                <a:schemeClr val="bg1"/>
              </a:solidFill>
            </a:rPr>
            <a:t>x</a:t>
          </a:r>
        </a:p>
      </xdr:txBody>
    </xdr:sp>
    <xdr:clientData fLocksWithSheet="0"/>
  </xdr:twoCellAnchor>
  <xdr:twoCellAnchor>
    <xdr:from>
      <xdr:col>2</xdr:col>
      <xdr:colOff>0</xdr:colOff>
      <xdr:row>25</xdr:row>
      <xdr:rowOff>9525</xdr:rowOff>
    </xdr:from>
    <xdr:to>
      <xdr:col>2</xdr:col>
      <xdr:colOff>238125</xdr:colOff>
      <xdr:row>26</xdr:row>
      <xdr:rowOff>9525</xdr:rowOff>
    </xdr:to>
    <xdr:sp macro="" textlink="">
      <xdr:nvSpPr>
        <xdr:cNvPr id="8" name="Multiplication Sign 7">
          <a:extLst>
            <a:ext uri="{FF2B5EF4-FFF2-40B4-BE49-F238E27FC236}">
              <a16:creationId xmlns:a16="http://schemas.microsoft.com/office/drawing/2014/main" id="{2837D81D-DCC0-4437-BE46-670E5516E9E1}"/>
            </a:ext>
          </a:extLst>
        </xdr:cNvPr>
        <xdr:cNvSpPr/>
      </xdr:nvSpPr>
      <xdr:spPr>
        <a:xfrm>
          <a:off x="457200" y="5943600"/>
          <a:ext cx="238125" cy="342900"/>
        </a:xfrm>
        <a:prstGeom prst="mathMultiply">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GATA/Budgets%20active/Budget%20Modification%20Template%20-%20Broadband%20READ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ction A"/>
      <sheetName val="ICI"/>
      <sheetName val="Section B"/>
      <sheetName val="Certification "/>
      <sheetName val="Sheet1"/>
      <sheetName val="Personnel"/>
      <sheetName val="Fringe Benefits"/>
      <sheetName val="Travel"/>
      <sheetName val="Equipment"/>
      <sheetName val="Supplies"/>
      <sheetName val="Contractual Services"/>
      <sheetName val="Consultant"/>
      <sheetName val="Construction"/>
      <sheetName val="Occupancy"/>
      <sheetName val="R &amp; D"/>
      <sheetName val="Telecommunications"/>
      <sheetName val="Training &amp; Education"/>
      <sheetName val="Direct Administrative"/>
      <sheetName val="Miscellaneous (other) Costs"/>
      <sheetName val="15A"/>
      <sheetName val="15B"/>
      <sheetName val="Indirect Costs"/>
      <sheetName val="Cumulative"/>
      <sheetName val="Agency Approval"/>
    </sheetNames>
    <sheetDataSet>
      <sheetData sheetId="0"/>
      <sheetData sheetId="1">
        <row r="1">
          <cell r="A1" t="str">
            <v xml:space="preserve">STATE OF ILLINOIS </v>
          </cell>
          <cell r="B1" t="str">
            <v>UNIFORM GRANT BUDGET MODIFICATION TEMPLATE</v>
          </cell>
          <cell r="C1"/>
          <cell r="D1"/>
          <cell r="E1" t="str">
            <v>Commerce &amp; Economic Opportunity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5">
          <cell r="G15">
            <v>0</v>
          </cell>
        </row>
        <row r="19">
          <cell r="G19">
            <v>0</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ctr"/>
      <a:lstStyle>
        <a:defPPr algn="l">
          <a:defRPr sz="1100">
            <a:solidFill>
              <a:schemeClr val="bg1"/>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A82D-8696-4C3A-A27B-B8C5B509B0E9}">
  <dimension ref="B1:P90"/>
  <sheetViews>
    <sheetView workbookViewId="0">
      <selection activeCell="Q21" sqref="Q21"/>
    </sheetView>
  </sheetViews>
  <sheetFormatPr defaultRowHeight="14.4" x14ac:dyDescent="0.3"/>
  <cols>
    <col min="1" max="1" width="1.44140625" customWidth="1"/>
    <col min="2" max="13" width="9.44140625" customWidth="1"/>
    <col min="14" max="14" width="14.33203125" customWidth="1"/>
    <col min="15" max="15" width="2.6640625" customWidth="1"/>
    <col min="16" max="16" width="2.109375" customWidth="1"/>
  </cols>
  <sheetData>
    <row r="1" spans="2:16" ht="34.5" customHeight="1" x14ac:dyDescent="0.3">
      <c r="B1" s="337" t="s">
        <v>194</v>
      </c>
      <c r="C1" s="337"/>
      <c r="D1" s="337"/>
      <c r="E1" s="337"/>
      <c r="F1" s="337"/>
      <c r="G1" s="337"/>
      <c r="H1" s="337"/>
      <c r="I1" s="337"/>
      <c r="J1" s="337"/>
      <c r="K1" s="337"/>
      <c r="L1" s="337"/>
      <c r="M1" s="337"/>
      <c r="N1" s="337"/>
      <c r="O1" s="337"/>
      <c r="P1" s="337"/>
    </row>
    <row r="2" spans="2:16" ht="12.75" customHeight="1" x14ac:dyDescent="0.3">
      <c r="B2" s="208"/>
      <c r="C2" s="16"/>
      <c r="D2" s="16"/>
      <c r="E2" s="16"/>
      <c r="F2" s="16"/>
      <c r="G2" s="16"/>
      <c r="H2" s="16"/>
      <c r="I2" s="16"/>
      <c r="J2" s="16"/>
      <c r="K2" s="16"/>
      <c r="L2" s="16"/>
      <c r="M2" s="16"/>
      <c r="N2" s="16"/>
      <c r="O2" s="16"/>
      <c r="P2" s="16"/>
    </row>
    <row r="3" spans="2:16" ht="49.5" customHeight="1" x14ac:dyDescent="0.3">
      <c r="B3" s="328" t="s">
        <v>195</v>
      </c>
      <c r="C3" s="328"/>
      <c r="D3" s="328"/>
      <c r="E3" s="328"/>
      <c r="F3" s="328"/>
      <c r="G3" s="328"/>
      <c r="H3" s="328"/>
      <c r="I3" s="328"/>
      <c r="J3" s="328"/>
      <c r="K3" s="328"/>
      <c r="L3" s="328"/>
      <c r="M3" s="328"/>
      <c r="N3" s="328"/>
      <c r="O3" s="328"/>
      <c r="P3" s="328"/>
    </row>
    <row r="4" spans="2:16" ht="9" customHeight="1" x14ac:dyDescent="0.3">
      <c r="B4" s="209"/>
      <c r="C4" s="16"/>
      <c r="D4" s="16"/>
      <c r="E4" s="16"/>
      <c r="F4" s="16"/>
      <c r="G4" s="16"/>
      <c r="H4" s="16"/>
      <c r="I4" s="16"/>
      <c r="J4" s="16"/>
      <c r="K4" s="16"/>
      <c r="L4" s="16"/>
      <c r="M4" s="16"/>
      <c r="N4" s="16"/>
      <c r="O4" s="16"/>
      <c r="P4" s="16"/>
    </row>
    <row r="5" spans="2:16" ht="24.75" customHeight="1" x14ac:dyDescent="0.3">
      <c r="B5" s="336" t="s">
        <v>196</v>
      </c>
      <c r="C5" s="336"/>
      <c r="D5" s="336"/>
      <c r="E5" s="336"/>
      <c r="F5" s="336"/>
      <c r="G5" s="336"/>
      <c r="H5" s="336"/>
      <c r="I5" s="336"/>
      <c r="J5" s="336"/>
      <c r="K5" s="336"/>
      <c r="L5" s="336"/>
      <c r="M5" s="336"/>
      <c r="N5" s="336"/>
      <c r="O5" s="336"/>
      <c r="P5" s="336"/>
    </row>
    <row r="6" spans="2:16" ht="22.5" customHeight="1" x14ac:dyDescent="0.3">
      <c r="B6" s="331" t="s">
        <v>97</v>
      </c>
      <c r="C6" s="331"/>
      <c r="D6" s="331"/>
      <c r="E6" s="331"/>
      <c r="F6" s="331"/>
      <c r="G6" s="331"/>
      <c r="H6" s="331"/>
      <c r="I6" s="331"/>
      <c r="J6" s="331"/>
      <c r="K6" s="331"/>
      <c r="L6" s="331"/>
      <c r="M6" s="331"/>
      <c r="N6" s="331"/>
      <c r="O6" s="331"/>
      <c r="P6" s="331"/>
    </row>
    <row r="7" spans="2:16" x14ac:dyDescent="0.3">
      <c r="B7" s="329" t="s">
        <v>53</v>
      </c>
      <c r="C7" s="329"/>
      <c r="D7" s="329"/>
      <c r="E7" s="329"/>
      <c r="F7" s="329"/>
      <c r="G7" s="329"/>
      <c r="H7" s="329"/>
      <c r="I7" s="329"/>
      <c r="J7" s="329"/>
      <c r="K7" s="329"/>
      <c r="L7" s="329"/>
      <c r="M7" s="329"/>
      <c r="N7" s="329"/>
      <c r="O7" s="329"/>
      <c r="P7" s="329"/>
    </row>
    <row r="8" spans="2:16" ht="24.75" customHeight="1" x14ac:dyDescent="0.3">
      <c r="B8" s="328" t="s">
        <v>197</v>
      </c>
      <c r="C8" s="328"/>
      <c r="D8" s="328"/>
      <c r="E8" s="328"/>
      <c r="F8" s="328"/>
      <c r="G8" s="328"/>
      <c r="H8" s="328"/>
      <c r="I8" s="328"/>
      <c r="J8" s="328"/>
      <c r="K8" s="328"/>
      <c r="L8" s="328"/>
      <c r="M8" s="328"/>
      <c r="N8" s="328"/>
      <c r="O8" s="328"/>
      <c r="P8" s="328"/>
    </row>
    <row r="9" spans="2:16" x14ac:dyDescent="0.3">
      <c r="B9" s="333" t="s">
        <v>54</v>
      </c>
      <c r="C9" s="333"/>
      <c r="D9" s="333"/>
      <c r="E9" s="333"/>
      <c r="F9" s="333"/>
      <c r="G9" s="333"/>
      <c r="H9" s="333"/>
      <c r="I9" s="333"/>
      <c r="J9" s="333"/>
      <c r="K9" s="333"/>
      <c r="L9" s="333"/>
      <c r="M9" s="333"/>
      <c r="N9" s="333"/>
      <c r="O9" s="333"/>
      <c r="P9" s="333"/>
    </row>
    <row r="10" spans="2:16" ht="21.75" customHeight="1" x14ac:dyDescent="0.3">
      <c r="B10" s="328" t="s">
        <v>55</v>
      </c>
      <c r="C10" s="328"/>
      <c r="D10" s="328"/>
      <c r="E10" s="328"/>
      <c r="F10" s="328"/>
      <c r="G10" s="328"/>
      <c r="H10" s="328"/>
      <c r="I10" s="328"/>
      <c r="J10" s="328"/>
      <c r="K10" s="328"/>
      <c r="L10" s="328"/>
      <c r="M10" s="328"/>
      <c r="N10" s="328"/>
      <c r="O10" s="328"/>
      <c r="P10" s="328"/>
    </row>
    <row r="11" spans="2:16" x14ac:dyDescent="0.3">
      <c r="B11" s="333" t="s">
        <v>56</v>
      </c>
      <c r="C11" s="333"/>
      <c r="D11" s="333"/>
      <c r="E11" s="333"/>
      <c r="F11" s="333"/>
      <c r="G11" s="333"/>
      <c r="H11" s="333"/>
      <c r="I11" s="333"/>
      <c r="J11" s="333"/>
      <c r="K11" s="333"/>
      <c r="L11" s="333"/>
      <c r="M11" s="333"/>
      <c r="N11" s="333"/>
      <c r="O11" s="333"/>
      <c r="P11" s="333"/>
    </row>
    <row r="12" spans="2:16" x14ac:dyDescent="0.3">
      <c r="B12" s="210" t="s">
        <v>198</v>
      </c>
      <c r="C12" s="211"/>
      <c r="D12" s="211"/>
      <c r="E12" s="211"/>
      <c r="F12" s="211"/>
      <c r="G12" s="211"/>
      <c r="H12" s="211"/>
      <c r="I12" s="211"/>
      <c r="J12" s="211"/>
      <c r="K12" s="212"/>
      <c r="L12" s="212"/>
      <c r="M12" s="212"/>
      <c r="N12" s="212"/>
      <c r="O12" s="212"/>
      <c r="P12" s="16"/>
    </row>
    <row r="13" spans="2:16" ht="12.75" customHeight="1" x14ac:dyDescent="0.3">
      <c r="B13" s="213" t="s">
        <v>199</v>
      </c>
      <c r="C13" s="212"/>
      <c r="D13" s="16"/>
      <c r="E13" s="16"/>
      <c r="F13" s="16"/>
      <c r="G13" s="16"/>
      <c r="H13" s="16"/>
      <c r="I13" s="16"/>
      <c r="J13" s="16"/>
      <c r="K13" s="16"/>
      <c r="L13" s="16"/>
      <c r="M13" s="16"/>
      <c r="N13" s="16"/>
      <c r="O13" s="16"/>
      <c r="P13" s="16"/>
    </row>
    <row r="14" spans="2:16" ht="12.75" customHeight="1" x14ac:dyDescent="0.3">
      <c r="B14" s="213"/>
      <c r="C14" s="212"/>
      <c r="D14" s="16"/>
      <c r="E14" s="16"/>
      <c r="F14" s="16"/>
      <c r="G14" s="16"/>
      <c r="H14" s="16"/>
      <c r="I14" s="16"/>
      <c r="J14" s="16"/>
      <c r="K14" s="16"/>
      <c r="L14" s="16"/>
      <c r="M14" s="16"/>
      <c r="N14" s="16"/>
      <c r="O14" s="16"/>
      <c r="P14" s="16"/>
    </row>
    <row r="15" spans="2:16" ht="27" customHeight="1" x14ac:dyDescent="0.3">
      <c r="B15" s="336" t="s">
        <v>200</v>
      </c>
      <c r="C15" s="336"/>
      <c r="D15" s="336"/>
      <c r="E15" s="336"/>
      <c r="F15" s="336"/>
      <c r="G15" s="336"/>
      <c r="H15" s="336"/>
      <c r="I15" s="336"/>
      <c r="J15" s="336"/>
      <c r="K15" s="336"/>
      <c r="L15" s="336"/>
      <c r="M15" s="336"/>
      <c r="N15" s="336"/>
      <c r="O15" s="336"/>
      <c r="P15" s="336"/>
    </row>
    <row r="16" spans="2:16" ht="11.25" customHeight="1" x14ac:dyDescent="0.3">
      <c r="B16" s="17"/>
      <c r="C16" s="16"/>
      <c r="D16" s="16"/>
      <c r="E16" s="16"/>
      <c r="F16" s="16"/>
      <c r="G16" s="16"/>
      <c r="H16" s="16"/>
      <c r="I16" s="16"/>
      <c r="J16" s="16"/>
      <c r="K16" s="16"/>
      <c r="L16" s="16"/>
      <c r="M16" s="16"/>
      <c r="N16" s="16"/>
      <c r="O16" s="16"/>
      <c r="P16" s="16"/>
    </row>
    <row r="17" spans="2:16" ht="41.25" customHeight="1" x14ac:dyDescent="0.3">
      <c r="B17" s="332" t="s">
        <v>76</v>
      </c>
      <c r="C17" s="332"/>
      <c r="D17" s="332"/>
      <c r="E17" s="332"/>
      <c r="F17" s="332"/>
      <c r="G17" s="332"/>
      <c r="H17" s="332"/>
      <c r="I17" s="332"/>
      <c r="J17" s="332"/>
      <c r="K17" s="332"/>
      <c r="L17" s="332"/>
      <c r="M17" s="332"/>
      <c r="N17" s="332"/>
      <c r="O17" s="332"/>
      <c r="P17" s="332"/>
    </row>
    <row r="18" spans="2:16" x14ac:dyDescent="0.3">
      <c r="B18" s="17" t="s">
        <v>57</v>
      </c>
      <c r="C18" s="16"/>
      <c r="D18" s="16"/>
      <c r="E18" s="16"/>
      <c r="F18" s="16"/>
      <c r="G18" s="16"/>
      <c r="H18" s="16"/>
      <c r="I18" s="16"/>
      <c r="J18" s="16"/>
      <c r="K18" s="16"/>
      <c r="L18" s="16"/>
      <c r="M18" s="16"/>
      <c r="N18" s="16"/>
      <c r="O18" s="16"/>
      <c r="P18" s="16"/>
    </row>
    <row r="19" spans="2:16" ht="22.5" customHeight="1" x14ac:dyDescent="0.3">
      <c r="B19" s="336" t="s">
        <v>86</v>
      </c>
      <c r="C19" s="336"/>
      <c r="D19" s="336"/>
      <c r="E19" s="336"/>
      <c r="F19" s="336"/>
      <c r="G19" s="336"/>
      <c r="H19" s="336"/>
      <c r="I19" s="336"/>
      <c r="J19" s="336"/>
      <c r="K19" s="336"/>
      <c r="L19" s="336"/>
      <c r="M19" s="336"/>
      <c r="N19" s="336"/>
      <c r="O19" s="336"/>
      <c r="P19" s="214"/>
    </row>
    <row r="20" spans="2:16" ht="13.5" customHeight="1" x14ac:dyDescent="0.3">
      <c r="B20" s="215"/>
      <c r="C20" s="216"/>
      <c r="D20" s="216"/>
      <c r="E20" s="216"/>
      <c r="F20" s="216"/>
      <c r="G20" s="216"/>
      <c r="H20" s="216"/>
      <c r="I20" s="216"/>
      <c r="J20" s="216"/>
      <c r="K20" s="216"/>
      <c r="L20" s="216"/>
      <c r="M20" s="216"/>
      <c r="N20" s="216"/>
      <c r="O20" s="216"/>
      <c r="P20" s="216"/>
    </row>
    <row r="21" spans="2:16" x14ac:dyDescent="0.3">
      <c r="B21" s="217" t="s">
        <v>87</v>
      </c>
      <c r="C21" s="216"/>
      <c r="D21" s="216"/>
      <c r="E21" s="216"/>
      <c r="F21" s="216"/>
      <c r="G21" s="216"/>
      <c r="H21" s="216"/>
      <c r="I21" s="216"/>
      <c r="J21" s="216"/>
      <c r="K21" s="216"/>
      <c r="L21" s="216"/>
      <c r="M21" s="216"/>
      <c r="N21" s="216"/>
      <c r="O21" s="216"/>
      <c r="P21" s="216"/>
    </row>
    <row r="22" spans="2:16" ht="6" customHeight="1" x14ac:dyDescent="0.3">
      <c r="B22" s="215"/>
      <c r="C22" s="216"/>
      <c r="D22" s="216"/>
      <c r="E22" s="216"/>
      <c r="F22" s="216"/>
      <c r="G22" s="216"/>
      <c r="H22" s="216"/>
      <c r="I22" s="216"/>
      <c r="J22" s="216"/>
      <c r="K22" s="216"/>
      <c r="L22" s="216"/>
      <c r="M22" s="216"/>
      <c r="N22" s="216"/>
      <c r="O22" s="216"/>
      <c r="P22" s="216"/>
    </row>
    <row r="23" spans="2:16" x14ac:dyDescent="0.3">
      <c r="B23" s="217" t="s">
        <v>88</v>
      </c>
      <c r="C23" s="216"/>
      <c r="D23" s="216"/>
      <c r="E23" s="216"/>
      <c r="F23" s="216"/>
      <c r="G23" s="216"/>
      <c r="H23" s="216"/>
      <c r="I23" s="216"/>
      <c r="J23" s="216"/>
      <c r="K23" s="216"/>
      <c r="L23" s="216"/>
      <c r="M23" s="216"/>
      <c r="N23" s="216"/>
      <c r="O23" s="216"/>
      <c r="P23" s="216"/>
    </row>
    <row r="24" spans="2:16" ht="9.75" customHeight="1" x14ac:dyDescent="0.3">
      <c r="B24" s="215"/>
      <c r="C24" s="216"/>
      <c r="D24" s="216"/>
      <c r="E24" s="216"/>
      <c r="F24" s="216"/>
      <c r="G24" s="216"/>
      <c r="H24" s="216"/>
      <c r="I24" s="216"/>
      <c r="J24" s="216"/>
      <c r="K24" s="216"/>
      <c r="L24" s="216"/>
      <c r="M24" s="216"/>
      <c r="N24" s="216"/>
      <c r="O24" s="216"/>
      <c r="P24" s="216"/>
    </row>
    <row r="25" spans="2:16" x14ac:dyDescent="0.3">
      <c r="B25" s="217" t="s">
        <v>104</v>
      </c>
      <c r="C25" s="216"/>
      <c r="D25" s="216"/>
      <c r="E25" s="216"/>
      <c r="F25" s="216"/>
      <c r="G25" s="216"/>
      <c r="H25" s="216"/>
      <c r="I25" s="216"/>
      <c r="J25" s="216"/>
      <c r="K25" s="216"/>
      <c r="L25" s="216"/>
      <c r="M25" s="216"/>
      <c r="N25" s="216"/>
      <c r="O25" s="216"/>
      <c r="P25" s="216"/>
    </row>
    <row r="26" spans="2:16" x14ac:dyDescent="0.3">
      <c r="B26" s="218"/>
      <c r="C26" s="16"/>
      <c r="D26" s="16"/>
      <c r="E26" s="16"/>
      <c r="F26" s="16"/>
      <c r="G26" s="16"/>
      <c r="H26" s="16"/>
      <c r="I26" s="16"/>
      <c r="J26" s="16"/>
      <c r="K26" s="16"/>
      <c r="L26" s="16"/>
      <c r="M26" s="16"/>
      <c r="N26" s="16"/>
      <c r="O26" s="16"/>
      <c r="P26" s="16"/>
    </row>
    <row r="27" spans="2:16" ht="50.25" customHeight="1" x14ac:dyDescent="0.3">
      <c r="B27" s="332" t="s">
        <v>77</v>
      </c>
      <c r="C27" s="332"/>
      <c r="D27" s="332"/>
      <c r="E27" s="332"/>
      <c r="F27" s="332"/>
      <c r="G27" s="332"/>
      <c r="H27" s="332"/>
      <c r="I27" s="332"/>
      <c r="J27" s="332"/>
      <c r="K27" s="332"/>
      <c r="L27" s="332"/>
      <c r="M27" s="332"/>
      <c r="N27" s="332"/>
      <c r="O27" s="332"/>
      <c r="P27" s="332"/>
    </row>
    <row r="28" spans="2:16" x14ac:dyDescent="0.3">
      <c r="B28" s="333" t="s">
        <v>84</v>
      </c>
      <c r="C28" s="333"/>
      <c r="D28" s="333"/>
      <c r="E28" s="333"/>
      <c r="F28" s="333"/>
      <c r="G28" s="333"/>
      <c r="H28" s="333"/>
      <c r="I28" s="333"/>
      <c r="J28" s="333"/>
      <c r="K28" s="333"/>
      <c r="L28" s="333"/>
      <c r="M28" s="333"/>
      <c r="N28" s="333"/>
      <c r="O28" s="333"/>
      <c r="P28" s="333"/>
    </row>
    <row r="29" spans="2:16" ht="53.25" customHeight="1" x14ac:dyDescent="0.3">
      <c r="B29" s="332" t="s">
        <v>78</v>
      </c>
      <c r="C29" s="332"/>
      <c r="D29" s="332"/>
      <c r="E29" s="332"/>
      <c r="F29" s="332"/>
      <c r="G29" s="332"/>
      <c r="H29" s="332"/>
      <c r="I29" s="332"/>
      <c r="J29" s="332"/>
      <c r="K29" s="332"/>
      <c r="L29" s="332"/>
      <c r="M29" s="332"/>
      <c r="N29" s="332"/>
      <c r="O29" s="332"/>
      <c r="P29" s="332"/>
    </row>
    <row r="30" spans="2:16" x14ac:dyDescent="0.3">
      <c r="B30" s="219"/>
      <c r="C30" s="16"/>
      <c r="D30" s="16"/>
      <c r="E30" s="16"/>
      <c r="F30" s="16"/>
      <c r="G30" s="16"/>
      <c r="H30" s="16"/>
      <c r="I30" s="16"/>
      <c r="J30" s="16"/>
      <c r="K30" s="16"/>
      <c r="L30" s="16"/>
      <c r="M30" s="16"/>
      <c r="N30" s="16"/>
      <c r="O30" s="16"/>
      <c r="P30" s="16"/>
    </row>
    <row r="31" spans="2:16" ht="53.25" customHeight="1" x14ac:dyDescent="0.3">
      <c r="B31" s="332" t="s">
        <v>79</v>
      </c>
      <c r="C31" s="332"/>
      <c r="D31" s="332"/>
      <c r="E31" s="332"/>
      <c r="F31" s="332"/>
      <c r="G31" s="332"/>
      <c r="H31" s="332"/>
      <c r="I31" s="332"/>
      <c r="J31" s="332"/>
      <c r="K31" s="332"/>
      <c r="L31" s="332"/>
      <c r="M31" s="332"/>
      <c r="N31" s="332"/>
      <c r="O31" s="332"/>
      <c r="P31" s="332"/>
    </row>
    <row r="32" spans="2:16" x14ac:dyDescent="0.3">
      <c r="B32" s="17"/>
      <c r="C32" s="16"/>
      <c r="D32" s="16"/>
      <c r="E32" s="16"/>
      <c r="F32" s="16"/>
      <c r="G32" s="16"/>
      <c r="H32" s="16"/>
      <c r="I32" s="16"/>
      <c r="J32" s="16"/>
      <c r="K32" s="16"/>
      <c r="L32" s="16"/>
      <c r="M32" s="16"/>
      <c r="N32" s="16"/>
      <c r="O32" s="16"/>
      <c r="P32" s="16"/>
    </row>
    <row r="33" spans="2:16" ht="41.25" customHeight="1" x14ac:dyDescent="0.3">
      <c r="B33" s="332" t="s">
        <v>80</v>
      </c>
      <c r="C33" s="332"/>
      <c r="D33" s="332"/>
      <c r="E33" s="332"/>
      <c r="F33" s="332"/>
      <c r="G33" s="332"/>
      <c r="H33" s="332"/>
      <c r="I33" s="332"/>
      <c r="J33" s="332"/>
      <c r="K33" s="332"/>
      <c r="L33" s="332"/>
      <c r="M33" s="332"/>
      <c r="N33" s="332"/>
      <c r="O33" s="332"/>
      <c r="P33" s="332"/>
    </row>
    <row r="34" spans="2:16" ht="6" customHeight="1" x14ac:dyDescent="0.3">
      <c r="B34" s="17"/>
      <c r="C34" s="16"/>
      <c r="D34" s="16"/>
      <c r="E34" s="16"/>
      <c r="F34" s="16"/>
      <c r="G34" s="16"/>
      <c r="H34" s="16"/>
      <c r="I34" s="16"/>
      <c r="J34" s="16"/>
      <c r="K34" s="16"/>
      <c r="L34" s="16"/>
      <c r="M34" s="16"/>
      <c r="N34" s="16"/>
      <c r="O34" s="16"/>
      <c r="P34" s="16"/>
    </row>
    <row r="35" spans="2:16" ht="24.75" customHeight="1" x14ac:dyDescent="0.3">
      <c r="B35" s="334" t="s">
        <v>98</v>
      </c>
      <c r="C35" s="334"/>
      <c r="D35" s="334"/>
      <c r="E35" s="334"/>
      <c r="F35" s="334"/>
      <c r="G35" s="334"/>
      <c r="H35" s="334"/>
      <c r="I35" s="334"/>
      <c r="J35" s="334"/>
      <c r="K35" s="334"/>
      <c r="L35" s="334"/>
      <c r="M35" s="334"/>
      <c r="N35" s="334"/>
      <c r="O35" s="334"/>
      <c r="P35" s="334"/>
    </row>
    <row r="36" spans="2:16" x14ac:dyDescent="0.3">
      <c r="B36" s="329" t="s">
        <v>201</v>
      </c>
      <c r="C36" s="329"/>
      <c r="D36" s="329"/>
      <c r="E36" s="329"/>
      <c r="F36" s="329"/>
      <c r="G36" s="329"/>
      <c r="H36" s="329"/>
      <c r="I36" s="329"/>
      <c r="J36" s="329"/>
      <c r="K36" s="329"/>
      <c r="L36" s="329"/>
      <c r="M36" s="329"/>
      <c r="N36" s="329"/>
      <c r="O36" s="329"/>
      <c r="P36" s="329"/>
    </row>
    <row r="37" spans="2:16" ht="10.5" customHeight="1" x14ac:dyDescent="0.3">
      <c r="B37" s="17"/>
      <c r="C37" s="16"/>
      <c r="D37" s="16"/>
      <c r="E37" s="16"/>
      <c r="F37" s="16"/>
      <c r="G37" s="16"/>
      <c r="H37" s="16"/>
      <c r="I37" s="16"/>
      <c r="J37" s="16"/>
      <c r="K37" s="16"/>
      <c r="L37" s="16"/>
      <c r="M37" s="16"/>
      <c r="N37" s="16"/>
      <c r="O37" s="16"/>
      <c r="P37" s="16"/>
    </row>
    <row r="38" spans="2:16" ht="38.25" customHeight="1" x14ac:dyDescent="0.3">
      <c r="B38" s="335" t="s">
        <v>202</v>
      </c>
      <c r="C38" s="335"/>
      <c r="D38" s="335"/>
      <c r="E38" s="335"/>
      <c r="F38" s="335"/>
      <c r="G38" s="335"/>
      <c r="H38" s="335"/>
      <c r="I38" s="335"/>
      <c r="J38" s="335"/>
      <c r="K38" s="335"/>
      <c r="L38" s="335"/>
      <c r="M38" s="335"/>
      <c r="N38" s="335"/>
      <c r="O38" s="335"/>
      <c r="P38" s="335"/>
    </row>
    <row r="39" spans="2:16" x14ac:dyDescent="0.3">
      <c r="B39" s="17"/>
      <c r="C39" s="16"/>
      <c r="D39" s="16"/>
      <c r="E39" s="16"/>
      <c r="F39" s="16"/>
      <c r="G39" s="16"/>
      <c r="H39" s="16"/>
      <c r="I39" s="16"/>
      <c r="J39" s="16"/>
      <c r="K39" s="16"/>
      <c r="L39" s="16"/>
      <c r="M39" s="16"/>
      <c r="N39" s="16"/>
      <c r="O39" s="16"/>
      <c r="P39" s="16"/>
    </row>
    <row r="40" spans="2:16" ht="15" customHeight="1" x14ac:dyDescent="0.3">
      <c r="B40" s="333" t="s">
        <v>203</v>
      </c>
      <c r="C40" s="333"/>
      <c r="D40" s="333"/>
      <c r="E40" s="333"/>
      <c r="F40" s="333"/>
      <c r="G40" s="333"/>
      <c r="H40" s="333"/>
      <c r="I40" s="333"/>
      <c r="J40" s="333"/>
      <c r="K40" s="333"/>
      <c r="L40" s="333"/>
      <c r="M40" s="333"/>
      <c r="N40" s="333"/>
      <c r="O40" s="333"/>
      <c r="P40" s="333"/>
    </row>
    <row r="41" spans="2:16" ht="30.75" customHeight="1" x14ac:dyDescent="0.3">
      <c r="B41" s="328" t="s">
        <v>58</v>
      </c>
      <c r="C41" s="328"/>
      <c r="D41" s="328"/>
      <c r="E41" s="328"/>
      <c r="F41" s="328"/>
      <c r="G41" s="328"/>
      <c r="H41" s="328"/>
      <c r="I41" s="328"/>
      <c r="J41" s="328"/>
      <c r="K41" s="328"/>
      <c r="L41" s="328"/>
      <c r="M41" s="328"/>
      <c r="N41" s="328"/>
      <c r="O41" s="328"/>
      <c r="P41" s="328"/>
    </row>
    <row r="42" spans="2:16" ht="27" customHeight="1" x14ac:dyDescent="0.3">
      <c r="B42" s="328" t="s">
        <v>204</v>
      </c>
      <c r="C42" s="328"/>
      <c r="D42" s="328"/>
      <c r="E42" s="328"/>
      <c r="F42" s="328"/>
      <c r="G42" s="328"/>
      <c r="H42" s="328"/>
      <c r="I42" s="328"/>
      <c r="J42" s="328"/>
      <c r="K42" s="328"/>
      <c r="L42" s="328"/>
      <c r="M42" s="328"/>
      <c r="N42" s="328"/>
      <c r="O42" s="328"/>
      <c r="P42" s="328"/>
    </row>
    <row r="43" spans="2:16" x14ac:dyDescent="0.3">
      <c r="B43" s="17"/>
      <c r="C43" s="16"/>
      <c r="D43" s="16"/>
      <c r="E43" s="16"/>
      <c r="F43" s="16"/>
      <c r="G43" s="16"/>
      <c r="H43" s="16"/>
      <c r="I43" s="16"/>
      <c r="J43" s="16"/>
      <c r="K43" s="16"/>
      <c r="L43" s="16"/>
      <c r="M43" s="16"/>
      <c r="N43" s="16"/>
      <c r="O43" s="16"/>
      <c r="P43" s="16"/>
    </row>
    <row r="44" spans="2:16" x14ac:dyDescent="0.3">
      <c r="B44" s="210" t="s">
        <v>198</v>
      </c>
      <c r="C44" s="212"/>
      <c r="D44" s="212"/>
      <c r="E44" s="212"/>
      <c r="F44" s="212"/>
      <c r="G44" s="212"/>
      <c r="H44" s="212"/>
      <c r="I44" s="212"/>
      <c r="J44" s="212"/>
      <c r="K44" s="212"/>
      <c r="L44" s="212"/>
      <c r="M44" s="212"/>
      <c r="N44" s="212"/>
      <c r="O44" s="212"/>
      <c r="P44" s="212"/>
    </row>
    <row r="45" spans="2:16" ht="15.75" customHeight="1" x14ac:dyDescent="0.3">
      <c r="B45" s="213" t="s">
        <v>199</v>
      </c>
      <c r="C45" s="212"/>
      <c r="D45" s="16"/>
      <c r="E45" s="16"/>
      <c r="F45" s="16"/>
      <c r="G45" s="16"/>
      <c r="H45" s="16"/>
      <c r="I45" s="16"/>
      <c r="J45" s="16"/>
      <c r="K45" s="16"/>
      <c r="L45" s="16"/>
      <c r="M45" s="16"/>
      <c r="N45" s="16"/>
      <c r="O45" s="16"/>
      <c r="P45" s="16"/>
    </row>
    <row r="46" spans="2:16" ht="33" customHeight="1" x14ac:dyDescent="0.3">
      <c r="B46" s="220"/>
      <c r="C46" s="16"/>
      <c r="D46" s="16"/>
      <c r="E46" s="16"/>
      <c r="F46" s="16"/>
      <c r="G46" s="16"/>
      <c r="H46" s="16"/>
      <c r="I46" s="16"/>
      <c r="J46" s="16"/>
      <c r="K46" s="16"/>
      <c r="L46" s="16"/>
      <c r="M46" s="16"/>
      <c r="N46" s="16"/>
      <c r="O46" s="16"/>
      <c r="P46" s="16"/>
    </row>
    <row r="47" spans="2:16" ht="35.25" customHeight="1" x14ac:dyDescent="0.3">
      <c r="B47" s="331" t="s">
        <v>205</v>
      </c>
      <c r="C47" s="331"/>
      <c r="D47" s="331"/>
      <c r="E47" s="331"/>
      <c r="F47" s="331"/>
      <c r="G47" s="331"/>
      <c r="H47" s="331"/>
      <c r="I47" s="331"/>
      <c r="J47" s="331"/>
      <c r="K47" s="331"/>
      <c r="L47" s="331"/>
      <c r="M47" s="331"/>
      <c r="N47" s="331"/>
      <c r="O47" s="331"/>
      <c r="P47" s="331"/>
    </row>
    <row r="48" spans="2:16" x14ac:dyDescent="0.3">
      <c r="B48" s="329" t="s">
        <v>73</v>
      </c>
      <c r="C48" s="329"/>
      <c r="D48" s="329"/>
      <c r="E48" s="329"/>
      <c r="F48" s="329"/>
      <c r="G48" s="329"/>
      <c r="H48" s="329"/>
      <c r="I48" s="329"/>
      <c r="J48" s="329"/>
      <c r="K48" s="329"/>
      <c r="L48" s="329"/>
      <c r="M48" s="329"/>
      <c r="N48" s="329"/>
      <c r="O48" s="329"/>
      <c r="P48" s="329"/>
    </row>
    <row r="49" spans="2:16" x14ac:dyDescent="0.3">
      <c r="B49" s="329" t="s">
        <v>85</v>
      </c>
      <c r="C49" s="329"/>
      <c r="D49" s="329"/>
      <c r="E49" s="329"/>
      <c r="F49" s="329"/>
      <c r="G49" s="329"/>
      <c r="H49" s="329"/>
      <c r="I49" s="329"/>
      <c r="J49" s="329"/>
      <c r="K49" s="329"/>
      <c r="L49" s="329"/>
      <c r="M49" s="329"/>
      <c r="N49" s="329"/>
      <c r="O49" s="329"/>
      <c r="P49" s="329"/>
    </row>
    <row r="50" spans="2:16" x14ac:dyDescent="0.3">
      <c r="B50" s="18"/>
      <c r="C50" s="16"/>
      <c r="D50" s="16"/>
      <c r="E50" s="16"/>
      <c r="F50" s="16"/>
      <c r="G50" s="16"/>
      <c r="H50" s="16"/>
      <c r="I50" s="16"/>
      <c r="J50" s="16"/>
      <c r="K50" s="16"/>
      <c r="L50" s="16"/>
      <c r="M50" s="16"/>
      <c r="N50" s="16"/>
      <c r="O50" s="16"/>
      <c r="P50" s="16"/>
    </row>
    <row r="51" spans="2:16" x14ac:dyDescent="0.3">
      <c r="B51" s="221" t="s">
        <v>206</v>
      </c>
      <c r="C51" s="16"/>
      <c r="D51" s="16"/>
      <c r="E51" s="16"/>
      <c r="F51" s="16"/>
      <c r="G51" s="16"/>
      <c r="H51" s="16"/>
      <c r="I51" s="16"/>
      <c r="J51" s="16"/>
      <c r="K51" s="16"/>
      <c r="L51" s="16"/>
      <c r="M51" s="16"/>
      <c r="N51" s="16"/>
      <c r="O51" s="16"/>
      <c r="P51" s="16"/>
    </row>
    <row r="52" spans="2:16" x14ac:dyDescent="0.3">
      <c r="B52" s="221" t="s">
        <v>207</v>
      </c>
      <c r="C52" s="16"/>
      <c r="D52" s="16"/>
      <c r="E52" s="16"/>
      <c r="F52" s="16"/>
      <c r="G52" s="16"/>
      <c r="H52" s="16"/>
      <c r="I52" s="16"/>
      <c r="J52" s="16"/>
      <c r="K52" s="16"/>
      <c r="L52" s="16"/>
      <c r="M52" s="16"/>
      <c r="N52" s="16"/>
      <c r="O52" s="16"/>
      <c r="P52" s="16"/>
    </row>
    <row r="53" spans="2:16" ht="39.75" customHeight="1" x14ac:dyDescent="0.3">
      <c r="B53" s="328" t="s">
        <v>105</v>
      </c>
      <c r="C53" s="328"/>
      <c r="D53" s="328"/>
      <c r="E53" s="328"/>
      <c r="F53" s="328"/>
      <c r="G53" s="328"/>
      <c r="H53" s="328"/>
      <c r="I53" s="328"/>
      <c r="J53" s="328"/>
      <c r="K53" s="328"/>
      <c r="L53" s="328"/>
      <c r="M53" s="328"/>
      <c r="N53" s="328"/>
      <c r="O53" s="328"/>
      <c r="P53" s="328"/>
    </row>
    <row r="54" spans="2:16" x14ac:dyDescent="0.3">
      <c r="B54" s="17"/>
      <c r="C54" s="16"/>
      <c r="D54" s="16"/>
      <c r="E54" s="16"/>
      <c r="F54" s="16"/>
      <c r="G54" s="16"/>
      <c r="H54" s="16"/>
      <c r="I54" s="16"/>
      <c r="J54" s="16"/>
      <c r="K54" s="16"/>
      <c r="L54" s="16"/>
      <c r="M54" s="16"/>
      <c r="N54" s="16"/>
      <c r="O54" s="16"/>
      <c r="P54" s="16"/>
    </row>
    <row r="55" spans="2:16" x14ac:dyDescent="0.3">
      <c r="B55" s="209" t="s">
        <v>208</v>
      </c>
      <c r="C55" s="16"/>
      <c r="D55" s="16"/>
      <c r="E55" s="16"/>
      <c r="F55" s="16"/>
      <c r="G55" s="16"/>
      <c r="H55" s="16"/>
      <c r="I55" s="16"/>
      <c r="J55" s="16"/>
      <c r="K55" s="16"/>
      <c r="L55" s="16"/>
      <c r="M55" s="16"/>
      <c r="N55" s="16"/>
      <c r="O55" s="16"/>
      <c r="P55" s="16"/>
    </row>
    <row r="56" spans="2:16" x14ac:dyDescent="0.3">
      <c r="B56" s="209"/>
      <c r="C56" s="16"/>
      <c r="D56" s="16"/>
      <c r="E56" s="16"/>
      <c r="F56" s="16"/>
      <c r="G56" s="16"/>
      <c r="H56" s="16"/>
      <c r="I56" s="16"/>
      <c r="J56" s="16"/>
      <c r="K56" s="16"/>
      <c r="L56" s="16"/>
      <c r="M56" s="16"/>
      <c r="N56" s="16"/>
      <c r="O56" s="16"/>
      <c r="P56" s="16"/>
    </row>
    <row r="57" spans="2:16" ht="24" customHeight="1" x14ac:dyDescent="0.3">
      <c r="B57" s="330" t="s">
        <v>209</v>
      </c>
      <c r="C57" s="330"/>
      <c r="D57" s="330"/>
      <c r="E57" s="330"/>
      <c r="F57" s="330"/>
      <c r="G57" s="330"/>
      <c r="H57" s="330"/>
      <c r="I57" s="330"/>
      <c r="J57" s="330"/>
      <c r="K57" s="330"/>
      <c r="L57" s="330"/>
      <c r="M57" s="330"/>
      <c r="N57" s="330"/>
      <c r="O57" s="330"/>
      <c r="P57" s="330"/>
    </row>
    <row r="58" spans="2:16" ht="10.5" customHeight="1" x14ac:dyDescent="0.3">
      <c r="B58" s="209"/>
      <c r="C58" s="16"/>
      <c r="D58" s="16"/>
      <c r="E58" s="16"/>
      <c r="F58" s="16"/>
      <c r="G58" s="16"/>
      <c r="H58" s="16"/>
      <c r="I58" s="16"/>
      <c r="J58" s="16"/>
      <c r="K58" s="16"/>
      <c r="L58" s="16"/>
      <c r="M58" s="16"/>
      <c r="N58" s="16"/>
      <c r="O58" s="16"/>
      <c r="P58" s="16"/>
    </row>
    <row r="59" spans="2:16" x14ac:dyDescent="0.3">
      <c r="B59" s="222" t="s">
        <v>210</v>
      </c>
      <c r="C59" s="16"/>
      <c r="D59" s="16"/>
      <c r="E59" s="16"/>
      <c r="F59" s="16"/>
      <c r="G59" s="16"/>
      <c r="H59" s="16"/>
      <c r="I59" s="16"/>
      <c r="J59" s="16"/>
      <c r="K59" s="16"/>
      <c r="L59" s="16"/>
      <c r="M59" s="16"/>
      <c r="N59" s="16"/>
      <c r="O59" s="16"/>
      <c r="P59" s="16"/>
    </row>
    <row r="60" spans="2:16" x14ac:dyDescent="0.3">
      <c r="B60" s="222" t="s">
        <v>59</v>
      </c>
      <c r="C60" s="16"/>
      <c r="D60" s="16"/>
      <c r="E60" s="16"/>
      <c r="F60" s="16"/>
      <c r="G60" s="16"/>
      <c r="H60" s="16"/>
      <c r="I60" s="16"/>
      <c r="J60" s="16"/>
      <c r="K60" s="16"/>
      <c r="L60" s="16"/>
      <c r="M60" s="16"/>
      <c r="N60" s="16"/>
      <c r="O60" s="16"/>
      <c r="P60" s="16"/>
    </row>
    <row r="61" spans="2:16" x14ac:dyDescent="0.3">
      <c r="B61" s="222" t="s">
        <v>74</v>
      </c>
      <c r="C61" s="16"/>
      <c r="D61" s="16"/>
      <c r="E61" s="16"/>
      <c r="F61" s="16"/>
      <c r="G61" s="16"/>
      <c r="H61" s="16"/>
      <c r="I61" s="16"/>
      <c r="J61" s="16"/>
      <c r="K61" s="16"/>
      <c r="L61" s="16"/>
      <c r="M61" s="16"/>
      <c r="N61" s="16"/>
      <c r="O61" s="16"/>
      <c r="P61" s="16"/>
    </row>
    <row r="62" spans="2:16" x14ac:dyDescent="0.3">
      <c r="B62" s="209"/>
      <c r="C62" s="16"/>
      <c r="D62" s="16"/>
      <c r="E62" s="16"/>
      <c r="F62" s="16"/>
      <c r="G62" s="16"/>
      <c r="H62" s="16"/>
      <c r="I62" s="16"/>
      <c r="J62" s="16"/>
      <c r="K62" s="16"/>
      <c r="L62" s="16"/>
      <c r="M62" s="16"/>
      <c r="N62" s="16"/>
      <c r="O62" s="16"/>
      <c r="P62" s="16"/>
    </row>
    <row r="63" spans="2:16" x14ac:dyDescent="0.3">
      <c r="B63" s="209" t="s">
        <v>60</v>
      </c>
      <c r="C63" s="16"/>
      <c r="D63" s="16"/>
      <c r="E63" s="16"/>
      <c r="F63" s="16"/>
      <c r="G63" s="16"/>
      <c r="H63" s="16"/>
      <c r="I63" s="16"/>
      <c r="J63" s="16"/>
      <c r="K63" s="16"/>
      <c r="L63" s="16"/>
      <c r="M63" s="16"/>
      <c r="N63" s="16"/>
      <c r="O63" s="16"/>
      <c r="P63" s="16"/>
    </row>
    <row r="64" spans="2:16" x14ac:dyDescent="0.3">
      <c r="B64" s="223"/>
      <c r="C64" s="16"/>
      <c r="D64" s="16"/>
      <c r="E64" s="16"/>
      <c r="F64" s="16"/>
      <c r="G64" s="16"/>
      <c r="H64" s="16"/>
      <c r="I64" s="16"/>
      <c r="J64" s="16"/>
      <c r="K64" s="16"/>
      <c r="L64" s="16"/>
      <c r="M64" s="16"/>
      <c r="N64" s="16"/>
      <c r="O64" s="16"/>
      <c r="P64" s="16"/>
    </row>
    <row r="65" spans="2:16" x14ac:dyDescent="0.3">
      <c r="B65" s="17" t="s">
        <v>81</v>
      </c>
      <c r="C65" s="16"/>
      <c r="D65" s="16"/>
      <c r="E65" s="16"/>
      <c r="F65" s="16"/>
      <c r="G65" s="16"/>
      <c r="H65" s="16"/>
      <c r="I65" s="16"/>
      <c r="J65" s="16"/>
      <c r="K65" s="16"/>
      <c r="L65" s="16"/>
      <c r="M65" s="16"/>
      <c r="N65" s="16"/>
      <c r="O65" s="16"/>
      <c r="P65" s="16"/>
    </row>
    <row r="66" spans="2:16" x14ac:dyDescent="0.3">
      <c r="B66" s="17"/>
      <c r="C66" s="16"/>
      <c r="D66" s="16"/>
      <c r="E66" s="16"/>
      <c r="F66" s="16"/>
      <c r="G66" s="16"/>
      <c r="H66" s="16"/>
      <c r="I66" s="16"/>
      <c r="J66" s="16"/>
      <c r="K66" s="16"/>
      <c r="L66" s="16"/>
      <c r="M66" s="16"/>
      <c r="N66" s="16"/>
      <c r="O66" s="16"/>
      <c r="P66" s="16"/>
    </row>
    <row r="67" spans="2:16" ht="53.25" customHeight="1" x14ac:dyDescent="0.3">
      <c r="B67" s="328" t="s">
        <v>82</v>
      </c>
      <c r="C67" s="328"/>
      <c r="D67" s="328"/>
      <c r="E67" s="328"/>
      <c r="F67" s="328"/>
      <c r="G67" s="328"/>
      <c r="H67" s="328"/>
      <c r="I67" s="328"/>
      <c r="J67" s="328"/>
      <c r="K67" s="328"/>
      <c r="L67" s="328"/>
      <c r="M67" s="328"/>
      <c r="N67" s="328"/>
      <c r="O67" s="328"/>
      <c r="P67" s="328"/>
    </row>
    <row r="68" spans="2:16" x14ac:dyDescent="0.3">
      <c r="B68" s="17"/>
      <c r="C68" s="16"/>
      <c r="D68" s="16"/>
      <c r="E68" s="16"/>
      <c r="F68" s="16"/>
      <c r="G68" s="16"/>
      <c r="H68" s="16"/>
      <c r="I68" s="16"/>
      <c r="J68" s="16"/>
      <c r="K68" s="16"/>
      <c r="L68" s="16"/>
      <c r="M68" s="16"/>
      <c r="N68" s="16"/>
      <c r="O68" s="16"/>
      <c r="P68" s="16"/>
    </row>
    <row r="69" spans="2:16" x14ac:dyDescent="0.3">
      <c r="B69" s="17" t="s">
        <v>83</v>
      </c>
      <c r="C69" s="16"/>
      <c r="D69" s="16"/>
      <c r="E69" s="16"/>
      <c r="F69" s="16"/>
      <c r="G69" s="16"/>
      <c r="H69" s="16"/>
      <c r="I69" s="16"/>
      <c r="J69" s="16"/>
      <c r="K69" s="16"/>
      <c r="L69" s="16"/>
      <c r="M69" s="16"/>
      <c r="N69" s="16"/>
      <c r="O69" s="16"/>
      <c r="P69" s="16"/>
    </row>
    <row r="70" spans="2:16" ht="15.75" customHeight="1" x14ac:dyDescent="0.3">
      <c r="B70" s="17"/>
      <c r="C70" s="16"/>
      <c r="D70" s="16"/>
      <c r="E70" s="16"/>
      <c r="F70" s="16"/>
      <c r="G70" s="16"/>
      <c r="H70" s="16"/>
      <c r="I70" s="16"/>
      <c r="J70" s="16"/>
      <c r="K70" s="16"/>
      <c r="L70" s="16"/>
      <c r="M70" s="16"/>
      <c r="N70" s="16"/>
      <c r="O70" s="16"/>
      <c r="P70" s="16"/>
    </row>
    <row r="71" spans="2:16" ht="15" customHeight="1" x14ac:dyDescent="0.3">
      <c r="B71" s="17"/>
      <c r="C71" s="16"/>
      <c r="D71" s="16"/>
      <c r="E71" s="16"/>
      <c r="F71" s="16"/>
      <c r="G71" s="16"/>
      <c r="H71" s="16"/>
      <c r="I71" s="16"/>
      <c r="J71" s="16"/>
      <c r="K71" s="16"/>
      <c r="L71" s="16"/>
      <c r="M71" s="16"/>
      <c r="N71" s="16"/>
      <c r="O71" s="16"/>
      <c r="P71" s="16"/>
    </row>
    <row r="72" spans="2:16" ht="23.25" customHeight="1" x14ac:dyDescent="0.3">
      <c r="B72" s="17" t="s">
        <v>62</v>
      </c>
      <c r="C72" s="16"/>
      <c r="D72" s="16"/>
      <c r="E72" s="16"/>
      <c r="F72" s="16"/>
      <c r="G72" s="16"/>
      <c r="H72" s="16"/>
      <c r="I72" s="16"/>
      <c r="J72" s="16"/>
      <c r="K72" s="16"/>
      <c r="L72" s="16"/>
      <c r="M72" s="16"/>
      <c r="N72" s="16"/>
      <c r="O72" s="16"/>
      <c r="P72" s="16"/>
    </row>
    <row r="73" spans="2:16" ht="41.25" customHeight="1" x14ac:dyDescent="0.3">
      <c r="B73" s="328" t="s">
        <v>61</v>
      </c>
      <c r="C73" s="328"/>
      <c r="D73" s="328"/>
      <c r="E73" s="328"/>
      <c r="F73" s="328"/>
      <c r="G73" s="328"/>
      <c r="H73" s="328"/>
      <c r="I73" s="328"/>
      <c r="J73" s="328"/>
      <c r="K73" s="328"/>
      <c r="L73" s="328"/>
      <c r="M73" s="328"/>
      <c r="N73" s="328"/>
      <c r="O73" s="328"/>
      <c r="P73" s="328"/>
    </row>
    <row r="74" spans="2:16" x14ac:dyDescent="0.3">
      <c r="B74" s="17" t="s">
        <v>63</v>
      </c>
      <c r="C74" s="16"/>
      <c r="D74" s="16"/>
      <c r="E74" s="16"/>
      <c r="F74" s="16"/>
      <c r="G74" s="16"/>
      <c r="H74" s="16"/>
      <c r="I74" s="16"/>
      <c r="J74" s="16"/>
      <c r="K74" s="16"/>
      <c r="L74" s="16"/>
      <c r="M74" s="16"/>
      <c r="N74" s="16"/>
      <c r="O74" s="16"/>
      <c r="P74" s="16"/>
    </row>
    <row r="75" spans="2:16" x14ac:dyDescent="0.3">
      <c r="B75" s="17" t="s">
        <v>64</v>
      </c>
      <c r="C75" s="16"/>
      <c r="D75" s="16"/>
      <c r="E75" s="16"/>
      <c r="F75" s="16"/>
      <c r="G75" s="16"/>
      <c r="H75" s="16"/>
      <c r="I75" s="16"/>
      <c r="J75" s="16"/>
      <c r="K75" s="16"/>
      <c r="L75" s="16"/>
      <c r="M75" s="16"/>
      <c r="N75" s="16"/>
      <c r="O75" s="16"/>
      <c r="P75" s="16"/>
    </row>
    <row r="76" spans="2:16" x14ac:dyDescent="0.3">
      <c r="B76" s="17" t="s">
        <v>65</v>
      </c>
      <c r="C76" s="16"/>
      <c r="D76" s="16"/>
      <c r="E76" s="16"/>
      <c r="F76" s="16"/>
      <c r="G76" s="16"/>
      <c r="H76" s="16"/>
      <c r="I76" s="16"/>
      <c r="J76" s="16"/>
      <c r="K76" s="16"/>
      <c r="L76" s="16"/>
      <c r="M76" s="16"/>
      <c r="N76" s="16"/>
      <c r="O76" s="16"/>
      <c r="P76" s="16"/>
    </row>
    <row r="77" spans="2:16" x14ac:dyDescent="0.3">
      <c r="B77" s="17" t="s">
        <v>211</v>
      </c>
      <c r="C77" s="16"/>
      <c r="D77" s="16"/>
      <c r="E77" s="16"/>
      <c r="F77" s="16"/>
      <c r="G77" s="16"/>
      <c r="H77" s="16"/>
      <c r="I77" s="16"/>
      <c r="J77" s="16"/>
      <c r="K77" s="16"/>
      <c r="L77" s="16"/>
      <c r="M77" s="16"/>
      <c r="N77" s="16"/>
      <c r="O77" s="16"/>
      <c r="P77" s="16"/>
    </row>
    <row r="78" spans="2:16" x14ac:dyDescent="0.3">
      <c r="B78" s="224" t="s">
        <v>212</v>
      </c>
      <c r="C78" s="16"/>
      <c r="D78" s="16"/>
      <c r="E78" s="16"/>
      <c r="F78" s="16"/>
      <c r="G78" s="16"/>
      <c r="H78" s="16"/>
      <c r="I78" s="16"/>
      <c r="J78" s="16"/>
      <c r="K78" s="16"/>
      <c r="L78" s="16"/>
      <c r="M78" s="16"/>
      <c r="N78" s="16"/>
      <c r="O78" s="16"/>
      <c r="P78" s="16"/>
    </row>
    <row r="79" spans="2:16" x14ac:dyDescent="0.3">
      <c r="B79" s="17"/>
      <c r="C79" s="16"/>
      <c r="D79" s="16"/>
      <c r="E79" s="16"/>
      <c r="F79" s="16"/>
      <c r="G79" s="16"/>
      <c r="H79" s="16"/>
      <c r="I79" s="16"/>
      <c r="J79" s="16"/>
      <c r="K79" s="16"/>
      <c r="L79" s="16"/>
      <c r="M79" s="16"/>
      <c r="N79" s="16"/>
      <c r="O79" s="16"/>
      <c r="P79" s="16"/>
    </row>
    <row r="80" spans="2:16" x14ac:dyDescent="0.3">
      <c r="B80" s="17"/>
      <c r="C80" s="16"/>
      <c r="D80" s="16"/>
      <c r="E80" s="16"/>
      <c r="F80" s="16"/>
      <c r="G80" s="16"/>
      <c r="H80" s="16"/>
      <c r="I80" s="16"/>
      <c r="J80" s="16"/>
      <c r="K80" s="16"/>
      <c r="L80" s="16"/>
      <c r="M80" s="16"/>
      <c r="N80" s="16"/>
      <c r="O80" s="16"/>
      <c r="P80" s="16"/>
    </row>
    <row r="81" spans="2:16" x14ac:dyDescent="0.3">
      <c r="B81" s="17" t="s">
        <v>66</v>
      </c>
      <c r="C81" s="16"/>
      <c r="D81" s="16"/>
      <c r="E81" s="16"/>
      <c r="F81" s="16"/>
      <c r="G81" s="16"/>
      <c r="H81" s="16"/>
      <c r="I81" s="16"/>
      <c r="J81" s="16"/>
      <c r="K81" s="16"/>
      <c r="L81" s="16"/>
      <c r="M81" s="16"/>
      <c r="N81" s="16"/>
      <c r="O81" s="16"/>
      <c r="P81" s="16"/>
    </row>
    <row r="82" spans="2:16" x14ac:dyDescent="0.3">
      <c r="B82" s="17" t="s">
        <v>67</v>
      </c>
      <c r="C82" s="16"/>
      <c r="D82" s="16"/>
      <c r="E82" s="16"/>
      <c r="F82" s="16"/>
      <c r="G82" s="16"/>
      <c r="H82" s="16"/>
      <c r="I82" s="16"/>
      <c r="J82" s="16"/>
      <c r="K82" s="16"/>
      <c r="L82" s="16"/>
      <c r="M82" s="16"/>
      <c r="N82" s="16"/>
      <c r="O82" s="16"/>
      <c r="P82" s="16"/>
    </row>
    <row r="83" spans="2:16" x14ac:dyDescent="0.3">
      <c r="B83" s="17" t="s">
        <v>68</v>
      </c>
      <c r="C83" s="16"/>
      <c r="D83" s="16"/>
      <c r="E83" s="16"/>
      <c r="F83" s="16"/>
      <c r="G83" s="16"/>
      <c r="H83" s="16"/>
      <c r="I83" s="16"/>
      <c r="J83" s="16"/>
      <c r="K83" s="16"/>
      <c r="L83" s="16"/>
      <c r="M83" s="16"/>
      <c r="N83" s="16"/>
      <c r="O83" s="16"/>
      <c r="P83" s="16"/>
    </row>
    <row r="84" spans="2:16" x14ac:dyDescent="0.3">
      <c r="B84" s="17" t="s">
        <v>69</v>
      </c>
      <c r="C84" s="16"/>
      <c r="D84" s="16"/>
      <c r="E84" s="16"/>
      <c r="F84" s="16"/>
      <c r="G84" s="16"/>
      <c r="H84" s="16"/>
      <c r="I84" s="16"/>
      <c r="J84" s="16"/>
      <c r="K84" s="16"/>
      <c r="L84" s="16"/>
      <c r="M84" s="16"/>
      <c r="N84" s="16"/>
      <c r="O84" s="16"/>
      <c r="P84" s="16"/>
    </row>
    <row r="85" spans="2:16" x14ac:dyDescent="0.3">
      <c r="B85" s="17" t="s">
        <v>70</v>
      </c>
      <c r="C85" s="16"/>
      <c r="D85" s="16"/>
      <c r="E85" s="16"/>
      <c r="F85" s="16"/>
      <c r="G85" s="16"/>
      <c r="H85" s="16"/>
      <c r="I85" s="16"/>
      <c r="J85" s="16"/>
      <c r="K85" s="16"/>
      <c r="L85" s="16"/>
      <c r="M85" s="16"/>
      <c r="N85" s="16"/>
      <c r="O85" s="16"/>
      <c r="P85" s="16"/>
    </row>
    <row r="86" spans="2:16" ht="45.75" customHeight="1" x14ac:dyDescent="0.3">
      <c r="B86" s="328" t="s">
        <v>71</v>
      </c>
      <c r="C86" s="328"/>
      <c r="D86" s="328"/>
      <c r="E86" s="328"/>
      <c r="F86" s="328"/>
      <c r="G86" s="328"/>
      <c r="H86" s="328"/>
      <c r="I86" s="328"/>
      <c r="J86" s="328"/>
      <c r="K86" s="328"/>
      <c r="L86" s="328"/>
      <c r="M86" s="328"/>
      <c r="N86" s="328"/>
      <c r="O86" s="328"/>
      <c r="P86" s="328"/>
    </row>
    <row r="87" spans="2:16" x14ac:dyDescent="0.3">
      <c r="B87" s="18" t="s">
        <v>72</v>
      </c>
      <c r="C87" s="16"/>
      <c r="D87" s="16"/>
      <c r="E87" s="16"/>
      <c r="F87" s="16"/>
      <c r="G87" s="16"/>
      <c r="H87" s="16"/>
      <c r="I87" s="16"/>
      <c r="J87" s="16"/>
      <c r="K87" s="16"/>
      <c r="L87" s="16"/>
      <c r="M87" s="16"/>
      <c r="N87" s="16"/>
      <c r="O87" s="16"/>
      <c r="P87" s="16"/>
    </row>
    <row r="88" spans="2:16" x14ac:dyDescent="0.3">
      <c r="B88" s="17"/>
      <c r="C88" s="16"/>
      <c r="D88" s="16"/>
      <c r="E88" s="16"/>
      <c r="F88" s="16"/>
      <c r="G88" s="16"/>
      <c r="H88" s="16"/>
      <c r="I88" s="16"/>
      <c r="J88" s="16"/>
      <c r="K88" s="16"/>
      <c r="L88" s="16"/>
      <c r="M88" s="16"/>
      <c r="N88" s="16"/>
      <c r="O88" s="16"/>
      <c r="P88" s="16"/>
    </row>
    <row r="89" spans="2:16" ht="51.75" customHeight="1" x14ac:dyDescent="0.3">
      <c r="B89" s="328" t="s">
        <v>75</v>
      </c>
      <c r="C89" s="328"/>
      <c r="D89" s="328"/>
      <c r="E89" s="328"/>
      <c r="F89" s="328"/>
      <c r="G89" s="328"/>
      <c r="H89" s="328"/>
      <c r="I89" s="328"/>
      <c r="J89" s="328"/>
      <c r="K89" s="328"/>
      <c r="L89" s="328"/>
      <c r="M89" s="328"/>
      <c r="N89" s="328"/>
      <c r="O89" s="328"/>
      <c r="P89" s="328"/>
    </row>
    <row r="90" spans="2:16" x14ac:dyDescent="0.3">
      <c r="B90" s="16"/>
      <c r="C90" s="16"/>
      <c r="D90" s="16"/>
      <c r="E90" s="16"/>
      <c r="F90" s="16"/>
      <c r="G90" s="16"/>
      <c r="H90" s="16"/>
      <c r="I90" s="16"/>
      <c r="J90" s="16"/>
      <c r="K90" s="16"/>
      <c r="L90" s="16"/>
      <c r="M90" s="16"/>
      <c r="N90" s="16"/>
      <c r="O90" s="16"/>
      <c r="P90" s="16"/>
    </row>
  </sheetData>
  <mergeCells count="32">
    <mergeCell ref="B19:O19"/>
    <mergeCell ref="B1:P1"/>
    <mergeCell ref="B3:P3"/>
    <mergeCell ref="B5:P5"/>
    <mergeCell ref="B6:P6"/>
    <mergeCell ref="B7:P7"/>
    <mergeCell ref="B8:P8"/>
    <mergeCell ref="B9:P9"/>
    <mergeCell ref="B10:P10"/>
    <mergeCell ref="B11:P11"/>
    <mergeCell ref="B15:P15"/>
    <mergeCell ref="B17:P17"/>
    <mergeCell ref="B47:P47"/>
    <mergeCell ref="B27:P27"/>
    <mergeCell ref="B28:P28"/>
    <mergeCell ref="B29:P29"/>
    <mergeCell ref="B31:P31"/>
    <mergeCell ref="B33:P33"/>
    <mergeCell ref="B35:P35"/>
    <mergeCell ref="B36:P36"/>
    <mergeCell ref="B38:P38"/>
    <mergeCell ref="B40:P40"/>
    <mergeCell ref="B41:P41"/>
    <mergeCell ref="B42:P42"/>
    <mergeCell ref="B86:P86"/>
    <mergeCell ref="B89:P89"/>
    <mergeCell ref="B48:P48"/>
    <mergeCell ref="B49:P49"/>
    <mergeCell ref="B53:P53"/>
    <mergeCell ref="B57:P57"/>
    <mergeCell ref="B67:P67"/>
    <mergeCell ref="B73:P7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26"/>
  <sheetViews>
    <sheetView zoomScaleNormal="100" zoomScaleSheetLayoutView="100" workbookViewId="0">
      <selection activeCell="D28" sqref="D28"/>
    </sheetView>
  </sheetViews>
  <sheetFormatPr defaultColWidth="9.109375" defaultRowHeight="14.4" x14ac:dyDescent="0.3"/>
  <cols>
    <col min="1" max="1" width="69.6640625" style="30" customWidth="1"/>
    <col min="2" max="3" width="20.5546875" style="30" customWidth="1"/>
    <col min="4" max="4" width="20.33203125" style="30" customWidth="1"/>
    <col min="5" max="5" width="2.5546875" style="30" customWidth="1"/>
    <col min="6" max="16384" width="9.109375" style="30"/>
  </cols>
  <sheetData>
    <row r="1" spans="1:6" ht="27.75" customHeight="1" x14ac:dyDescent="0.3">
      <c r="A1" s="464" t="s">
        <v>103</v>
      </c>
      <c r="B1" s="464"/>
      <c r="C1" s="464"/>
      <c r="D1" s="30">
        <f>+'Section A'!B2</f>
        <v>0</v>
      </c>
    </row>
    <row r="2" spans="1:6" ht="30" customHeight="1" x14ac:dyDescent="0.3">
      <c r="A2" s="466" t="s">
        <v>165</v>
      </c>
      <c r="B2" s="466"/>
      <c r="C2" s="466"/>
      <c r="D2" s="466"/>
      <c r="E2" s="45"/>
      <c r="F2" s="45"/>
    </row>
    <row r="3" spans="1:6" ht="9" customHeight="1" x14ac:dyDescent="0.3">
      <c r="A3" s="45"/>
      <c r="B3" s="45"/>
      <c r="C3" s="45"/>
      <c r="D3" s="45"/>
      <c r="E3" s="45"/>
      <c r="F3" s="45"/>
    </row>
    <row r="4" spans="1:6" x14ac:dyDescent="0.3">
      <c r="A4" s="296" t="s">
        <v>2</v>
      </c>
      <c r="B4" s="297" t="s">
        <v>21</v>
      </c>
      <c r="C4" s="297" t="s">
        <v>1</v>
      </c>
      <c r="D4" s="296" t="s">
        <v>152</v>
      </c>
      <c r="E4" s="45"/>
      <c r="F4" s="45"/>
    </row>
    <row r="5" spans="1:6" x14ac:dyDescent="0.3">
      <c r="A5" s="116"/>
      <c r="B5" s="95"/>
      <c r="C5" s="28"/>
      <c r="D5" s="29">
        <f>ROUND(+B5*C5,2)</f>
        <v>0</v>
      </c>
      <c r="E5" s="45"/>
      <c r="F5" s="45"/>
    </row>
    <row r="6" spans="1:6" ht="15" customHeight="1" x14ac:dyDescent="0.3">
      <c r="A6" s="116"/>
      <c r="B6" s="95"/>
      <c r="C6" s="28"/>
      <c r="D6" s="47">
        <f>ROUND(+B6*C6,2)</f>
        <v>0</v>
      </c>
      <c r="E6" s="45"/>
      <c r="F6" s="45"/>
    </row>
    <row r="7" spans="1:6" x14ac:dyDescent="0.3">
      <c r="A7" s="116"/>
      <c r="B7" s="97"/>
      <c r="C7" s="100" t="s">
        <v>129</v>
      </c>
      <c r="D7" s="21">
        <f>ROUND(SUM(D5:D6),2)</f>
        <v>0</v>
      </c>
      <c r="E7" s="27"/>
      <c r="F7" s="206" t="s">
        <v>154</v>
      </c>
    </row>
    <row r="8" spans="1:6" x14ac:dyDescent="0.3">
      <c r="A8" s="116"/>
      <c r="B8" s="95"/>
      <c r="C8" s="28"/>
      <c r="D8" s="29"/>
      <c r="E8" s="27"/>
      <c r="F8" s="27"/>
    </row>
    <row r="9" spans="1:6" x14ac:dyDescent="0.3">
      <c r="A9" s="116"/>
      <c r="B9" s="95"/>
      <c r="C9" s="28"/>
      <c r="D9" s="29">
        <f>ROUND(+B9*C9,2)</f>
        <v>0</v>
      </c>
      <c r="E9" s="27"/>
      <c r="F9" s="27"/>
    </row>
    <row r="10" spans="1:6" x14ac:dyDescent="0.3">
      <c r="A10" s="116"/>
      <c r="B10" s="95"/>
      <c r="C10" s="28"/>
      <c r="D10" s="47">
        <f>ROUND(+B10*C10,2)</f>
        <v>0</v>
      </c>
      <c r="E10" s="44"/>
      <c r="F10" s="41"/>
    </row>
    <row r="11" spans="1:6" x14ac:dyDescent="0.3">
      <c r="A11" s="116"/>
      <c r="B11" s="96"/>
      <c r="C11" s="248" t="s">
        <v>178</v>
      </c>
      <c r="D11" s="21">
        <f>ROUND(SUM(D8:D10),2)</f>
        <v>0</v>
      </c>
      <c r="E11" s="44"/>
      <c r="F11" s="206" t="s">
        <v>154</v>
      </c>
    </row>
    <row r="12" spans="1:6" x14ac:dyDescent="0.3">
      <c r="A12" s="116"/>
      <c r="B12" s="95"/>
      <c r="C12" s="28"/>
      <c r="D12" s="29"/>
      <c r="E12" s="27"/>
      <c r="F12" s="27"/>
    </row>
    <row r="13" spans="1:6" x14ac:dyDescent="0.3">
      <c r="A13" s="116"/>
      <c r="B13" s="95"/>
      <c r="C13" s="28"/>
      <c r="D13" s="29">
        <f>ROUND(+B13*C13,2)</f>
        <v>0</v>
      </c>
      <c r="E13" s="27"/>
      <c r="F13" s="27"/>
    </row>
    <row r="14" spans="1:6" x14ac:dyDescent="0.3">
      <c r="A14" s="116"/>
      <c r="B14" s="95"/>
      <c r="C14" s="28"/>
      <c r="D14" s="47">
        <f>ROUND(+B14*C14,2)</f>
        <v>0</v>
      </c>
      <c r="E14" s="44"/>
      <c r="F14" s="41"/>
    </row>
    <row r="15" spans="1:6" x14ac:dyDescent="0.3">
      <c r="A15" s="116"/>
      <c r="B15" s="96"/>
      <c r="C15" s="248" t="s">
        <v>179</v>
      </c>
      <c r="D15" s="21">
        <f>ROUND(SUM(D12:D14),2)</f>
        <v>0</v>
      </c>
      <c r="E15" s="44"/>
      <c r="F15" s="206" t="s">
        <v>154</v>
      </c>
    </row>
    <row r="16" spans="1:6" x14ac:dyDescent="0.3">
      <c r="D16" s="298"/>
    </row>
    <row r="17" spans="1:6" x14ac:dyDescent="0.3">
      <c r="B17" s="465" t="s">
        <v>22</v>
      </c>
      <c r="C17" s="465"/>
      <c r="D17" s="21">
        <f>+D15+D7+D11</f>
        <v>0</v>
      </c>
      <c r="F17" s="127" t="s">
        <v>132</v>
      </c>
    </row>
    <row r="18" spans="1:6" x14ac:dyDescent="0.3">
      <c r="C18" s="31"/>
      <c r="D18" s="32"/>
    </row>
    <row r="19" spans="1:6" x14ac:dyDescent="0.3">
      <c r="A19" s="33" t="s">
        <v>184</v>
      </c>
      <c r="B19" s="34"/>
      <c r="C19" s="34"/>
      <c r="D19" s="35"/>
      <c r="E19" s="31"/>
      <c r="F19" s="206" t="s">
        <v>131</v>
      </c>
    </row>
    <row r="20" spans="1:6" ht="45" customHeight="1" x14ac:dyDescent="0.3">
      <c r="A20" s="460"/>
      <c r="B20" s="461"/>
      <c r="C20" s="461"/>
      <c r="D20" s="462"/>
      <c r="E20" s="31"/>
      <c r="F20" s="206" t="s">
        <v>156</v>
      </c>
    </row>
    <row r="22" spans="1:6" x14ac:dyDescent="0.3">
      <c r="A22" s="250" t="s">
        <v>180</v>
      </c>
      <c r="B22" s="36"/>
      <c r="C22" s="36"/>
      <c r="D22" s="37"/>
      <c r="F22" s="206" t="s">
        <v>131</v>
      </c>
    </row>
    <row r="23" spans="1:6" ht="45" customHeight="1" x14ac:dyDescent="0.3">
      <c r="A23" s="460"/>
      <c r="B23" s="461"/>
      <c r="C23" s="461"/>
      <c r="D23" s="462"/>
      <c r="F23" s="206" t="s">
        <v>156</v>
      </c>
    </row>
    <row r="25" spans="1:6" x14ac:dyDescent="0.3">
      <c r="A25" s="250" t="s">
        <v>181</v>
      </c>
      <c r="B25" s="36"/>
      <c r="C25" s="36"/>
      <c r="D25" s="37"/>
      <c r="F25" s="206" t="s">
        <v>131</v>
      </c>
    </row>
    <row r="26" spans="1:6" ht="45" customHeight="1" x14ac:dyDescent="0.3">
      <c r="A26" s="460"/>
      <c r="B26" s="461"/>
      <c r="C26" s="461"/>
      <c r="D26" s="462"/>
      <c r="F26" s="206" t="s">
        <v>156</v>
      </c>
    </row>
  </sheetData>
  <sheetProtection algorithmName="SHA-512" hashValue="SV5vXN8Cda2gZEjuq8AppWdp5tWfzaneJV/pWewabWK3BolFTShM1NmCLq7iodlo20WXHj9cg71tUCwWYvgu1A==" saltValue="50+jaAywwThzAoscjqwQ+w==" spinCount="100000" sheet="1" formatCells="0" insertRows="0" deleteRows="0" sort="0"/>
  <mergeCells count="6">
    <mergeCell ref="A26:D26"/>
    <mergeCell ref="A1:C1"/>
    <mergeCell ref="B17:C17"/>
    <mergeCell ref="A2:D2"/>
    <mergeCell ref="A20:D20"/>
    <mergeCell ref="A23:D23"/>
  </mergeCells>
  <printOptions horizontalCentered="1"/>
  <pageMargins left="0.25" right="0.25" top="0.25" bottom="0.25" header="0.3" footer="0.3"/>
  <pageSetup fitToHeight="0" orientation="landscape"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29"/>
  <sheetViews>
    <sheetView zoomScaleNormal="100" zoomScaleSheetLayoutView="100" workbookViewId="0">
      <selection activeCell="F7" sqref="F7"/>
    </sheetView>
  </sheetViews>
  <sheetFormatPr defaultColWidth="9.109375" defaultRowHeight="14.4" x14ac:dyDescent="0.3"/>
  <cols>
    <col min="1" max="1" width="80.6640625" style="39" customWidth="1"/>
    <col min="2" max="3" width="17.5546875" style="39" customWidth="1"/>
    <col min="4" max="4" width="17.109375" style="39" customWidth="1"/>
    <col min="5" max="5" width="2.88671875" style="39" customWidth="1"/>
    <col min="6" max="16384" width="9.109375" style="39"/>
  </cols>
  <sheetData>
    <row r="1" spans="1:6" ht="29.25" customHeight="1" x14ac:dyDescent="0.3">
      <c r="A1" s="451" t="s">
        <v>103</v>
      </c>
      <c r="B1" s="451"/>
      <c r="C1" s="451"/>
      <c r="D1" s="39">
        <f>+'Section A'!B2</f>
        <v>0</v>
      </c>
    </row>
    <row r="2" spans="1:6" ht="30" customHeight="1" x14ac:dyDescent="0.3">
      <c r="A2" s="469" t="s">
        <v>167</v>
      </c>
      <c r="B2" s="469"/>
      <c r="C2" s="469"/>
      <c r="D2" s="469"/>
      <c r="E2" s="138"/>
      <c r="F2" s="138"/>
    </row>
    <row r="3" spans="1:6" ht="17.25" customHeight="1" x14ac:dyDescent="0.3">
      <c r="A3" s="296" t="s">
        <v>2</v>
      </c>
      <c r="B3" s="296" t="s">
        <v>23</v>
      </c>
      <c r="C3" s="296" t="s">
        <v>166</v>
      </c>
      <c r="D3" s="296" t="s">
        <v>160</v>
      </c>
      <c r="E3" s="138"/>
      <c r="F3" s="138"/>
    </row>
    <row r="4" spans="1:6" x14ac:dyDescent="0.3">
      <c r="A4" s="118"/>
      <c r="B4" s="136"/>
      <c r="C4" s="137"/>
      <c r="D4" s="130">
        <f t="shared" ref="D4:D9" si="0">ROUND(+B4*C4,2)</f>
        <v>0</v>
      </c>
      <c r="E4" s="38"/>
      <c r="F4" s="38"/>
    </row>
    <row r="5" spans="1:6" x14ac:dyDescent="0.3">
      <c r="A5" s="142"/>
      <c r="B5" s="136"/>
      <c r="C5" s="137"/>
      <c r="D5" s="130">
        <f t="shared" si="0"/>
        <v>0</v>
      </c>
      <c r="E5" s="38"/>
      <c r="F5" s="38"/>
    </row>
    <row r="6" spans="1:6" x14ac:dyDescent="0.3">
      <c r="A6" s="142"/>
      <c r="B6" s="136"/>
      <c r="C6" s="137"/>
      <c r="D6" s="130">
        <f t="shared" si="0"/>
        <v>0</v>
      </c>
    </row>
    <row r="7" spans="1:6" x14ac:dyDescent="0.3">
      <c r="A7" s="142"/>
      <c r="B7" s="136"/>
      <c r="C7" s="137"/>
      <c r="D7" s="130">
        <f t="shared" si="0"/>
        <v>0</v>
      </c>
    </row>
    <row r="8" spans="1:6" x14ac:dyDescent="0.3">
      <c r="A8" s="142"/>
      <c r="B8" s="136"/>
      <c r="C8" s="137"/>
      <c r="D8" s="130">
        <f t="shared" si="0"/>
        <v>0</v>
      </c>
    </row>
    <row r="9" spans="1:6" x14ac:dyDescent="0.3">
      <c r="A9" s="142"/>
      <c r="B9" s="136"/>
      <c r="C9" s="137"/>
      <c r="D9" s="47">
        <f t="shared" si="0"/>
        <v>0</v>
      </c>
    </row>
    <row r="10" spans="1:6" x14ac:dyDescent="0.3">
      <c r="A10" s="142"/>
      <c r="B10" s="195"/>
      <c r="C10" s="140" t="s">
        <v>18</v>
      </c>
      <c r="D10" s="253">
        <f>ROUND(SUM(D4:D9),2)</f>
        <v>0</v>
      </c>
      <c r="F10" s="206" t="s">
        <v>154</v>
      </c>
    </row>
    <row r="11" spans="1:6" x14ac:dyDescent="0.3">
      <c r="A11" s="142"/>
      <c r="B11" s="172"/>
      <c r="C11" s="173"/>
      <c r="D11" s="165"/>
    </row>
    <row r="12" spans="1:6" s="164" customFormat="1" x14ac:dyDescent="0.3">
      <c r="A12" s="176"/>
      <c r="B12" s="172"/>
      <c r="C12" s="173"/>
      <c r="D12" s="165">
        <f>ROUND(+B12*C12,2)</f>
        <v>0</v>
      </c>
    </row>
    <row r="13" spans="1:6" s="164" customFormat="1" x14ac:dyDescent="0.3">
      <c r="A13" s="176"/>
      <c r="B13" s="172"/>
      <c r="C13" s="173"/>
      <c r="D13" s="167">
        <f>ROUND(+B13*C13,2)</f>
        <v>0</v>
      </c>
    </row>
    <row r="14" spans="1:6" s="164" customFormat="1" x14ac:dyDescent="0.3">
      <c r="A14" s="196"/>
      <c r="B14" s="299"/>
      <c r="C14" s="248" t="s">
        <v>178</v>
      </c>
      <c r="D14" s="252">
        <f>ROUND(SUM(D11:D13),2)</f>
        <v>0</v>
      </c>
      <c r="F14" s="205" t="s">
        <v>154</v>
      </c>
    </row>
    <row r="15" spans="1:6" x14ac:dyDescent="0.3">
      <c r="A15" s="176"/>
      <c r="B15" s="172"/>
      <c r="C15" s="173"/>
      <c r="D15" s="165"/>
    </row>
    <row r="16" spans="1:6" s="164" customFormat="1" x14ac:dyDescent="0.3">
      <c r="A16" s="176"/>
      <c r="B16" s="172"/>
      <c r="C16" s="173"/>
      <c r="D16" s="165">
        <f>ROUND(+B16*C16,2)</f>
        <v>0</v>
      </c>
    </row>
    <row r="17" spans="1:23" s="164" customFormat="1" x14ac:dyDescent="0.3">
      <c r="A17" s="176"/>
      <c r="B17" s="172"/>
      <c r="C17" s="173"/>
      <c r="D17" s="167">
        <f>ROUND(+B17*C17,2)</f>
        <v>0</v>
      </c>
    </row>
    <row r="18" spans="1:23" s="164" customFormat="1" x14ac:dyDescent="0.3">
      <c r="A18" s="196"/>
      <c r="B18" s="299"/>
      <c r="C18" s="248" t="s">
        <v>179</v>
      </c>
      <c r="D18" s="252">
        <f>ROUND(SUM(D15:D17),2)</f>
        <v>0</v>
      </c>
      <c r="F18" s="205" t="s">
        <v>154</v>
      </c>
    </row>
    <row r="19" spans="1:23" x14ac:dyDescent="0.3">
      <c r="A19" s="176"/>
      <c r="D19" s="300"/>
    </row>
    <row r="20" spans="1:23" x14ac:dyDescent="0.3">
      <c r="A20" s="176"/>
      <c r="B20" s="468" t="s">
        <v>163</v>
      </c>
      <c r="C20" s="468"/>
      <c r="D20" s="253">
        <f>+D10+D18+D14</f>
        <v>0</v>
      </c>
      <c r="F20" s="127" t="s">
        <v>132</v>
      </c>
    </row>
    <row r="21" spans="1:23" x14ac:dyDescent="0.3">
      <c r="C21" s="143"/>
      <c r="D21" s="133"/>
      <c r="O21" s="123"/>
      <c r="P21" s="123"/>
      <c r="Q21" s="123"/>
      <c r="R21" s="123"/>
      <c r="S21" s="467"/>
      <c r="T21" s="467"/>
      <c r="U21" s="123"/>
      <c r="V21" s="123"/>
      <c r="W21" s="206"/>
    </row>
    <row r="22" spans="1:23" s="30" customFormat="1" x14ac:dyDescent="0.3">
      <c r="A22" s="33" t="s">
        <v>184</v>
      </c>
      <c r="B22" s="48"/>
      <c r="C22" s="48"/>
      <c r="D22" s="198"/>
      <c r="E22" s="31"/>
      <c r="F22" s="206" t="s">
        <v>131</v>
      </c>
    </row>
    <row r="23" spans="1:23" s="30" customFormat="1" ht="45" customHeight="1" x14ac:dyDescent="0.3">
      <c r="A23" s="460"/>
      <c r="B23" s="461"/>
      <c r="C23" s="461"/>
      <c r="D23" s="462"/>
      <c r="E23" s="31"/>
      <c r="F23" s="206" t="s">
        <v>156</v>
      </c>
    </row>
    <row r="24" spans="1:23" s="30" customFormat="1" x14ac:dyDescent="0.3"/>
    <row r="25" spans="1:23" s="30" customFormat="1" x14ac:dyDescent="0.3">
      <c r="A25" s="250" t="s">
        <v>180</v>
      </c>
      <c r="B25" s="36"/>
      <c r="C25" s="36"/>
      <c r="D25" s="37"/>
      <c r="F25" s="206" t="s">
        <v>131</v>
      </c>
    </row>
    <row r="26" spans="1:23" s="30" customFormat="1" ht="45" customHeight="1" x14ac:dyDescent="0.3">
      <c r="A26" s="460"/>
      <c r="B26" s="461"/>
      <c r="C26" s="461"/>
      <c r="D26" s="462"/>
      <c r="F26" s="206" t="s">
        <v>156</v>
      </c>
    </row>
    <row r="27" spans="1:23" s="30" customFormat="1" x14ac:dyDescent="0.3"/>
    <row r="28" spans="1:23" s="30" customFormat="1" x14ac:dyDescent="0.3">
      <c r="A28" s="250" t="s">
        <v>181</v>
      </c>
      <c r="B28" s="36"/>
      <c r="C28" s="36"/>
      <c r="D28" s="37"/>
      <c r="F28" s="206" t="s">
        <v>131</v>
      </c>
    </row>
    <row r="29" spans="1:23" s="30" customFormat="1" ht="45" customHeight="1" x14ac:dyDescent="0.3">
      <c r="A29" s="460"/>
      <c r="B29" s="461"/>
      <c r="C29" s="461"/>
      <c r="D29" s="462"/>
      <c r="F29" s="206" t="s">
        <v>156</v>
      </c>
    </row>
  </sheetData>
  <sheetProtection algorithmName="SHA-512" hashValue="9zVhqVXVcjsR8r3tCq2I2mHlM+dDAkG9tApyaXWKoIrNRQnE13MByY88KycJBfAdLfFzz3iE9NojHrgwAlVUKg==" saltValue="AutqIVLG4bXZrM4HCMRqtQ==" spinCount="100000" sheet="1" formatCells="0" insertRows="0" deleteRows="0" sort="0"/>
  <mergeCells count="7">
    <mergeCell ref="S21:T21"/>
    <mergeCell ref="A29:D29"/>
    <mergeCell ref="A26:D26"/>
    <mergeCell ref="B20:C20"/>
    <mergeCell ref="A1:C1"/>
    <mergeCell ref="A2:D2"/>
    <mergeCell ref="A23:D23"/>
  </mergeCells>
  <printOptions horizontalCentered="1"/>
  <pageMargins left="0.25" right="0.25" top="0.25" bottom="0.25" header="0.3" footer="0.3"/>
  <pageSetup fitToHeight="0" orientation="landscape"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8"/>
  <sheetViews>
    <sheetView zoomScaleNormal="100" zoomScaleSheetLayoutView="100" workbookViewId="0">
      <selection activeCell="F6" sqref="F6"/>
    </sheetView>
  </sheetViews>
  <sheetFormatPr defaultColWidth="9.109375" defaultRowHeight="14.4" x14ac:dyDescent="0.3"/>
  <cols>
    <col min="1" max="1" width="77.33203125" style="39" customWidth="1"/>
    <col min="2" max="3" width="18.5546875" style="39" customWidth="1"/>
    <col min="4" max="4" width="18.6640625" style="39" customWidth="1"/>
    <col min="5" max="5" width="2.88671875" style="39" customWidth="1"/>
    <col min="6" max="16384" width="9.109375" style="39"/>
  </cols>
  <sheetData>
    <row r="1" spans="1:6" ht="20.25" customHeight="1" x14ac:dyDescent="0.3">
      <c r="A1" s="451" t="s">
        <v>103</v>
      </c>
      <c r="B1" s="451"/>
      <c r="C1" s="451"/>
      <c r="D1" s="39">
        <f>+'Section A'!B2</f>
        <v>0</v>
      </c>
    </row>
    <row r="2" spans="1:6" ht="30" customHeight="1" x14ac:dyDescent="0.3">
      <c r="A2" s="470" t="s">
        <v>168</v>
      </c>
      <c r="B2" s="470"/>
      <c r="C2" s="470"/>
      <c r="D2" s="470"/>
      <c r="E2" s="138"/>
    </row>
    <row r="3" spans="1:6" ht="13.5" customHeight="1" x14ac:dyDescent="0.3">
      <c r="A3" s="471"/>
      <c r="B3" s="471"/>
      <c r="C3" s="471"/>
      <c r="D3" s="471"/>
      <c r="E3" s="138"/>
    </row>
    <row r="4" spans="1:6" x14ac:dyDescent="0.3">
      <c r="A4" s="296" t="s">
        <v>2</v>
      </c>
      <c r="B4" s="296" t="s">
        <v>23</v>
      </c>
      <c r="C4" s="296" t="s">
        <v>166</v>
      </c>
      <c r="D4" s="296" t="s">
        <v>160</v>
      </c>
      <c r="E4" s="138"/>
    </row>
    <row r="5" spans="1:6" x14ac:dyDescent="0.3">
      <c r="A5" s="144"/>
      <c r="B5" s="194"/>
      <c r="C5" s="137"/>
      <c r="D5" s="165">
        <f>ROUND(+B5*C5,2)</f>
        <v>0</v>
      </c>
      <c r="E5" s="38"/>
    </row>
    <row r="6" spans="1:6" x14ac:dyDescent="0.3">
      <c r="A6" s="145"/>
      <c r="B6" s="194"/>
      <c r="C6" s="137"/>
      <c r="D6" s="165">
        <f>ROUND(+B6*C6,2)</f>
        <v>0</v>
      </c>
      <c r="E6" s="38"/>
    </row>
    <row r="7" spans="1:6" x14ac:dyDescent="0.3">
      <c r="A7" s="145"/>
      <c r="B7" s="194"/>
      <c r="C7" s="137"/>
      <c r="D7" s="165">
        <f>ROUND(+B7*C7,2)</f>
        <v>0</v>
      </c>
      <c r="E7" s="38"/>
    </row>
    <row r="8" spans="1:6" x14ac:dyDescent="0.3">
      <c r="A8" s="145"/>
      <c r="B8" s="194"/>
      <c r="C8" s="137"/>
      <c r="D8" s="167">
        <f>ROUND(+B8*C8,2)</f>
        <v>0</v>
      </c>
    </row>
    <row r="9" spans="1:6" x14ac:dyDescent="0.3">
      <c r="A9" s="145"/>
      <c r="B9" s="195"/>
      <c r="C9" s="140" t="s">
        <v>18</v>
      </c>
      <c r="D9" s="253">
        <f>ROUND(SUM(D5:D8),2)</f>
        <v>0</v>
      </c>
      <c r="F9" s="206" t="s">
        <v>154</v>
      </c>
    </row>
    <row r="10" spans="1:6" x14ac:dyDescent="0.3">
      <c r="A10" s="187"/>
      <c r="B10" s="196"/>
      <c r="C10" s="173"/>
      <c r="D10" s="165"/>
    </row>
    <row r="11" spans="1:6" s="164" customFormat="1" x14ac:dyDescent="0.3">
      <c r="A11" s="187"/>
      <c r="B11" s="196"/>
      <c r="C11" s="173"/>
      <c r="D11" s="165">
        <f>ROUND(+B11*C11,2)</f>
        <v>0</v>
      </c>
    </row>
    <row r="12" spans="1:6" s="164" customFormat="1" x14ac:dyDescent="0.3">
      <c r="A12" s="187"/>
      <c r="B12" s="196"/>
      <c r="C12" s="173"/>
      <c r="D12" s="167">
        <f>ROUND(+B12*C12,2)</f>
        <v>0</v>
      </c>
    </row>
    <row r="13" spans="1:6" s="164" customFormat="1" x14ac:dyDescent="0.3">
      <c r="A13" s="301"/>
      <c r="B13" s="299"/>
      <c r="C13" s="248" t="s">
        <v>178</v>
      </c>
      <c r="D13" s="252">
        <f>ROUND(SUM(D10:D12),2)</f>
        <v>0</v>
      </c>
      <c r="F13" s="205" t="s">
        <v>154</v>
      </c>
    </row>
    <row r="14" spans="1:6" x14ac:dyDescent="0.3">
      <c r="A14" s="187"/>
      <c r="B14" s="196"/>
      <c r="C14" s="173"/>
      <c r="D14" s="165"/>
    </row>
    <row r="15" spans="1:6" s="164" customFormat="1" x14ac:dyDescent="0.3">
      <c r="A15" s="187"/>
      <c r="B15" s="196"/>
      <c r="C15" s="173"/>
      <c r="D15" s="165">
        <f>ROUND(+B15*C15,2)</f>
        <v>0</v>
      </c>
    </row>
    <row r="16" spans="1:6" s="164" customFormat="1" x14ac:dyDescent="0.3">
      <c r="A16" s="187"/>
      <c r="B16" s="196"/>
      <c r="C16" s="173"/>
      <c r="D16" s="167">
        <f>ROUND(+B16*C16,2)</f>
        <v>0</v>
      </c>
    </row>
    <row r="17" spans="1:6" s="164" customFormat="1" x14ac:dyDescent="0.3">
      <c r="A17" s="301"/>
      <c r="B17" s="299"/>
      <c r="C17" s="248" t="s">
        <v>179</v>
      </c>
      <c r="D17" s="252">
        <f>ROUND(SUM(D14:D16),2)</f>
        <v>0</v>
      </c>
      <c r="F17" s="205" t="s">
        <v>154</v>
      </c>
    </row>
    <row r="18" spans="1:6" x14ac:dyDescent="0.3">
      <c r="B18" s="302"/>
      <c r="D18" s="287"/>
    </row>
    <row r="19" spans="1:6" x14ac:dyDescent="0.3">
      <c r="C19" s="149" t="s">
        <v>163</v>
      </c>
      <c r="D19" s="253">
        <f>+D9+D17+D13</f>
        <v>0</v>
      </c>
      <c r="F19" s="127" t="s">
        <v>132</v>
      </c>
    </row>
    <row r="20" spans="1:6" x14ac:dyDescent="0.3">
      <c r="C20" s="143"/>
      <c r="D20" s="133"/>
    </row>
    <row r="21" spans="1:6" s="30" customFormat="1" x14ac:dyDescent="0.3">
      <c r="A21" s="33" t="s">
        <v>184</v>
      </c>
      <c r="B21" s="48"/>
      <c r="C21" s="48"/>
      <c r="D21" s="198"/>
      <c r="E21" s="31"/>
      <c r="F21" s="206" t="s">
        <v>131</v>
      </c>
    </row>
    <row r="22" spans="1:6" s="30" customFormat="1" ht="45" customHeight="1" x14ac:dyDescent="0.3">
      <c r="A22" s="460"/>
      <c r="B22" s="461"/>
      <c r="C22" s="461"/>
      <c r="D22" s="462"/>
      <c r="E22" s="31"/>
      <c r="F22" s="206" t="s">
        <v>156</v>
      </c>
    </row>
    <row r="23" spans="1:6" s="30" customFormat="1" x14ac:dyDescent="0.3"/>
    <row r="24" spans="1:6" s="30" customFormat="1" x14ac:dyDescent="0.3">
      <c r="A24" s="250" t="s">
        <v>180</v>
      </c>
      <c r="B24" s="36"/>
      <c r="C24" s="36"/>
      <c r="D24" s="37"/>
      <c r="F24" s="206" t="s">
        <v>131</v>
      </c>
    </row>
    <row r="25" spans="1:6" s="30" customFormat="1" ht="45" customHeight="1" x14ac:dyDescent="0.3">
      <c r="A25" s="460"/>
      <c r="B25" s="461"/>
      <c r="C25" s="461"/>
      <c r="D25" s="462"/>
      <c r="F25" s="206" t="s">
        <v>156</v>
      </c>
    </row>
    <row r="26" spans="1:6" s="30" customFormat="1" x14ac:dyDescent="0.3"/>
    <row r="27" spans="1:6" s="30" customFormat="1" x14ac:dyDescent="0.3">
      <c r="A27" s="250" t="s">
        <v>181</v>
      </c>
      <c r="B27" s="36"/>
      <c r="C27" s="36"/>
      <c r="D27" s="37"/>
      <c r="F27" s="206" t="s">
        <v>131</v>
      </c>
    </row>
    <row r="28" spans="1:6" s="30" customFormat="1" ht="45" customHeight="1" x14ac:dyDescent="0.3">
      <c r="A28" s="460"/>
      <c r="B28" s="461"/>
      <c r="C28" s="461"/>
      <c r="D28" s="462"/>
      <c r="F28" s="206" t="s">
        <v>156</v>
      </c>
    </row>
  </sheetData>
  <sheetProtection algorithmName="SHA-512" hashValue="0OPnUPHJdIjaRCjHk5zommN+/PlS6YwubKJrRbtxPhyHCwd1qiQ9cHg5bUXZ5MP9YHt7+e02qE3HREExEFefpg==" saltValue="eO2HLju11VV8H0nh9BjQTA==" spinCount="100000" sheet="1" formatCells="0" insertRows="0" deleteRows="0" sort="0"/>
  <mergeCells count="6">
    <mergeCell ref="A28:D28"/>
    <mergeCell ref="A1:C1"/>
    <mergeCell ref="A2:D2"/>
    <mergeCell ref="A3:D3"/>
    <mergeCell ref="A22:D22"/>
    <mergeCell ref="A25:D25"/>
  </mergeCells>
  <printOptions horizontalCentered="1"/>
  <pageMargins left="0.25" right="0.25" top="0.25" bottom="0.25" header="0.3" footer="0.3"/>
  <pageSetup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25"/>
  <sheetViews>
    <sheetView zoomScaleNormal="100" zoomScaleSheetLayoutView="100" workbookViewId="0">
      <selection activeCell="F16" sqref="F16"/>
    </sheetView>
  </sheetViews>
  <sheetFormatPr defaultColWidth="9.109375" defaultRowHeight="14.4" x14ac:dyDescent="0.3"/>
  <cols>
    <col min="1" max="1" width="76.5546875" style="39" customWidth="1"/>
    <col min="2" max="2" width="17.33203125" style="39" customWidth="1"/>
    <col min="3" max="3" width="22.44140625" style="39" customWidth="1"/>
    <col min="4" max="4" width="17" style="39" customWidth="1"/>
    <col min="5" max="5" width="2.88671875" style="39" customWidth="1"/>
    <col min="6" max="16384" width="9.109375" style="39"/>
  </cols>
  <sheetData>
    <row r="1" spans="1:6" ht="30" customHeight="1" x14ac:dyDescent="0.3">
      <c r="A1" s="451" t="s">
        <v>103</v>
      </c>
      <c r="B1" s="451"/>
      <c r="C1" s="451"/>
      <c r="D1" s="39">
        <f>+'Section A'!B2</f>
        <v>0</v>
      </c>
    </row>
    <row r="2" spans="1:6" ht="30" customHeight="1" x14ac:dyDescent="0.3">
      <c r="A2" s="472" t="s">
        <v>169</v>
      </c>
      <c r="B2" s="472"/>
      <c r="C2" s="472"/>
      <c r="D2" s="472"/>
    </row>
    <row r="3" spans="1:6" x14ac:dyDescent="0.3">
      <c r="A3" s="246" t="s">
        <v>2</v>
      </c>
      <c r="B3" s="303" t="s">
        <v>21</v>
      </c>
      <c r="C3" s="293" t="s">
        <v>166</v>
      </c>
      <c r="D3" s="290" t="s">
        <v>160</v>
      </c>
    </row>
    <row r="4" spans="1:6" x14ac:dyDescent="0.3">
      <c r="A4" s="135"/>
      <c r="B4" s="136"/>
      <c r="C4" s="146"/>
      <c r="D4" s="130">
        <f>ROUND(+B4*C4,2)</f>
        <v>0</v>
      </c>
    </row>
    <row r="5" spans="1:6" ht="15" customHeight="1" x14ac:dyDescent="0.3">
      <c r="A5" s="135"/>
      <c r="B5" s="136"/>
      <c r="C5" s="146"/>
      <c r="D5" s="47">
        <f>ROUND(+B5*C5,2)</f>
        <v>0</v>
      </c>
    </row>
    <row r="6" spans="1:6" x14ac:dyDescent="0.3">
      <c r="A6" s="135"/>
      <c r="B6" s="140"/>
      <c r="C6" s="140" t="s">
        <v>129</v>
      </c>
      <c r="D6" s="253">
        <f>ROUND(SUM(D4:D5),2)</f>
        <v>0</v>
      </c>
      <c r="F6" s="206" t="s">
        <v>154</v>
      </c>
    </row>
    <row r="7" spans="1:6" x14ac:dyDescent="0.3">
      <c r="A7" s="178"/>
      <c r="B7" s="172"/>
      <c r="C7" s="177"/>
      <c r="D7" s="165"/>
      <c r="F7" s="206"/>
    </row>
    <row r="8" spans="1:6" s="164" customFormat="1" x14ac:dyDescent="0.3">
      <c r="A8" s="178"/>
      <c r="B8" s="172"/>
      <c r="C8" s="177"/>
      <c r="D8" s="165">
        <f>ROUND(+B8*C8,2)</f>
        <v>0</v>
      </c>
    </row>
    <row r="9" spans="1:6" s="164" customFormat="1" x14ac:dyDescent="0.3">
      <c r="A9" s="178"/>
      <c r="B9" s="172"/>
      <c r="C9" s="177"/>
      <c r="D9" s="167">
        <f>ROUND(+B9*C9,2)</f>
        <v>0</v>
      </c>
    </row>
    <row r="10" spans="1:6" s="164" customFormat="1" x14ac:dyDescent="0.3">
      <c r="A10" s="304"/>
      <c r="B10" s="305"/>
      <c r="C10" s="248" t="s">
        <v>178</v>
      </c>
      <c r="D10" s="252">
        <f>ROUND(SUM(D7:D9),2)</f>
        <v>0</v>
      </c>
      <c r="F10" s="205" t="s">
        <v>154</v>
      </c>
    </row>
    <row r="11" spans="1:6" x14ac:dyDescent="0.3">
      <c r="A11" s="178"/>
      <c r="B11" s="172"/>
      <c r="C11" s="177"/>
      <c r="D11" s="165"/>
      <c r="F11" s="206"/>
    </row>
    <row r="12" spans="1:6" s="164" customFormat="1" x14ac:dyDescent="0.3">
      <c r="A12" s="178"/>
      <c r="B12" s="172"/>
      <c r="C12" s="177"/>
      <c r="D12" s="165">
        <f>ROUND(+B12*C12,2)</f>
        <v>0</v>
      </c>
    </row>
    <row r="13" spans="1:6" s="164" customFormat="1" x14ac:dyDescent="0.3">
      <c r="A13" s="178"/>
      <c r="B13" s="172"/>
      <c r="C13" s="177"/>
      <c r="D13" s="167">
        <f>ROUND(+B13*C13,2)</f>
        <v>0</v>
      </c>
    </row>
    <row r="14" spans="1:6" s="164" customFormat="1" x14ac:dyDescent="0.3">
      <c r="A14" s="304"/>
      <c r="B14" s="305"/>
      <c r="C14" s="248" t="s">
        <v>179</v>
      </c>
      <c r="D14" s="252">
        <f>ROUND(SUM(D11:D13),2)</f>
        <v>0</v>
      </c>
      <c r="F14" s="205" t="s">
        <v>154</v>
      </c>
    </row>
    <row r="15" spans="1:6" x14ac:dyDescent="0.3">
      <c r="A15" s="147"/>
      <c r="B15" s="127"/>
      <c r="C15" s="148"/>
      <c r="D15" s="130"/>
      <c r="F15" s="206"/>
    </row>
    <row r="16" spans="1:6" x14ac:dyDescent="0.3">
      <c r="A16" s="147"/>
      <c r="B16" s="127"/>
      <c r="C16" s="149" t="s">
        <v>163</v>
      </c>
      <c r="D16" s="253">
        <f>+D14+D6+D10</f>
        <v>0</v>
      </c>
      <c r="F16" s="206"/>
    </row>
    <row r="17" spans="1:6" x14ac:dyDescent="0.3">
      <c r="D17" s="133"/>
    </row>
    <row r="18" spans="1:6" s="30" customFormat="1" x14ac:dyDescent="0.3">
      <c r="A18" s="33" t="s">
        <v>184</v>
      </c>
      <c r="B18" s="48"/>
      <c r="C18" s="48"/>
      <c r="D18" s="198"/>
      <c r="E18" s="31"/>
      <c r="F18" s="206" t="s">
        <v>131</v>
      </c>
    </row>
    <row r="19" spans="1:6" s="30" customFormat="1" ht="45" customHeight="1" x14ac:dyDescent="0.3">
      <c r="A19" s="460"/>
      <c r="B19" s="461"/>
      <c r="C19" s="461"/>
      <c r="D19" s="462"/>
      <c r="E19" s="31"/>
      <c r="F19" s="206" t="s">
        <v>156</v>
      </c>
    </row>
    <row r="20" spans="1:6" s="30" customFormat="1" x14ac:dyDescent="0.3"/>
    <row r="21" spans="1:6" s="30" customFormat="1" x14ac:dyDescent="0.3">
      <c r="A21" s="250" t="s">
        <v>180</v>
      </c>
      <c r="B21" s="36"/>
      <c r="C21" s="36"/>
      <c r="D21" s="37"/>
      <c r="F21" s="206" t="s">
        <v>131</v>
      </c>
    </row>
    <row r="22" spans="1:6" s="30" customFormat="1" ht="45" customHeight="1" x14ac:dyDescent="0.3">
      <c r="A22" s="460"/>
      <c r="B22" s="461"/>
      <c r="C22" s="461"/>
      <c r="D22" s="462"/>
      <c r="F22" s="206" t="s">
        <v>156</v>
      </c>
    </row>
    <row r="23" spans="1:6" s="30" customFormat="1" x14ac:dyDescent="0.3"/>
    <row r="24" spans="1:6" s="30" customFormat="1" x14ac:dyDescent="0.3">
      <c r="A24" s="250" t="s">
        <v>181</v>
      </c>
      <c r="B24" s="36"/>
      <c r="C24" s="36"/>
      <c r="D24" s="37"/>
      <c r="F24" s="206" t="s">
        <v>131</v>
      </c>
    </row>
    <row r="25" spans="1:6" s="30" customFormat="1" ht="45" customHeight="1" x14ac:dyDescent="0.3">
      <c r="A25" s="460"/>
      <c r="B25" s="461"/>
      <c r="C25" s="461"/>
      <c r="D25" s="462"/>
      <c r="F25" s="206" t="s">
        <v>156</v>
      </c>
    </row>
  </sheetData>
  <sheetProtection algorithmName="SHA-512" hashValue="H73yHLuDpzz6L72SbU7M9zQ4Cc7PMizf+KEOsDvxexhqtwEh8pFma3WnGFCsFYGTlanz4dqcDI4T8dMD1XMgRA==" saltValue="+mI4d7QOFWq50SwEIbeDzQ==" spinCount="100000" sheet="1" formatCells="0" insertRows="0" deleteRows="0" sort="0"/>
  <mergeCells count="5">
    <mergeCell ref="A19:D19"/>
    <mergeCell ref="A22:D22"/>
    <mergeCell ref="A25:D25"/>
    <mergeCell ref="A1:C1"/>
    <mergeCell ref="A2:D2"/>
  </mergeCells>
  <printOptions horizontalCentered="1"/>
  <pageMargins left="0.25" right="0.25" top="0.25" bottom="0.25" header="0.3" footer="0.3"/>
  <pageSetup fitToHeight="0" orientation="landscape" blackAndWhite="1"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25"/>
  <sheetViews>
    <sheetView zoomScaleNormal="100" zoomScaleSheetLayoutView="100" workbookViewId="0">
      <selection activeCell="F5" sqref="F5"/>
    </sheetView>
  </sheetViews>
  <sheetFormatPr defaultColWidth="9.109375" defaultRowHeight="14.4" x14ac:dyDescent="0.3"/>
  <cols>
    <col min="1" max="1" width="73.5546875" style="39" customWidth="1"/>
    <col min="2" max="2" width="14.33203125" style="39" customWidth="1"/>
    <col min="3" max="4" width="22.88671875" style="39" customWidth="1"/>
    <col min="5" max="5" width="2.33203125" style="39" customWidth="1"/>
    <col min="6" max="16384" width="9.109375" style="39"/>
  </cols>
  <sheetData>
    <row r="1" spans="1:7" ht="30" customHeight="1" x14ac:dyDescent="0.3">
      <c r="A1" s="451" t="s">
        <v>103</v>
      </c>
      <c r="B1" s="451"/>
      <c r="C1" s="451"/>
      <c r="D1" s="39">
        <f>+'Section A'!B2</f>
        <v>0</v>
      </c>
    </row>
    <row r="2" spans="1:7" ht="30" customHeight="1" x14ac:dyDescent="0.3">
      <c r="A2" s="472" t="s">
        <v>170</v>
      </c>
      <c r="B2" s="472"/>
      <c r="C2" s="472"/>
      <c r="D2" s="472"/>
    </row>
    <row r="3" spans="1:7" x14ac:dyDescent="0.3">
      <c r="A3" s="296" t="s">
        <v>2</v>
      </c>
      <c r="B3" s="246" t="s">
        <v>21</v>
      </c>
      <c r="C3" s="290" t="s">
        <v>166</v>
      </c>
      <c r="D3" s="296" t="s">
        <v>160</v>
      </c>
    </row>
    <row r="4" spans="1:7" ht="15" customHeight="1" x14ac:dyDescent="0.3">
      <c r="A4" s="119"/>
      <c r="B4" s="150"/>
      <c r="C4" s="151"/>
      <c r="D4" s="152">
        <f>ROUND(+B4*C4,2)</f>
        <v>0</v>
      </c>
      <c r="F4" s="153"/>
      <c r="G4" s="153"/>
    </row>
    <row r="5" spans="1:7" ht="15" customHeight="1" x14ac:dyDescent="0.3">
      <c r="A5" s="142"/>
      <c r="B5" s="150"/>
      <c r="C5" s="151"/>
      <c r="D5" s="51">
        <f>ROUND(+B5*C5,2)</f>
        <v>0</v>
      </c>
      <c r="F5" s="154"/>
      <c r="G5" s="135"/>
    </row>
    <row r="6" spans="1:7" x14ac:dyDescent="0.3">
      <c r="A6" s="142"/>
      <c r="B6" s="142"/>
      <c r="C6" s="140" t="s">
        <v>18</v>
      </c>
      <c r="D6" s="253">
        <f>ROUND(SUM(D4:D5),2)</f>
        <v>0</v>
      </c>
      <c r="F6" s="206" t="s">
        <v>154</v>
      </c>
    </row>
    <row r="7" spans="1:7" x14ac:dyDescent="0.3">
      <c r="A7" s="142"/>
      <c r="B7" s="179"/>
      <c r="C7" s="180"/>
      <c r="D7" s="181"/>
    </row>
    <row r="8" spans="1:7" s="164" customFormat="1" x14ac:dyDescent="0.3">
      <c r="A8" s="176"/>
      <c r="B8" s="179"/>
      <c r="C8" s="180"/>
      <c r="D8" s="181">
        <f>ROUND(+B8*C8,2)</f>
        <v>0</v>
      </c>
    </row>
    <row r="9" spans="1:7" s="164" customFormat="1" x14ac:dyDescent="0.3">
      <c r="A9" s="176"/>
      <c r="B9" s="179"/>
      <c r="C9" s="180"/>
      <c r="D9" s="182">
        <f>ROUND(+B9*C9,2)</f>
        <v>0</v>
      </c>
    </row>
    <row r="10" spans="1:7" s="164" customFormat="1" x14ac:dyDescent="0.3">
      <c r="A10" s="306"/>
      <c r="B10" s="306"/>
      <c r="C10" s="248" t="s">
        <v>178</v>
      </c>
      <c r="D10" s="252">
        <f>ROUND(SUM(D7:D9),2)</f>
        <v>0</v>
      </c>
      <c r="F10" s="205" t="s">
        <v>154</v>
      </c>
    </row>
    <row r="11" spans="1:7" x14ac:dyDescent="0.3">
      <c r="A11" s="142"/>
      <c r="B11" s="179"/>
      <c r="C11" s="180"/>
      <c r="D11" s="181"/>
    </row>
    <row r="12" spans="1:7" s="164" customFormat="1" x14ac:dyDescent="0.3">
      <c r="A12" s="176"/>
      <c r="B12" s="179"/>
      <c r="C12" s="180"/>
      <c r="D12" s="181">
        <f>ROUND(+B12*C12,2)</f>
        <v>0</v>
      </c>
    </row>
    <row r="13" spans="1:7" s="164" customFormat="1" x14ac:dyDescent="0.3">
      <c r="A13" s="176"/>
      <c r="B13" s="179"/>
      <c r="C13" s="180"/>
      <c r="D13" s="182">
        <f>ROUND(+B13*C13,2)</f>
        <v>0</v>
      </c>
    </row>
    <row r="14" spans="1:7" s="164" customFormat="1" x14ac:dyDescent="0.3">
      <c r="A14" s="306"/>
      <c r="B14" s="306"/>
      <c r="C14" s="248" t="s">
        <v>179</v>
      </c>
      <c r="D14" s="252">
        <f>ROUND(SUM(D11:D13),2)</f>
        <v>0</v>
      </c>
      <c r="F14" s="205" t="s">
        <v>154</v>
      </c>
    </row>
    <row r="15" spans="1:7" x14ac:dyDescent="0.3">
      <c r="A15" s="176"/>
      <c r="D15" s="300"/>
    </row>
    <row r="16" spans="1:7" x14ac:dyDescent="0.3">
      <c r="A16" s="176"/>
      <c r="C16" s="149" t="s">
        <v>163</v>
      </c>
      <c r="D16" s="253">
        <f>+D14+D6+D10</f>
        <v>0</v>
      </c>
      <c r="F16" s="127" t="s">
        <v>132</v>
      </c>
    </row>
    <row r="17" spans="1:6" x14ac:dyDescent="0.3">
      <c r="D17" s="133"/>
    </row>
    <row r="18" spans="1:6" s="30" customFormat="1" x14ac:dyDescent="0.3">
      <c r="A18" s="33" t="s">
        <v>184</v>
      </c>
      <c r="B18" s="48"/>
      <c r="C18" s="48"/>
      <c r="D18" s="198"/>
      <c r="E18" s="31"/>
      <c r="F18" s="206" t="s">
        <v>131</v>
      </c>
    </row>
    <row r="19" spans="1:6" s="30" customFormat="1" ht="45" customHeight="1" x14ac:dyDescent="0.3">
      <c r="A19" s="460"/>
      <c r="B19" s="461"/>
      <c r="C19" s="461"/>
      <c r="D19" s="462"/>
      <c r="E19" s="31"/>
      <c r="F19" s="206" t="s">
        <v>156</v>
      </c>
    </row>
    <row r="20" spans="1:6" s="30" customFormat="1" x14ac:dyDescent="0.3"/>
    <row r="21" spans="1:6" s="30" customFormat="1" x14ac:dyDescent="0.3">
      <c r="A21" s="250" t="s">
        <v>180</v>
      </c>
      <c r="B21" s="36"/>
      <c r="C21" s="36"/>
      <c r="D21" s="37"/>
      <c r="F21" s="206" t="s">
        <v>131</v>
      </c>
    </row>
    <row r="22" spans="1:6" s="30" customFormat="1" ht="45" customHeight="1" x14ac:dyDescent="0.3">
      <c r="A22" s="460"/>
      <c r="B22" s="461"/>
      <c r="C22" s="461"/>
      <c r="D22" s="462"/>
      <c r="F22" s="206" t="s">
        <v>156</v>
      </c>
    </row>
    <row r="23" spans="1:6" s="30" customFormat="1" x14ac:dyDescent="0.3"/>
    <row r="24" spans="1:6" s="30" customFormat="1" x14ac:dyDescent="0.3">
      <c r="A24" s="250" t="s">
        <v>181</v>
      </c>
      <c r="B24" s="36"/>
      <c r="C24" s="36"/>
      <c r="D24" s="37"/>
      <c r="F24" s="206" t="s">
        <v>131</v>
      </c>
    </row>
    <row r="25" spans="1:6" s="30" customFormat="1" ht="45" customHeight="1" x14ac:dyDescent="0.3">
      <c r="A25" s="460"/>
      <c r="B25" s="461"/>
      <c r="C25" s="461"/>
      <c r="D25" s="462"/>
      <c r="F25" s="206" t="s">
        <v>156</v>
      </c>
    </row>
  </sheetData>
  <sheetProtection algorithmName="SHA-512" hashValue="x4MSq5+fmpVJVRCDXPtok4gzec73wcg6M4A0Eqwsb3sVqlEDnVbEMuiJvVq/xbRooxd+FMsK6eFBp+/hJUhE+Q==" saltValue="mr3wwq/SEvWKv/IW4zUI+g==" spinCount="100000" sheet="1" formatCells="0" insertRows="0" deleteRows="0" sort="0"/>
  <mergeCells count="5">
    <mergeCell ref="A25:D25"/>
    <mergeCell ref="A1:C1"/>
    <mergeCell ref="A2:D2"/>
    <mergeCell ref="A19:D19"/>
    <mergeCell ref="A22:D22"/>
  </mergeCells>
  <printOptions horizontalCentered="1"/>
  <pageMargins left="0.25" right="0.25" top="0.25" bottom="0.25" header="0.3" footer="0.3"/>
  <pageSetup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27"/>
  <sheetViews>
    <sheetView zoomScaleNormal="100" zoomScaleSheetLayoutView="100" workbookViewId="0">
      <selection activeCell="E21" sqref="E21"/>
    </sheetView>
  </sheetViews>
  <sheetFormatPr defaultColWidth="9.109375" defaultRowHeight="13.2" x14ac:dyDescent="0.25"/>
  <cols>
    <col min="1" max="2" width="60.44140625" style="38" customWidth="1"/>
    <col min="3" max="3" width="18.44140625" style="38" customWidth="1"/>
    <col min="4" max="4" width="2.6640625" style="38" customWidth="1"/>
    <col min="5" max="16384" width="9.109375" style="38"/>
  </cols>
  <sheetData>
    <row r="1" spans="1:5" ht="25.5" customHeight="1" x14ac:dyDescent="0.3">
      <c r="A1" s="451" t="s">
        <v>103</v>
      </c>
      <c r="B1" s="451"/>
      <c r="C1" s="39">
        <f>+'Section A'!B2</f>
        <v>0</v>
      </c>
    </row>
    <row r="2" spans="1:5" ht="30" customHeight="1" x14ac:dyDescent="0.25">
      <c r="A2" s="429" t="s">
        <v>171</v>
      </c>
      <c r="B2" s="429"/>
      <c r="C2" s="429"/>
    </row>
    <row r="3" spans="1:5" ht="6.75" customHeight="1" x14ac:dyDescent="0.25"/>
    <row r="4" spans="1:5" x14ac:dyDescent="0.25">
      <c r="A4" s="246" t="s">
        <v>158</v>
      </c>
      <c r="B4" s="246" t="s">
        <v>159</v>
      </c>
      <c r="C4" s="246" t="s">
        <v>160</v>
      </c>
      <c r="E4" s="206" t="s">
        <v>130</v>
      </c>
    </row>
    <row r="5" spans="1:5" ht="14.4" x14ac:dyDescent="0.3">
      <c r="A5" s="118"/>
      <c r="B5" s="201"/>
      <c r="C5" s="130">
        <v>0</v>
      </c>
      <c r="E5" s="39"/>
    </row>
    <row r="6" spans="1:5" ht="14.4" x14ac:dyDescent="0.3">
      <c r="A6" s="142"/>
      <c r="B6" s="201"/>
      <c r="C6" s="130">
        <v>0</v>
      </c>
      <c r="E6" s="39"/>
    </row>
    <row r="7" spans="1:5" ht="14.4" x14ac:dyDescent="0.3">
      <c r="A7" s="142"/>
      <c r="B7" s="201"/>
      <c r="C7" s="47">
        <v>0</v>
      </c>
      <c r="E7" s="39"/>
    </row>
    <row r="8" spans="1:5" ht="13.8" x14ac:dyDescent="0.3">
      <c r="A8" s="142"/>
      <c r="B8" s="140" t="s">
        <v>18</v>
      </c>
      <c r="C8" s="253">
        <f>ROUND(SUM(C5:C7),2)</f>
        <v>0</v>
      </c>
      <c r="E8" s="206" t="s">
        <v>155</v>
      </c>
    </row>
    <row r="9" spans="1:5" s="170" customFormat="1" ht="13.8" x14ac:dyDescent="0.3">
      <c r="A9" s="176"/>
      <c r="B9" s="166"/>
      <c r="C9" s="165"/>
    </row>
    <row r="10" spans="1:5" s="170" customFormat="1" ht="13.8" x14ac:dyDescent="0.3">
      <c r="A10" s="176"/>
      <c r="B10" s="166"/>
      <c r="C10" s="165">
        <v>0</v>
      </c>
    </row>
    <row r="11" spans="1:5" s="170" customFormat="1" ht="13.8" x14ac:dyDescent="0.3">
      <c r="A11" s="176"/>
      <c r="B11" s="166"/>
      <c r="C11" s="167">
        <v>0</v>
      </c>
    </row>
    <row r="12" spans="1:5" s="170" customFormat="1" ht="13.8" x14ac:dyDescent="0.3">
      <c r="B12" s="248" t="s">
        <v>178</v>
      </c>
      <c r="C12" s="252">
        <f>ROUND(SUM(C9:C11),2)</f>
        <v>0</v>
      </c>
      <c r="E12" s="205" t="s">
        <v>155</v>
      </c>
    </row>
    <row r="13" spans="1:5" s="170" customFormat="1" ht="13.8" x14ac:dyDescent="0.3">
      <c r="A13" s="176"/>
      <c r="B13" s="166"/>
      <c r="C13" s="165"/>
    </row>
    <row r="14" spans="1:5" s="170" customFormat="1" ht="13.8" x14ac:dyDescent="0.3">
      <c r="A14" s="176"/>
      <c r="B14" s="166"/>
      <c r="C14" s="165">
        <v>0</v>
      </c>
    </row>
    <row r="15" spans="1:5" s="170" customFormat="1" ht="13.8" x14ac:dyDescent="0.3">
      <c r="A15" s="176"/>
      <c r="B15" s="166"/>
      <c r="C15" s="167">
        <v>0</v>
      </c>
    </row>
    <row r="16" spans="1:5" s="170" customFormat="1" ht="13.8" x14ac:dyDescent="0.3">
      <c r="B16" s="248" t="s">
        <v>179</v>
      </c>
      <c r="C16" s="252">
        <f>ROUND(SUM(C13:C15),2)</f>
        <v>0</v>
      </c>
      <c r="E16" s="205" t="s">
        <v>155</v>
      </c>
    </row>
    <row r="17" spans="1:5" x14ac:dyDescent="0.25">
      <c r="C17" s="152"/>
    </row>
    <row r="18" spans="1:5" ht="14.4" x14ac:dyDescent="0.3">
      <c r="A18" s="176"/>
      <c r="B18" s="149" t="s">
        <v>163</v>
      </c>
      <c r="C18" s="253">
        <f>+C16+C8+C12</f>
        <v>0</v>
      </c>
      <c r="E18" s="127" t="s">
        <v>132</v>
      </c>
    </row>
    <row r="20" spans="1:5" s="39" customFormat="1" ht="14.4" x14ac:dyDescent="0.3">
      <c r="A20" s="33" t="s">
        <v>161</v>
      </c>
      <c r="B20" s="48"/>
      <c r="C20" s="198"/>
      <c r="E20" s="206" t="s">
        <v>131</v>
      </c>
    </row>
    <row r="21" spans="1:5" s="39" customFormat="1" ht="45" customHeight="1" x14ac:dyDescent="0.3">
      <c r="A21" s="452"/>
      <c r="B21" s="453"/>
      <c r="C21" s="454"/>
      <c r="E21" s="206" t="s">
        <v>156</v>
      </c>
    </row>
    <row r="22" spans="1:5" s="164" customFormat="1" ht="14.4" x14ac:dyDescent="0.3"/>
    <row r="23" spans="1:5" s="164" customFormat="1" ht="14.4" x14ac:dyDescent="0.3">
      <c r="A23" s="250" t="s">
        <v>180</v>
      </c>
      <c r="B23" s="199"/>
      <c r="C23" s="175"/>
      <c r="E23" s="205" t="s">
        <v>131</v>
      </c>
    </row>
    <row r="24" spans="1:5" s="164" customFormat="1" ht="45" customHeight="1" x14ac:dyDescent="0.3">
      <c r="A24" s="448"/>
      <c r="B24" s="449"/>
      <c r="C24" s="450"/>
      <c r="E24" s="206" t="s">
        <v>156</v>
      </c>
    </row>
    <row r="25" spans="1:5" s="164" customFormat="1" ht="14.4" x14ac:dyDescent="0.3"/>
    <row r="26" spans="1:5" s="164" customFormat="1" ht="14.4" x14ac:dyDescent="0.3">
      <c r="A26" s="250" t="s">
        <v>181</v>
      </c>
      <c r="B26" s="199"/>
      <c r="C26" s="200"/>
      <c r="E26" s="205" t="s">
        <v>131</v>
      </c>
    </row>
    <row r="27" spans="1:5" s="164" customFormat="1" ht="45" customHeight="1" x14ac:dyDescent="0.3">
      <c r="A27" s="448"/>
      <c r="B27" s="449"/>
      <c r="C27" s="450"/>
      <c r="E27" s="206" t="s">
        <v>156</v>
      </c>
    </row>
  </sheetData>
  <sheetProtection algorithmName="SHA-512" hashValue="8tBnCJOgZNgzjbXYPFYCnzmWlxiqVxYz1k7n9yL/YLSNDG43UqsuMwENbJjWj2fJJgVInZA83FpEOHYV1RrV/Q==" saltValue="u0brt7qL1Yfhb7gI0pVFfw==" spinCount="100000" sheet="1" formatCells="0" insertRows="0" deleteRows="0" sort="0"/>
  <mergeCells count="5">
    <mergeCell ref="A27:C27"/>
    <mergeCell ref="A1:B1"/>
    <mergeCell ref="A2:C2"/>
    <mergeCell ref="A21:C21"/>
    <mergeCell ref="A24:C24"/>
  </mergeCells>
  <printOptions horizontalCentered="1"/>
  <pageMargins left="0.25" right="0.25" top="0.25" bottom="0.25" header="0.3" footer="0.3"/>
  <pageSetup scale="96"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25"/>
  <sheetViews>
    <sheetView zoomScaleNormal="100" zoomScaleSheetLayoutView="100" workbookViewId="0">
      <selection activeCell="F12" sqref="F12"/>
    </sheetView>
  </sheetViews>
  <sheetFormatPr defaultColWidth="9.109375" defaultRowHeight="14.4" x14ac:dyDescent="0.3"/>
  <cols>
    <col min="1" max="1" width="39.44140625" style="164" customWidth="1"/>
    <col min="2" max="2" width="75.5546875" style="164" customWidth="1"/>
    <col min="3" max="3" width="18.5546875" style="164" customWidth="1"/>
    <col min="4" max="4" width="2.109375" style="164" customWidth="1"/>
    <col min="5" max="16384" width="9.109375" style="164"/>
  </cols>
  <sheetData>
    <row r="1" spans="1:5" ht="20.25" customHeight="1" x14ac:dyDescent="0.3">
      <c r="A1" s="473" t="s">
        <v>103</v>
      </c>
      <c r="B1" s="473"/>
      <c r="C1" s="164">
        <f>+'Section A'!B2</f>
        <v>0</v>
      </c>
    </row>
    <row r="2" spans="1:5" ht="30" customHeight="1" x14ac:dyDescent="0.3">
      <c r="A2" s="474" t="s">
        <v>172</v>
      </c>
      <c r="B2" s="474"/>
      <c r="C2" s="474"/>
    </row>
    <row r="3" spans="1:5" x14ac:dyDescent="0.3">
      <c r="A3" s="307" t="s">
        <v>10</v>
      </c>
      <c r="B3" s="308" t="s">
        <v>24</v>
      </c>
      <c r="C3" s="307" t="s">
        <v>160</v>
      </c>
    </row>
    <row r="4" spans="1:5" x14ac:dyDescent="0.3">
      <c r="A4" s="183"/>
      <c r="B4" s="184"/>
      <c r="C4" s="165">
        <v>0</v>
      </c>
    </row>
    <row r="5" spans="1:5" x14ac:dyDescent="0.3">
      <c r="A5" s="176"/>
      <c r="B5" s="176"/>
      <c r="C5" s="167">
        <v>0</v>
      </c>
    </row>
    <row r="6" spans="1:5" x14ac:dyDescent="0.3">
      <c r="A6" s="176"/>
      <c r="B6" s="309" t="s">
        <v>18</v>
      </c>
      <c r="C6" s="252">
        <f>ROUND(SUM(C4:C5),2)</f>
        <v>0</v>
      </c>
      <c r="E6" s="205" t="s">
        <v>155</v>
      </c>
    </row>
    <row r="7" spans="1:5" x14ac:dyDescent="0.3">
      <c r="A7" s="176"/>
      <c r="B7" s="176"/>
      <c r="C7" s="165"/>
    </row>
    <row r="8" spans="1:5" x14ac:dyDescent="0.3">
      <c r="A8" s="176"/>
      <c r="B8" s="176"/>
      <c r="C8" s="165">
        <v>0</v>
      </c>
    </row>
    <row r="9" spans="1:5" x14ac:dyDescent="0.3">
      <c r="A9" s="176"/>
      <c r="B9" s="176"/>
      <c r="C9" s="167">
        <v>0</v>
      </c>
    </row>
    <row r="10" spans="1:5" x14ac:dyDescent="0.3">
      <c r="A10" s="176"/>
      <c r="B10" s="248" t="s">
        <v>178</v>
      </c>
      <c r="C10" s="252">
        <f>ROUND(SUM(C7:C9),2)</f>
        <v>0</v>
      </c>
      <c r="E10" s="205" t="s">
        <v>155</v>
      </c>
    </row>
    <row r="11" spans="1:5" x14ac:dyDescent="0.3">
      <c r="A11" s="176"/>
      <c r="B11" s="176"/>
      <c r="C11" s="165"/>
    </row>
    <row r="12" spans="1:5" x14ac:dyDescent="0.3">
      <c r="A12" s="176"/>
      <c r="B12" s="176"/>
      <c r="C12" s="165">
        <v>0</v>
      </c>
    </row>
    <row r="13" spans="1:5" x14ac:dyDescent="0.3">
      <c r="A13" s="176"/>
      <c r="B13" s="176"/>
      <c r="C13" s="167">
        <v>0</v>
      </c>
    </row>
    <row r="14" spans="1:5" x14ac:dyDescent="0.3">
      <c r="A14" s="176"/>
      <c r="B14" s="248" t="s">
        <v>179</v>
      </c>
      <c r="C14" s="252">
        <f>ROUND(SUM(C11:C13),2)</f>
        <v>0</v>
      </c>
      <c r="E14" s="205" t="s">
        <v>155</v>
      </c>
    </row>
    <row r="15" spans="1:5" x14ac:dyDescent="0.3">
      <c r="A15" s="176"/>
      <c r="B15" s="176"/>
      <c r="C15" s="292"/>
    </row>
    <row r="16" spans="1:5" x14ac:dyDescent="0.3">
      <c r="A16" s="176"/>
      <c r="B16" s="310" t="s">
        <v>163</v>
      </c>
      <c r="C16" s="252">
        <f>+C14+C6+C10</f>
        <v>0</v>
      </c>
      <c r="E16" s="162" t="s">
        <v>132</v>
      </c>
    </row>
    <row r="17" spans="1:5" x14ac:dyDescent="0.3">
      <c r="A17" s="176"/>
      <c r="B17" s="176"/>
      <c r="C17" s="295"/>
    </row>
    <row r="18" spans="1:5" s="39" customFormat="1" x14ac:dyDescent="0.3">
      <c r="A18" s="33" t="s">
        <v>161</v>
      </c>
      <c r="B18" s="48"/>
      <c r="C18" s="198"/>
      <c r="E18" s="206" t="s">
        <v>131</v>
      </c>
    </row>
    <row r="19" spans="1:5" s="39" customFormat="1" ht="45" customHeight="1" x14ac:dyDescent="0.3">
      <c r="A19" s="452"/>
      <c r="B19" s="453"/>
      <c r="C19" s="454"/>
      <c r="E19" s="206" t="s">
        <v>156</v>
      </c>
    </row>
    <row r="21" spans="1:5" x14ac:dyDescent="0.3">
      <c r="A21" s="250" t="s">
        <v>180</v>
      </c>
      <c r="B21" s="199"/>
      <c r="C21" s="175"/>
      <c r="E21" s="205" t="s">
        <v>131</v>
      </c>
    </row>
    <row r="22" spans="1:5" ht="45" customHeight="1" x14ac:dyDescent="0.3">
      <c r="A22" s="448"/>
      <c r="B22" s="449"/>
      <c r="C22" s="450"/>
      <c r="E22" s="206" t="s">
        <v>156</v>
      </c>
    </row>
    <row r="24" spans="1:5" x14ac:dyDescent="0.3">
      <c r="A24" s="250" t="s">
        <v>181</v>
      </c>
      <c r="B24" s="199"/>
      <c r="C24" s="200"/>
      <c r="E24" s="205" t="s">
        <v>131</v>
      </c>
    </row>
    <row r="25" spans="1:5" ht="45" customHeight="1" x14ac:dyDescent="0.3">
      <c r="A25" s="448"/>
      <c r="B25" s="449"/>
      <c r="C25" s="450"/>
      <c r="E25" s="206" t="s">
        <v>156</v>
      </c>
    </row>
  </sheetData>
  <sheetProtection algorithmName="SHA-512" hashValue="Ga9tKWi6jWYgX4XjAel/Tc7fVLPN7Y/yr4/XkroDnZTEsm8jgeeBmOpTLutDZsp+3yRaz9+JuQJgCpYGKg5IPw==" saltValue="lk0g9yIwLtjHGXmyZZd9xg==" spinCount="100000" sheet="1" formatCells="0" insertRows="0" deleteRows="0" sort="0"/>
  <mergeCells count="5">
    <mergeCell ref="A1:B1"/>
    <mergeCell ref="A2:C2"/>
    <mergeCell ref="A19:C19"/>
    <mergeCell ref="A22:C22"/>
    <mergeCell ref="A25:C25"/>
  </mergeCells>
  <printOptions horizontalCentered="1"/>
  <pageMargins left="0.25" right="0.25" top="0.25" bottom="0.25" header="0.3" footer="0.3"/>
  <pageSetup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E27"/>
  <sheetViews>
    <sheetView zoomScaleNormal="100" zoomScaleSheetLayoutView="100" workbookViewId="0">
      <selection activeCell="F6" sqref="F6"/>
    </sheetView>
  </sheetViews>
  <sheetFormatPr defaultColWidth="9.109375" defaultRowHeight="14.4" x14ac:dyDescent="0.3"/>
  <cols>
    <col min="1" max="1" width="49.88671875" style="39" customWidth="1"/>
    <col min="2" max="2" width="67" style="39" customWidth="1"/>
    <col min="3" max="3" width="16.6640625" style="39" customWidth="1"/>
    <col min="4" max="4" width="2.44140625" style="39" customWidth="1"/>
    <col min="5" max="16384" width="9.109375" style="39"/>
  </cols>
  <sheetData>
    <row r="1" spans="1:5" ht="29.25" customHeight="1" x14ac:dyDescent="0.3">
      <c r="A1" s="451" t="s">
        <v>103</v>
      </c>
      <c r="B1" s="451"/>
      <c r="C1" s="39">
        <f>+'Section A'!B2</f>
        <v>0</v>
      </c>
    </row>
    <row r="2" spans="1:5" ht="30" customHeight="1" x14ac:dyDescent="0.3">
      <c r="A2" s="429" t="s">
        <v>173</v>
      </c>
      <c r="B2" s="429"/>
      <c r="C2" s="429"/>
    </row>
    <row r="3" spans="1:5" ht="7.5" customHeight="1" x14ac:dyDescent="0.3">
      <c r="A3" s="38"/>
      <c r="B3" s="38"/>
      <c r="C3" s="38"/>
    </row>
    <row r="4" spans="1:5" x14ac:dyDescent="0.3">
      <c r="A4" s="246" t="s">
        <v>158</v>
      </c>
      <c r="B4" s="246" t="s">
        <v>159</v>
      </c>
      <c r="C4" s="311" t="s">
        <v>160</v>
      </c>
    </row>
    <row r="5" spans="1:5" x14ac:dyDescent="0.3">
      <c r="A5" s="118"/>
      <c r="B5" s="201"/>
      <c r="C5" s="130">
        <v>0</v>
      </c>
    </row>
    <row r="6" spans="1:5" x14ac:dyDescent="0.3">
      <c r="A6" s="142"/>
      <c r="B6" s="201"/>
      <c r="C6" s="130">
        <v>0</v>
      </c>
    </row>
    <row r="7" spans="1:5" x14ac:dyDescent="0.3">
      <c r="A7" s="142"/>
      <c r="B7" s="201"/>
      <c r="C7" s="47">
        <v>0</v>
      </c>
    </row>
    <row r="8" spans="1:5" x14ac:dyDescent="0.3">
      <c r="A8" s="142"/>
      <c r="B8" s="140" t="s">
        <v>18</v>
      </c>
      <c r="C8" s="253">
        <f>ROUND(SUM(C5:C7),2)</f>
        <v>0</v>
      </c>
      <c r="E8" s="206" t="s">
        <v>155</v>
      </c>
    </row>
    <row r="9" spans="1:5" x14ac:dyDescent="0.3">
      <c r="A9" s="142"/>
      <c r="B9" s="166"/>
      <c r="C9" s="165"/>
    </row>
    <row r="10" spans="1:5" s="164" customFormat="1" x14ac:dyDescent="0.3">
      <c r="A10" s="176"/>
      <c r="B10" s="166"/>
      <c r="C10" s="165">
        <v>0</v>
      </c>
    </row>
    <row r="11" spans="1:5" s="164" customFormat="1" x14ac:dyDescent="0.3">
      <c r="A11" s="176"/>
      <c r="B11" s="166"/>
      <c r="C11" s="167">
        <v>0</v>
      </c>
    </row>
    <row r="12" spans="1:5" s="164" customFormat="1" x14ac:dyDescent="0.3">
      <c r="A12" s="176"/>
      <c r="B12" s="248" t="s">
        <v>178</v>
      </c>
      <c r="C12" s="252">
        <f>ROUND(SUM(C9:C11),2)</f>
        <v>0</v>
      </c>
      <c r="E12" s="205" t="s">
        <v>155</v>
      </c>
    </row>
    <row r="13" spans="1:5" x14ac:dyDescent="0.3">
      <c r="A13" s="142"/>
      <c r="B13" s="166"/>
      <c r="C13" s="165"/>
    </row>
    <row r="14" spans="1:5" s="164" customFormat="1" x14ac:dyDescent="0.3">
      <c r="A14" s="176"/>
      <c r="B14" s="166"/>
      <c r="C14" s="165">
        <v>0</v>
      </c>
    </row>
    <row r="15" spans="1:5" s="164" customFormat="1" x14ac:dyDescent="0.3">
      <c r="A15" s="176"/>
      <c r="B15" s="166"/>
      <c r="C15" s="167">
        <v>0</v>
      </c>
    </row>
    <row r="16" spans="1:5" s="164" customFormat="1" x14ac:dyDescent="0.3">
      <c r="A16" s="176"/>
      <c r="B16" s="248" t="s">
        <v>179</v>
      </c>
      <c r="C16" s="252">
        <f>ROUND(SUM(C13:C15),2)</f>
        <v>0</v>
      </c>
      <c r="E16" s="205" t="s">
        <v>155</v>
      </c>
    </row>
    <row r="17" spans="1:5" x14ac:dyDescent="0.3">
      <c r="A17" s="176"/>
      <c r="C17" s="287"/>
    </row>
    <row r="18" spans="1:5" x14ac:dyDescent="0.3">
      <c r="A18" s="176"/>
      <c r="B18" s="149" t="s">
        <v>163</v>
      </c>
      <c r="C18" s="253">
        <f>+C16+C8+C12</f>
        <v>0</v>
      </c>
      <c r="E18" s="127" t="s">
        <v>132</v>
      </c>
    </row>
    <row r="19" spans="1:5" x14ac:dyDescent="0.3">
      <c r="A19" s="155"/>
      <c r="B19" s="156"/>
      <c r="C19" s="157"/>
    </row>
    <row r="20" spans="1:5" x14ac:dyDescent="0.3">
      <c r="A20" s="33" t="s">
        <v>161</v>
      </c>
      <c r="B20" s="48"/>
      <c r="C20" s="198"/>
      <c r="E20" s="206" t="s">
        <v>131</v>
      </c>
    </row>
    <row r="21" spans="1:5" ht="45" customHeight="1" x14ac:dyDescent="0.3">
      <c r="A21" s="452"/>
      <c r="B21" s="453"/>
      <c r="C21" s="454"/>
      <c r="E21" s="206" t="s">
        <v>156</v>
      </c>
    </row>
    <row r="22" spans="1:5" s="164" customFormat="1" x14ac:dyDescent="0.3"/>
    <row r="23" spans="1:5" s="164" customFormat="1" x14ac:dyDescent="0.3">
      <c r="A23" s="250" t="s">
        <v>180</v>
      </c>
      <c r="B23" s="199"/>
      <c r="C23" s="175"/>
      <c r="E23" s="205" t="s">
        <v>131</v>
      </c>
    </row>
    <row r="24" spans="1:5" s="164" customFormat="1" ht="45" customHeight="1" x14ac:dyDescent="0.3">
      <c r="A24" s="448"/>
      <c r="B24" s="449"/>
      <c r="C24" s="450"/>
      <c r="E24" s="206" t="s">
        <v>156</v>
      </c>
    </row>
    <row r="25" spans="1:5" s="164" customFormat="1" x14ac:dyDescent="0.3"/>
    <row r="26" spans="1:5" s="164" customFormat="1" x14ac:dyDescent="0.3">
      <c r="A26" s="250" t="s">
        <v>181</v>
      </c>
      <c r="B26" s="199"/>
      <c r="C26" s="200"/>
      <c r="E26" s="205" t="s">
        <v>131</v>
      </c>
    </row>
    <row r="27" spans="1:5" s="164" customFormat="1" ht="45" customHeight="1" x14ac:dyDescent="0.3">
      <c r="A27" s="448"/>
      <c r="B27" s="449"/>
      <c r="C27" s="450"/>
      <c r="E27" s="206" t="s">
        <v>156</v>
      </c>
    </row>
  </sheetData>
  <sheetProtection algorithmName="SHA-512" hashValue="uDbCFcJVVz7WnVUk6JHzIhiWjsiYxS/QQxz/qoanSKHnqEo+7ypVdz9/guTbfGUGqDuRJUtLISbE1ZwddBIWfw==" saltValue="jS7syfcLOwdeaFmrIVspdw==" spinCount="100000" sheet="1" formatCells="0" insertRows="0" deleteRows="0" sort="0"/>
  <mergeCells count="5">
    <mergeCell ref="A27:C27"/>
    <mergeCell ref="A1:B1"/>
    <mergeCell ref="A2:C2"/>
    <mergeCell ref="A21:C21"/>
    <mergeCell ref="A24:C24"/>
  </mergeCells>
  <printOptions horizontalCentered="1"/>
  <pageMargins left="0.25" right="0.25" top="0.25" bottom="0.25" header="0.3" footer="0.3"/>
  <pageSetup fitToHeight="0"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27"/>
  <sheetViews>
    <sheetView zoomScaleNormal="100" zoomScaleSheetLayoutView="100" workbookViewId="0">
      <selection activeCell="E12" sqref="E12"/>
    </sheetView>
  </sheetViews>
  <sheetFormatPr defaultColWidth="9.109375" defaultRowHeight="14.4" x14ac:dyDescent="0.3"/>
  <cols>
    <col min="1" max="1" width="56" style="39" customWidth="1"/>
    <col min="2" max="2" width="55.88671875" style="39" customWidth="1"/>
    <col min="3" max="3" width="17.109375" style="39" customWidth="1"/>
    <col min="4" max="4" width="2.44140625" style="39" customWidth="1"/>
    <col min="5" max="16384" width="9.109375" style="39"/>
  </cols>
  <sheetData>
    <row r="1" spans="1:5" ht="24.75" customHeight="1" x14ac:dyDescent="0.3">
      <c r="A1" s="451" t="s">
        <v>103</v>
      </c>
      <c r="B1" s="451"/>
      <c r="C1" s="39">
        <f>+'Section A'!B2</f>
        <v>0</v>
      </c>
    </row>
    <row r="2" spans="1:5" ht="30" customHeight="1" x14ac:dyDescent="0.3">
      <c r="A2" s="429" t="s">
        <v>174</v>
      </c>
      <c r="B2" s="429"/>
      <c r="C2" s="429"/>
    </row>
    <row r="3" spans="1:5" x14ac:dyDescent="0.3">
      <c r="A3" s="38"/>
      <c r="B3" s="38"/>
      <c r="C3" s="38"/>
    </row>
    <row r="4" spans="1:5" x14ac:dyDescent="0.3">
      <c r="A4" s="246" t="s">
        <v>158</v>
      </c>
      <c r="B4" s="246" t="s">
        <v>159</v>
      </c>
      <c r="C4" s="311" t="s">
        <v>160</v>
      </c>
      <c r="E4" s="206" t="s">
        <v>130</v>
      </c>
    </row>
    <row r="5" spans="1:5" x14ac:dyDescent="0.3">
      <c r="A5" s="118"/>
      <c r="B5" s="201"/>
      <c r="C5" s="130">
        <v>0</v>
      </c>
    </row>
    <row r="6" spans="1:5" x14ac:dyDescent="0.3">
      <c r="A6" s="142"/>
      <c r="B6" s="201"/>
      <c r="C6" s="130">
        <v>0</v>
      </c>
    </row>
    <row r="7" spans="1:5" x14ac:dyDescent="0.3">
      <c r="A7" s="142"/>
      <c r="B7" s="201"/>
      <c r="C7" s="47">
        <v>0</v>
      </c>
    </row>
    <row r="8" spans="1:5" x14ac:dyDescent="0.3">
      <c r="A8" s="142"/>
      <c r="B8" s="140" t="s">
        <v>18</v>
      </c>
      <c r="C8" s="253">
        <f>ROUND(SUM(C5:C7),2)</f>
        <v>0</v>
      </c>
      <c r="E8" s="206" t="s">
        <v>155</v>
      </c>
    </row>
    <row r="9" spans="1:5" x14ac:dyDescent="0.3">
      <c r="A9" s="142"/>
      <c r="B9" s="166"/>
      <c r="C9" s="165"/>
    </row>
    <row r="10" spans="1:5" s="164" customFormat="1" x14ac:dyDescent="0.3">
      <c r="A10" s="176"/>
      <c r="B10" s="166"/>
      <c r="C10" s="165">
        <v>0</v>
      </c>
    </row>
    <row r="11" spans="1:5" s="164" customFormat="1" x14ac:dyDescent="0.3">
      <c r="A11" s="176"/>
      <c r="B11" s="166"/>
      <c r="C11" s="167">
        <v>0</v>
      </c>
    </row>
    <row r="12" spans="1:5" s="164" customFormat="1" x14ac:dyDescent="0.3">
      <c r="A12" s="176"/>
      <c r="B12" s="248" t="s">
        <v>178</v>
      </c>
      <c r="C12" s="252">
        <f>ROUND(SUM(C9:C11),2)</f>
        <v>0</v>
      </c>
      <c r="E12" s="205" t="s">
        <v>155</v>
      </c>
    </row>
    <row r="13" spans="1:5" x14ac:dyDescent="0.3">
      <c r="A13" s="142"/>
      <c r="B13" s="166"/>
      <c r="C13" s="165"/>
    </row>
    <row r="14" spans="1:5" s="164" customFormat="1" x14ac:dyDescent="0.3">
      <c r="A14" s="176"/>
      <c r="B14" s="166"/>
      <c r="C14" s="165">
        <v>0</v>
      </c>
    </row>
    <row r="15" spans="1:5" s="164" customFormat="1" x14ac:dyDescent="0.3">
      <c r="A15" s="176"/>
      <c r="B15" s="166"/>
      <c r="C15" s="167">
        <v>0</v>
      </c>
    </row>
    <row r="16" spans="1:5" s="164" customFormat="1" x14ac:dyDescent="0.3">
      <c r="A16" s="176"/>
      <c r="B16" s="248" t="s">
        <v>179</v>
      </c>
      <c r="C16" s="252">
        <f>ROUND(SUM(C13:C15),2)</f>
        <v>0</v>
      </c>
      <c r="E16" s="205" t="s">
        <v>155</v>
      </c>
    </row>
    <row r="17" spans="1:5" x14ac:dyDescent="0.3">
      <c r="A17" s="176"/>
      <c r="C17" s="300"/>
    </row>
    <row r="18" spans="1:5" x14ac:dyDescent="0.3">
      <c r="A18" s="176"/>
      <c r="B18" s="149" t="s">
        <v>163</v>
      </c>
      <c r="C18" s="253">
        <f>+C16+C8+C12</f>
        <v>0</v>
      </c>
      <c r="E18" s="127" t="s">
        <v>132</v>
      </c>
    </row>
    <row r="19" spans="1:5" x14ac:dyDescent="0.3">
      <c r="A19" s="38"/>
      <c r="B19" s="38"/>
      <c r="C19" s="152"/>
    </row>
    <row r="20" spans="1:5" x14ac:dyDescent="0.3">
      <c r="A20" s="33" t="s">
        <v>161</v>
      </c>
      <c r="B20" s="48"/>
      <c r="C20" s="198"/>
      <c r="E20" s="206" t="s">
        <v>131</v>
      </c>
    </row>
    <row r="21" spans="1:5" ht="45" customHeight="1" x14ac:dyDescent="0.3">
      <c r="A21" s="452"/>
      <c r="B21" s="453"/>
      <c r="C21" s="454"/>
      <c r="E21" s="206" t="s">
        <v>156</v>
      </c>
    </row>
    <row r="22" spans="1:5" s="164" customFormat="1" x14ac:dyDescent="0.3"/>
    <row r="23" spans="1:5" s="164" customFormat="1" x14ac:dyDescent="0.3">
      <c r="A23" s="250" t="s">
        <v>180</v>
      </c>
      <c r="B23" s="199"/>
      <c r="C23" s="175"/>
      <c r="E23" s="205" t="s">
        <v>131</v>
      </c>
    </row>
    <row r="24" spans="1:5" s="164" customFormat="1" ht="45" customHeight="1" x14ac:dyDescent="0.3">
      <c r="A24" s="448"/>
      <c r="B24" s="449"/>
      <c r="C24" s="450"/>
      <c r="E24" s="206" t="s">
        <v>156</v>
      </c>
    </row>
    <row r="25" spans="1:5" s="164" customFormat="1" x14ac:dyDescent="0.3"/>
    <row r="26" spans="1:5" s="164" customFormat="1" x14ac:dyDescent="0.3">
      <c r="A26" s="250" t="s">
        <v>181</v>
      </c>
      <c r="B26" s="199"/>
      <c r="C26" s="200"/>
      <c r="E26" s="205" t="s">
        <v>131</v>
      </c>
    </row>
    <row r="27" spans="1:5" s="164" customFormat="1" ht="45" customHeight="1" x14ac:dyDescent="0.3">
      <c r="A27" s="448"/>
      <c r="B27" s="449"/>
      <c r="C27" s="450"/>
      <c r="E27" s="206" t="s">
        <v>156</v>
      </c>
    </row>
  </sheetData>
  <sheetProtection algorithmName="SHA-512" hashValue="q58MCj+5Binauw1HVzZsMd2aRk/jax4lGd98ESM4ZYjVtiV3AUElRNuZKBrU2lM2NkxxjbtQ6eTVXnXItCqeVg==" saltValue="AOGBtuG0ZGXL65brM7Ct7Q==" spinCount="100000" sheet="1" formatCells="0" insertRows="0" deleteRows="0" sort="0"/>
  <mergeCells count="5">
    <mergeCell ref="A27:C27"/>
    <mergeCell ref="A1:B1"/>
    <mergeCell ref="A2:C2"/>
    <mergeCell ref="A21:C21"/>
    <mergeCell ref="A24:C24"/>
  </mergeCells>
  <printOptions horizontalCentered="1"/>
  <pageMargins left="0.25" right="0.25" top="0.25" bottom="0.25" header="0.3" footer="0.3"/>
  <pageSetup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26"/>
  <sheetViews>
    <sheetView zoomScaleNormal="100" zoomScaleSheetLayoutView="100" workbookViewId="0">
      <selection activeCell="H31" sqref="H31"/>
    </sheetView>
  </sheetViews>
  <sheetFormatPr defaultColWidth="9.109375" defaultRowHeight="14.4" x14ac:dyDescent="0.3"/>
  <cols>
    <col min="1" max="1" width="42.6640625" style="164" customWidth="1"/>
    <col min="2" max="2" width="73.44140625" style="164" customWidth="1"/>
    <col min="3" max="3" width="17" style="164" customWidth="1"/>
    <col min="4" max="4" width="2.44140625" style="164" customWidth="1"/>
    <col min="5" max="16384" width="9.109375" style="164"/>
  </cols>
  <sheetData>
    <row r="1" spans="1:5" ht="27" customHeight="1" x14ac:dyDescent="0.3">
      <c r="A1" s="473" t="s">
        <v>103</v>
      </c>
      <c r="B1" s="473"/>
      <c r="C1" s="164">
        <f>+'Section A'!B2</f>
        <v>0</v>
      </c>
    </row>
    <row r="2" spans="1:5" ht="30" customHeight="1" x14ac:dyDescent="0.3">
      <c r="A2" s="475" t="s">
        <v>175</v>
      </c>
      <c r="B2" s="475"/>
      <c r="C2" s="475"/>
    </row>
    <row r="3" spans="1:5" ht="8.25" customHeight="1" x14ac:dyDescent="0.3">
      <c r="A3" s="170"/>
      <c r="B3" s="170"/>
      <c r="C3" s="170"/>
    </row>
    <row r="4" spans="1:5" x14ac:dyDescent="0.3">
      <c r="A4" s="312" t="s">
        <v>158</v>
      </c>
      <c r="B4" s="312" t="s">
        <v>159</v>
      </c>
      <c r="C4" s="313" t="s">
        <v>160</v>
      </c>
      <c r="E4" s="205" t="s">
        <v>130</v>
      </c>
    </row>
    <row r="5" spans="1:5" x14ac:dyDescent="0.3">
      <c r="A5" s="191"/>
      <c r="B5" s="192"/>
      <c r="C5" s="188">
        <v>0</v>
      </c>
    </row>
    <row r="6" spans="1:5" x14ac:dyDescent="0.3">
      <c r="A6" s="191"/>
      <c r="B6" s="192"/>
      <c r="C6" s="190">
        <v>0</v>
      </c>
    </row>
    <row r="7" spans="1:5" x14ac:dyDescent="0.3">
      <c r="A7" s="191"/>
      <c r="B7" s="314" t="s">
        <v>18</v>
      </c>
      <c r="C7" s="315">
        <f>ROUND(SUM(C5:C6),2)</f>
        <v>0</v>
      </c>
      <c r="E7" s="205" t="s">
        <v>155</v>
      </c>
    </row>
    <row r="8" spans="1:5" x14ac:dyDescent="0.3">
      <c r="A8" s="185"/>
      <c r="B8" s="187"/>
      <c r="C8" s="188"/>
      <c r="E8" s="205"/>
    </row>
    <row r="9" spans="1:5" x14ac:dyDescent="0.3">
      <c r="A9" s="186"/>
      <c r="B9" s="187"/>
      <c r="C9" s="188">
        <v>0</v>
      </c>
    </row>
    <row r="10" spans="1:5" x14ac:dyDescent="0.3">
      <c r="A10" s="186"/>
      <c r="B10" s="189"/>
      <c r="C10" s="190">
        <v>0</v>
      </c>
    </row>
    <row r="11" spans="1:5" x14ac:dyDescent="0.3">
      <c r="A11" s="162"/>
      <c r="B11" s="248" t="s">
        <v>178</v>
      </c>
      <c r="C11" s="252">
        <f>ROUND(SUM(C8:C10),2)</f>
        <v>0</v>
      </c>
      <c r="E11" s="205" t="s">
        <v>155</v>
      </c>
    </row>
    <row r="12" spans="1:5" x14ac:dyDescent="0.3">
      <c r="A12" s="185"/>
      <c r="B12" s="187"/>
      <c r="C12" s="188"/>
      <c r="E12" s="205"/>
    </row>
    <row r="13" spans="1:5" x14ac:dyDescent="0.3">
      <c r="A13" s="186"/>
      <c r="B13" s="187"/>
      <c r="C13" s="188">
        <v>0</v>
      </c>
    </row>
    <row r="14" spans="1:5" x14ac:dyDescent="0.3">
      <c r="A14" s="186"/>
      <c r="B14" s="189"/>
      <c r="C14" s="190">
        <v>0</v>
      </c>
    </row>
    <row r="15" spans="1:5" x14ac:dyDescent="0.3">
      <c r="A15" s="162"/>
      <c r="B15" s="248" t="s">
        <v>179</v>
      </c>
      <c r="C15" s="252">
        <f>ROUND(SUM(C12:C14),2)</f>
        <v>0</v>
      </c>
      <c r="E15" s="205" t="s">
        <v>155</v>
      </c>
    </row>
    <row r="16" spans="1:5" x14ac:dyDescent="0.3">
      <c r="C16" s="292"/>
    </row>
    <row r="17" spans="1:5" x14ac:dyDescent="0.3">
      <c r="B17" s="310" t="s">
        <v>163</v>
      </c>
      <c r="C17" s="252">
        <f>+C15+C7+C11</f>
        <v>0</v>
      </c>
      <c r="E17" s="162" t="s">
        <v>132</v>
      </c>
    </row>
    <row r="18" spans="1:5" x14ac:dyDescent="0.3">
      <c r="C18" s="295"/>
    </row>
    <row r="19" spans="1:5" s="39" customFormat="1" x14ac:dyDescent="0.3">
      <c r="A19" s="33" t="s">
        <v>161</v>
      </c>
      <c r="B19" s="48"/>
      <c r="C19" s="198"/>
      <c r="E19" s="206" t="s">
        <v>131</v>
      </c>
    </row>
    <row r="20" spans="1:5" s="39" customFormat="1" ht="45" customHeight="1" x14ac:dyDescent="0.3">
      <c r="A20" s="452"/>
      <c r="B20" s="453"/>
      <c r="C20" s="454"/>
      <c r="E20" s="206" t="s">
        <v>156</v>
      </c>
    </row>
    <row r="22" spans="1:5" x14ac:dyDescent="0.3">
      <c r="A22" s="250" t="s">
        <v>180</v>
      </c>
      <c r="B22" s="199"/>
      <c r="C22" s="175"/>
      <c r="E22" s="205" t="s">
        <v>131</v>
      </c>
    </row>
    <row r="23" spans="1:5" ht="45" customHeight="1" x14ac:dyDescent="0.3">
      <c r="A23" s="448"/>
      <c r="B23" s="449"/>
      <c r="C23" s="450"/>
      <c r="E23" s="206" t="s">
        <v>156</v>
      </c>
    </row>
    <row r="25" spans="1:5" x14ac:dyDescent="0.3">
      <c r="A25" s="250" t="s">
        <v>181</v>
      </c>
      <c r="B25" s="199"/>
      <c r="C25" s="200"/>
      <c r="E25" s="205" t="s">
        <v>131</v>
      </c>
    </row>
    <row r="26" spans="1:5" ht="45" customHeight="1" x14ac:dyDescent="0.3">
      <c r="A26" s="448"/>
      <c r="B26" s="449"/>
      <c r="C26" s="450"/>
      <c r="E26" s="206" t="s">
        <v>156</v>
      </c>
    </row>
  </sheetData>
  <sheetProtection algorithmName="SHA-512" hashValue="XkT7sEklOW4sI85VeTtdEj6dMVmMKI7LcXAvwtaFEsRzmvneJ0fVBqwSYj0Db6Wu7o4ocZEuAGOkjhmR1LnkMA==" saltValue="vub66szv8//JXCqOQtnlow==" spinCount="100000" sheet="1" formatCells="0" insertRows="0" deleteRows="0" sort="0"/>
  <mergeCells count="5">
    <mergeCell ref="A26:C26"/>
    <mergeCell ref="A1:B1"/>
    <mergeCell ref="A2:C2"/>
    <mergeCell ref="A20:C20"/>
    <mergeCell ref="A23:C23"/>
  </mergeCells>
  <printOptions horizontalCentered="1"/>
  <pageMargins left="0.25" right="0.25" top="0.25" bottom="0.25" header="0.3" footer="0.3"/>
  <pageSetup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32318-8947-4E91-B766-B746437AF7DA}">
  <dimension ref="A1:G126"/>
  <sheetViews>
    <sheetView topLeftCell="B1" workbookViewId="0">
      <selection activeCell="H12" sqref="H12"/>
    </sheetView>
  </sheetViews>
  <sheetFormatPr defaultColWidth="9.109375" defaultRowHeight="14.4" x14ac:dyDescent="0.3"/>
  <cols>
    <col min="1" max="1" width="21.88671875" style="269" customWidth="1"/>
    <col min="2" max="2" width="34.44140625" style="39" customWidth="1"/>
    <col min="3" max="3" width="18.33203125" style="39" customWidth="1"/>
    <col min="4" max="4" width="21.109375" style="39" customWidth="1"/>
    <col min="5" max="5" width="20.33203125" style="39" customWidth="1"/>
    <col min="6" max="6" width="19.33203125" style="39" customWidth="1"/>
    <col min="7" max="16384" width="9.109375" style="39"/>
  </cols>
  <sheetData>
    <row r="1" spans="1:7" ht="21" customHeight="1" x14ac:dyDescent="0.3">
      <c r="A1" s="254" t="s">
        <v>125</v>
      </c>
      <c r="B1" s="349" t="s">
        <v>186</v>
      </c>
      <c r="C1" s="349"/>
      <c r="D1" s="349"/>
      <c r="E1" s="350" t="s">
        <v>126</v>
      </c>
      <c r="F1" s="350"/>
    </row>
    <row r="2" spans="1:7" ht="18" customHeight="1" x14ac:dyDescent="0.3">
      <c r="A2" s="254" t="s">
        <v>11</v>
      </c>
      <c r="B2" s="108"/>
      <c r="C2" s="255" t="s">
        <v>236</v>
      </c>
      <c r="D2" s="110"/>
      <c r="E2" s="255" t="s">
        <v>113</v>
      </c>
      <c r="F2" s="112"/>
      <c r="G2" s="256" t="s">
        <v>151</v>
      </c>
    </row>
    <row r="3" spans="1:7" ht="19.5" customHeight="1" x14ac:dyDescent="0.3">
      <c r="A3" s="257" t="s">
        <v>187</v>
      </c>
      <c r="B3" s="109"/>
      <c r="C3" s="258" t="s">
        <v>112</v>
      </c>
      <c r="D3" s="111"/>
      <c r="E3" s="255" t="s">
        <v>117</v>
      </c>
      <c r="F3" s="112"/>
      <c r="G3" s="259"/>
    </row>
    <row r="4" spans="1:7" ht="20.25" customHeight="1" x14ac:dyDescent="0.3">
      <c r="A4" s="351" t="s">
        <v>127</v>
      </c>
      <c r="B4" s="351"/>
      <c r="C4" s="351"/>
      <c r="D4" s="351"/>
      <c r="E4" s="258" t="s">
        <v>138</v>
      </c>
      <c r="F4" s="112"/>
      <c r="G4" s="260"/>
    </row>
    <row r="5" spans="1:7" ht="17.25" customHeight="1" x14ac:dyDescent="0.3">
      <c r="A5" s="352" t="s">
        <v>17</v>
      </c>
      <c r="B5" s="353"/>
      <c r="C5" s="353"/>
      <c r="D5" s="354"/>
      <c r="E5" s="355" t="s">
        <v>119</v>
      </c>
      <c r="F5" s="356"/>
    </row>
    <row r="6" spans="1:7" ht="17.25" customHeight="1" thickBot="1" x14ac:dyDescent="0.35">
      <c r="A6" s="357" t="s">
        <v>106</v>
      </c>
      <c r="B6" s="358"/>
      <c r="C6" s="358"/>
      <c r="D6" s="359"/>
      <c r="E6" s="360">
        <f>+F26</f>
        <v>0</v>
      </c>
      <c r="F6" s="361"/>
    </row>
    <row r="7" spans="1:7" ht="24" customHeight="1" thickBot="1" x14ac:dyDescent="0.35">
      <c r="A7" s="362" t="s">
        <v>45</v>
      </c>
      <c r="B7" s="363"/>
      <c r="C7" s="364"/>
      <c r="D7" s="365"/>
      <c r="E7" s="365"/>
      <c r="F7" s="366"/>
    </row>
    <row r="8" spans="1:7" ht="38.25" customHeight="1" x14ac:dyDescent="0.3">
      <c r="A8" s="367" t="s">
        <v>116</v>
      </c>
      <c r="B8" s="368"/>
      <c r="C8" s="261" t="s">
        <v>118</v>
      </c>
      <c r="D8" s="261" t="s">
        <v>188</v>
      </c>
      <c r="E8" s="261" t="s">
        <v>189</v>
      </c>
      <c r="F8" s="262" t="s">
        <v>190</v>
      </c>
    </row>
    <row r="9" spans="1:7" ht="18.899999999999999" customHeight="1" x14ac:dyDescent="0.3">
      <c r="A9" s="338" t="s">
        <v>213</v>
      </c>
      <c r="B9" s="339"/>
      <c r="C9" s="263"/>
      <c r="D9" s="207">
        <v>0</v>
      </c>
      <c r="E9" s="270">
        <f>DesignEngineering!C10</f>
        <v>0</v>
      </c>
      <c r="F9" s="270">
        <f>+D9+E9</f>
        <v>0</v>
      </c>
      <c r="G9" s="265" t="s">
        <v>191</v>
      </c>
    </row>
    <row r="10" spans="1:7" ht="18.899999999999999" customHeight="1" x14ac:dyDescent="0.3">
      <c r="A10" s="338" t="s">
        <v>214</v>
      </c>
      <c r="B10" s="339"/>
      <c r="C10" s="266"/>
      <c r="D10" s="207">
        <v>0</v>
      </c>
      <c r="E10" s="270">
        <f>'B-L Purchase'!C9</f>
        <v>0</v>
      </c>
      <c r="F10" s="270">
        <f t="shared" ref="F10:F23" si="0">+D10+E10</f>
        <v>0</v>
      </c>
    </row>
    <row r="11" spans="1:7" ht="18.899999999999999" customHeight="1" x14ac:dyDescent="0.3">
      <c r="A11" s="338" t="s">
        <v>215</v>
      </c>
      <c r="B11" s="339"/>
      <c r="C11" s="266"/>
      <c r="D11" s="207">
        <v>0</v>
      </c>
      <c r="E11" s="270">
        <f>EML!D9</f>
        <v>0</v>
      </c>
      <c r="F11" s="270">
        <f t="shared" si="0"/>
        <v>0</v>
      </c>
    </row>
    <row r="12" spans="1:7" ht="18.899999999999999" customHeight="1" x14ac:dyDescent="0.3">
      <c r="A12" s="338" t="s">
        <v>0</v>
      </c>
      <c r="B12" s="339"/>
      <c r="C12" s="266"/>
      <c r="D12" s="207">
        <v>0</v>
      </c>
      <c r="E12" s="270">
        <f>Equipment!D7</f>
        <v>0</v>
      </c>
      <c r="F12" s="270">
        <f t="shared" si="0"/>
        <v>0</v>
      </c>
    </row>
    <row r="13" spans="1:7" ht="18.899999999999999" customHeight="1" x14ac:dyDescent="0.3">
      <c r="A13" s="338" t="s">
        <v>216</v>
      </c>
      <c r="B13" s="339"/>
      <c r="C13" s="266"/>
      <c r="D13" s="207">
        <v>0</v>
      </c>
      <c r="E13" s="270">
        <f>Wiring!D10</f>
        <v>0</v>
      </c>
      <c r="F13" s="270">
        <f t="shared" si="0"/>
        <v>0</v>
      </c>
    </row>
    <row r="14" spans="1:7" ht="18.899999999999999" customHeight="1" x14ac:dyDescent="0.3">
      <c r="A14" s="338" t="s">
        <v>217</v>
      </c>
      <c r="B14" s="339"/>
      <c r="C14" s="266"/>
      <c r="D14" s="207">
        <v>0</v>
      </c>
      <c r="E14" s="270">
        <f>Paving!D6</f>
        <v>0</v>
      </c>
      <c r="F14" s="270">
        <f t="shared" si="0"/>
        <v>0</v>
      </c>
    </row>
    <row r="15" spans="1:7" ht="18.899999999999999" customHeight="1" x14ac:dyDescent="0.3">
      <c r="A15" s="338" t="s">
        <v>218</v>
      </c>
      <c r="B15" s="339"/>
      <c r="C15" s="266"/>
      <c r="D15" s="207">
        <v>0</v>
      </c>
      <c r="E15" s="270">
        <f>Plumbing!D6</f>
        <v>0</v>
      </c>
      <c r="F15" s="270">
        <f t="shared" si="0"/>
        <v>0</v>
      </c>
    </row>
    <row r="16" spans="1:7" ht="18.899999999999999" customHeight="1" x14ac:dyDescent="0.3">
      <c r="A16" s="338" t="s">
        <v>219</v>
      </c>
      <c r="B16" s="339"/>
      <c r="C16" s="266"/>
      <c r="D16" s="207">
        <v>0</v>
      </c>
      <c r="E16" s="270">
        <f>ConstructMgmt!C8</f>
        <v>0</v>
      </c>
      <c r="F16" s="270">
        <f t="shared" si="0"/>
        <v>0</v>
      </c>
    </row>
    <row r="17" spans="1:6" ht="18.899999999999999" customHeight="1" x14ac:dyDescent="0.3">
      <c r="A17" s="338" t="s">
        <v>220</v>
      </c>
      <c r="B17" s="339"/>
      <c r="C17" s="266"/>
      <c r="D17" s="207">
        <v>0</v>
      </c>
      <c r="E17" s="270">
        <f>Construction!C6</f>
        <v>0</v>
      </c>
      <c r="F17" s="270">
        <f t="shared" si="0"/>
        <v>0</v>
      </c>
    </row>
    <row r="18" spans="1:6" ht="18.899999999999999" customHeight="1" x14ac:dyDescent="0.3">
      <c r="A18" s="338" t="s">
        <v>221</v>
      </c>
      <c r="B18" s="339"/>
      <c r="C18" s="266"/>
      <c r="D18" s="207">
        <v>0</v>
      </c>
      <c r="E18" s="270">
        <f>OtherConstruct!C8</f>
        <v>0</v>
      </c>
      <c r="F18" s="270">
        <f t="shared" si="0"/>
        <v>0</v>
      </c>
    </row>
    <row r="19" spans="1:6" ht="18.899999999999999" customHeight="1" x14ac:dyDescent="0.3">
      <c r="A19" s="338" t="s">
        <v>224</v>
      </c>
      <c r="B19" s="339"/>
      <c r="C19" s="266"/>
      <c r="D19" s="207">
        <v>0</v>
      </c>
      <c r="E19" s="270">
        <f>Excavation!C8</f>
        <v>0</v>
      </c>
      <c r="F19" s="270">
        <f t="shared" si="0"/>
        <v>0</v>
      </c>
    </row>
    <row r="20" spans="1:6" ht="18.899999999999999" customHeight="1" x14ac:dyDescent="0.3">
      <c r="A20" s="338" t="s">
        <v>222</v>
      </c>
      <c r="B20" s="339"/>
      <c r="C20" s="266"/>
      <c r="D20" s="207">
        <v>0</v>
      </c>
      <c r="E20" s="270">
        <f>SiteWork!C7</f>
        <v>0</v>
      </c>
      <c r="F20" s="270">
        <f t="shared" si="0"/>
        <v>0</v>
      </c>
    </row>
    <row r="21" spans="1:6" ht="18.899999999999999" customHeight="1" x14ac:dyDescent="0.3">
      <c r="A21" s="338" t="s">
        <v>223</v>
      </c>
      <c r="B21" s="339"/>
      <c r="C21" s="266"/>
      <c r="D21" s="207">
        <v>0</v>
      </c>
      <c r="E21" s="270">
        <f>Demolition!C9</f>
        <v>0</v>
      </c>
      <c r="F21" s="270">
        <f t="shared" si="0"/>
        <v>0</v>
      </c>
    </row>
    <row r="22" spans="1:6" ht="18.899999999999999" customHeight="1" x14ac:dyDescent="0.3">
      <c r="A22" s="338" t="s">
        <v>225</v>
      </c>
      <c r="B22" s="339"/>
      <c r="C22" s="266"/>
      <c r="D22" s="207">
        <v>0</v>
      </c>
      <c r="E22" s="270">
        <f>Contingency!C7</f>
        <v>0</v>
      </c>
      <c r="F22" s="270">
        <f t="shared" si="0"/>
        <v>0</v>
      </c>
    </row>
    <row r="23" spans="1:6" ht="18.899999999999999" customHeight="1" x14ac:dyDescent="0.3">
      <c r="A23" s="338" t="s">
        <v>226</v>
      </c>
      <c r="B23" s="339"/>
      <c r="C23" s="267"/>
      <c r="D23" s="271">
        <f>SUM(D9:D22)</f>
        <v>0</v>
      </c>
      <c r="E23" s="271">
        <f>SUM(E9:E22)</f>
        <v>0</v>
      </c>
      <c r="F23" s="271">
        <f t="shared" si="0"/>
        <v>0</v>
      </c>
    </row>
    <row r="24" spans="1:6" ht="23.25" hidden="1" customHeight="1" x14ac:dyDescent="0.3">
      <c r="A24" s="340" t="s">
        <v>31</v>
      </c>
      <c r="B24" s="341"/>
      <c r="C24" s="267">
        <v>200.41399999999999</v>
      </c>
      <c r="D24" s="207">
        <v>0</v>
      </c>
      <c r="E24" s="264">
        <f>+F24-D24</f>
        <v>0</v>
      </c>
      <c r="F24" s="264">
        <f>+'[1]Indirect Costs'!G15</f>
        <v>0</v>
      </c>
    </row>
    <row r="25" spans="1:6" ht="28.5" hidden="1" customHeight="1" x14ac:dyDescent="0.3">
      <c r="A25" s="340" t="s">
        <v>14</v>
      </c>
      <c r="B25" s="342"/>
      <c r="C25" s="341"/>
      <c r="D25" s="343"/>
      <c r="E25" s="344"/>
      <c r="F25" s="345"/>
    </row>
    <row r="26" spans="1:6" ht="26.25" customHeight="1" x14ac:dyDescent="0.3">
      <c r="A26" s="346" t="s">
        <v>227</v>
      </c>
      <c r="B26" s="347"/>
      <c r="C26" s="348"/>
      <c r="D26" s="272">
        <f>(D23+D24)</f>
        <v>0</v>
      </c>
      <c r="E26" s="272">
        <f>(E23+E24)</f>
        <v>0</v>
      </c>
      <c r="F26" s="272">
        <f>+E26+D26</f>
        <v>0</v>
      </c>
    </row>
    <row r="27" spans="1:6" ht="17.25" customHeight="1" x14ac:dyDescent="0.3">
      <c r="A27" s="39"/>
    </row>
    <row r="28" spans="1:6" ht="24" customHeight="1" x14ac:dyDescent="0.3">
      <c r="A28" s="268"/>
      <c r="B28" s="268"/>
      <c r="C28" s="268"/>
      <c r="D28" s="268"/>
      <c r="E28" s="268"/>
    </row>
    <row r="29" spans="1:6" x14ac:dyDescent="0.3">
      <c r="A29" s="39"/>
    </row>
    <row r="30" spans="1:6" x14ac:dyDescent="0.3">
      <c r="A30" s="39"/>
    </row>
    <row r="31" spans="1:6" x14ac:dyDescent="0.3">
      <c r="A31" s="39"/>
    </row>
    <row r="32" spans="1:6" x14ac:dyDescent="0.3">
      <c r="A32" s="39"/>
    </row>
    <row r="33" s="39" customFormat="1" x14ac:dyDescent="0.3"/>
    <row r="34" s="39" customFormat="1" x14ac:dyDescent="0.3"/>
    <row r="35" s="39" customFormat="1" x14ac:dyDescent="0.3"/>
    <row r="36" s="39" customFormat="1" x14ac:dyDescent="0.3"/>
    <row r="37" s="39" customFormat="1" x14ac:dyDescent="0.3"/>
    <row r="38" s="39" customFormat="1" x14ac:dyDescent="0.3"/>
    <row r="39" s="39" customFormat="1" x14ac:dyDescent="0.3"/>
    <row r="40" s="39" customFormat="1" x14ac:dyDescent="0.3"/>
    <row r="41" s="39" customFormat="1" x14ac:dyDescent="0.3"/>
    <row r="42" s="39" customFormat="1" x14ac:dyDescent="0.3"/>
    <row r="43" s="39" customFormat="1" x14ac:dyDescent="0.3"/>
    <row r="44" s="39" customFormat="1" x14ac:dyDescent="0.3"/>
    <row r="45" s="39" customFormat="1" x14ac:dyDescent="0.3"/>
    <row r="46" s="39" customFormat="1" x14ac:dyDescent="0.3"/>
    <row r="47" s="39" customFormat="1" x14ac:dyDescent="0.3"/>
    <row r="48" s="39" customFormat="1" x14ac:dyDescent="0.3"/>
    <row r="49" s="39" customFormat="1" x14ac:dyDescent="0.3"/>
    <row r="50" s="39" customFormat="1" x14ac:dyDescent="0.3"/>
    <row r="51" s="39" customFormat="1" x14ac:dyDescent="0.3"/>
    <row r="52" s="39" customFormat="1" x14ac:dyDescent="0.3"/>
    <row r="53" s="39" customFormat="1" x14ac:dyDescent="0.3"/>
    <row r="54" s="39" customFormat="1" x14ac:dyDescent="0.3"/>
    <row r="55" s="39" customFormat="1" x14ac:dyDescent="0.3"/>
    <row r="56" s="39" customFormat="1" x14ac:dyDescent="0.3"/>
    <row r="57" s="39" customFormat="1" x14ac:dyDescent="0.3"/>
    <row r="58" s="39" customFormat="1" x14ac:dyDescent="0.3"/>
    <row r="59" s="39" customFormat="1" x14ac:dyDescent="0.3"/>
    <row r="60" s="39" customFormat="1" x14ac:dyDescent="0.3"/>
    <row r="61" s="39" customFormat="1" x14ac:dyDescent="0.3"/>
    <row r="62" s="39" customFormat="1" x14ac:dyDescent="0.3"/>
    <row r="63" s="39" customFormat="1" x14ac:dyDescent="0.3"/>
    <row r="64" s="39" customFormat="1" x14ac:dyDescent="0.3"/>
    <row r="65" s="39" customFormat="1" x14ac:dyDescent="0.3"/>
    <row r="66" s="39" customFormat="1" x14ac:dyDescent="0.3"/>
    <row r="67" s="39" customFormat="1" x14ac:dyDescent="0.3"/>
    <row r="68" s="39" customFormat="1" x14ac:dyDescent="0.3"/>
    <row r="69" s="39" customFormat="1" x14ac:dyDescent="0.3"/>
    <row r="70" s="39" customFormat="1" x14ac:dyDescent="0.3"/>
    <row r="71" s="39" customFormat="1" x14ac:dyDescent="0.3"/>
    <row r="72" s="39" customFormat="1" x14ac:dyDescent="0.3"/>
    <row r="73" s="39" customFormat="1" x14ac:dyDescent="0.3"/>
    <row r="74" s="39" customFormat="1" x14ac:dyDescent="0.3"/>
    <row r="75" s="39" customFormat="1" x14ac:dyDescent="0.3"/>
    <row r="76" s="39" customFormat="1" x14ac:dyDescent="0.3"/>
    <row r="77" s="39" customFormat="1" x14ac:dyDescent="0.3"/>
    <row r="78" s="39" customFormat="1" x14ac:dyDescent="0.3"/>
    <row r="79" s="39" customFormat="1" x14ac:dyDescent="0.3"/>
    <row r="80" s="39" customFormat="1" x14ac:dyDescent="0.3"/>
    <row r="81" s="39" customFormat="1" x14ac:dyDescent="0.3"/>
    <row r="82" s="39" customFormat="1" x14ac:dyDescent="0.3"/>
    <row r="83" s="39" customFormat="1" x14ac:dyDescent="0.3"/>
    <row r="84" s="39" customFormat="1" x14ac:dyDescent="0.3"/>
    <row r="85" s="39" customFormat="1" x14ac:dyDescent="0.3"/>
    <row r="86" s="39" customFormat="1" x14ac:dyDescent="0.3"/>
    <row r="87" s="39" customFormat="1" x14ac:dyDescent="0.3"/>
    <row r="88" s="39" customFormat="1" x14ac:dyDescent="0.3"/>
    <row r="89" s="39" customFormat="1" x14ac:dyDescent="0.3"/>
    <row r="90" s="39" customFormat="1" x14ac:dyDescent="0.3"/>
    <row r="91" s="39" customFormat="1" x14ac:dyDescent="0.3"/>
    <row r="92" s="39" customFormat="1" x14ac:dyDescent="0.3"/>
    <row r="93" s="39" customFormat="1" x14ac:dyDescent="0.3"/>
    <row r="94" s="39" customFormat="1" x14ac:dyDescent="0.3"/>
    <row r="95" s="39" customFormat="1" x14ac:dyDescent="0.3"/>
    <row r="96" s="39" customFormat="1" x14ac:dyDescent="0.3"/>
    <row r="97" s="39" customFormat="1" x14ac:dyDescent="0.3"/>
    <row r="98" s="39" customFormat="1" x14ac:dyDescent="0.3"/>
    <row r="99" s="39" customFormat="1" x14ac:dyDescent="0.3"/>
    <row r="100" s="39" customFormat="1" x14ac:dyDescent="0.3"/>
    <row r="101" s="39" customFormat="1" x14ac:dyDescent="0.3"/>
    <row r="102" s="39" customFormat="1" x14ac:dyDescent="0.3"/>
    <row r="103" s="39" customFormat="1" x14ac:dyDescent="0.3"/>
    <row r="104" s="39" customFormat="1" x14ac:dyDescent="0.3"/>
    <row r="105" s="39" customFormat="1" x14ac:dyDescent="0.3"/>
    <row r="106" s="39" customFormat="1" x14ac:dyDescent="0.3"/>
    <row r="107" s="39" customFormat="1" x14ac:dyDescent="0.3"/>
    <row r="108" s="39" customFormat="1" x14ac:dyDescent="0.3"/>
    <row r="109" s="39" customFormat="1" x14ac:dyDescent="0.3"/>
    <row r="110" s="39" customFormat="1" x14ac:dyDescent="0.3"/>
    <row r="111" s="39" customFormat="1" x14ac:dyDescent="0.3"/>
    <row r="112" s="39" customFormat="1" x14ac:dyDescent="0.3"/>
    <row r="113" s="39" customFormat="1" x14ac:dyDescent="0.3"/>
    <row r="114" s="39" customFormat="1" x14ac:dyDescent="0.3"/>
    <row r="115" s="39" customFormat="1" x14ac:dyDescent="0.3"/>
    <row r="116" s="39" customFormat="1" x14ac:dyDescent="0.3"/>
    <row r="117" s="39" customFormat="1" x14ac:dyDescent="0.3"/>
    <row r="118" s="39" customFormat="1" x14ac:dyDescent="0.3"/>
    <row r="119" s="39" customFormat="1" x14ac:dyDescent="0.3"/>
    <row r="120" s="39" customFormat="1" x14ac:dyDescent="0.3"/>
    <row r="121" s="39" customFormat="1" x14ac:dyDescent="0.3"/>
    <row r="122" s="39" customFormat="1" x14ac:dyDescent="0.3"/>
    <row r="123" s="39" customFormat="1" x14ac:dyDescent="0.3"/>
    <row r="124" s="39" customFormat="1" x14ac:dyDescent="0.3"/>
    <row r="125" s="39" customFormat="1" x14ac:dyDescent="0.3"/>
    <row r="126" s="39" customFormat="1" x14ac:dyDescent="0.3"/>
  </sheetData>
  <sheetProtection algorithmName="SHA-512" hashValue="Do62a2VKUE+UkPxyv/i52fNKiVWxP371e9jcdMJwq48VyF5KsEQunwhGE2vAqIczWw1dH3oJ3SvYWyDYxQplmA==" saltValue="C+ip289fNzfXRVoU77t/0A==" spinCount="100000" sheet="1" objects="1" scenarios="1"/>
  <mergeCells count="28">
    <mergeCell ref="A12:B12"/>
    <mergeCell ref="B1:D1"/>
    <mergeCell ref="E1:F1"/>
    <mergeCell ref="A4:D4"/>
    <mergeCell ref="A5:D5"/>
    <mergeCell ref="E5:F5"/>
    <mergeCell ref="A6:D6"/>
    <mergeCell ref="E6:F6"/>
    <mergeCell ref="A7:F7"/>
    <mergeCell ref="A8:B8"/>
    <mergeCell ref="A9:B9"/>
    <mergeCell ref="A10:B10"/>
    <mergeCell ref="A11:B11"/>
    <mergeCell ref="A19:B19"/>
    <mergeCell ref="A20:B20"/>
    <mergeCell ref="A21:B21"/>
    <mergeCell ref="A22:B22"/>
    <mergeCell ref="A13:B13"/>
    <mergeCell ref="A14:B14"/>
    <mergeCell ref="A15:B15"/>
    <mergeCell ref="A16:B16"/>
    <mergeCell ref="A17:B17"/>
    <mergeCell ref="A18:B18"/>
    <mergeCell ref="A23:B23"/>
    <mergeCell ref="A24:B24"/>
    <mergeCell ref="A25:C25"/>
    <mergeCell ref="D25:F25"/>
    <mergeCell ref="A26:C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28"/>
  <sheetViews>
    <sheetView zoomScaleNormal="100" zoomScaleSheetLayoutView="100" workbookViewId="0">
      <selection activeCell="E7" sqref="E7"/>
    </sheetView>
  </sheetViews>
  <sheetFormatPr defaultColWidth="9.109375" defaultRowHeight="14.4" x14ac:dyDescent="0.3"/>
  <cols>
    <col min="1" max="1" width="55.33203125" style="164" customWidth="1"/>
    <col min="2" max="2" width="64.5546875" style="164" customWidth="1"/>
    <col min="3" max="3" width="17" style="164" customWidth="1"/>
    <col min="4" max="4" width="2.6640625" style="164" customWidth="1"/>
    <col min="5" max="16384" width="9.109375" style="164"/>
  </cols>
  <sheetData>
    <row r="1" spans="1:5" ht="20.25" customHeight="1" x14ac:dyDescent="0.3">
      <c r="A1" s="473" t="s">
        <v>103</v>
      </c>
      <c r="B1" s="473"/>
      <c r="C1" s="164">
        <f>+'Section A'!B2</f>
        <v>0</v>
      </c>
    </row>
    <row r="2" spans="1:5" ht="30" customHeight="1" x14ac:dyDescent="0.3">
      <c r="A2" s="475" t="s">
        <v>176</v>
      </c>
      <c r="B2" s="475"/>
      <c r="C2" s="475"/>
    </row>
    <row r="3" spans="1:5" ht="9.9" customHeight="1" x14ac:dyDescent="0.3">
      <c r="A3" s="170"/>
      <c r="B3" s="170"/>
      <c r="C3" s="170"/>
    </row>
    <row r="4" spans="1:5" x14ac:dyDescent="0.3">
      <c r="A4" s="312" t="s">
        <v>158</v>
      </c>
      <c r="B4" s="312" t="s">
        <v>159</v>
      </c>
      <c r="C4" s="313" t="s">
        <v>160</v>
      </c>
      <c r="E4" s="205" t="s">
        <v>130</v>
      </c>
    </row>
    <row r="5" spans="1:5" x14ac:dyDescent="0.3">
      <c r="A5" s="184"/>
      <c r="B5" s="166"/>
      <c r="C5" s="165">
        <v>0</v>
      </c>
    </row>
    <row r="6" spans="1:5" x14ac:dyDescent="0.3">
      <c r="A6" s="176"/>
      <c r="B6" s="166"/>
      <c r="C6" s="165">
        <v>0</v>
      </c>
    </row>
    <row r="7" spans="1:5" x14ac:dyDescent="0.3">
      <c r="A7" s="176"/>
      <c r="B7" s="166"/>
      <c r="C7" s="165">
        <v>0</v>
      </c>
    </row>
    <row r="8" spans="1:5" x14ac:dyDescent="0.3">
      <c r="A8" s="176"/>
      <c r="B8" s="166"/>
      <c r="C8" s="167">
        <v>0</v>
      </c>
    </row>
    <row r="9" spans="1:5" x14ac:dyDescent="0.3">
      <c r="A9" s="176"/>
      <c r="B9" s="248" t="s">
        <v>18</v>
      </c>
      <c r="C9" s="315">
        <f>ROUND(SUM(C5:C8),2)</f>
        <v>0</v>
      </c>
      <c r="E9" s="205" t="s">
        <v>155</v>
      </c>
    </row>
    <row r="10" spans="1:5" x14ac:dyDescent="0.3">
      <c r="A10" s="176"/>
      <c r="B10" s="166"/>
      <c r="C10" s="165"/>
    </row>
    <row r="11" spans="1:5" x14ac:dyDescent="0.3">
      <c r="A11" s="176"/>
      <c r="B11" s="166"/>
      <c r="C11" s="165">
        <v>0</v>
      </c>
    </row>
    <row r="12" spans="1:5" x14ac:dyDescent="0.3">
      <c r="A12" s="176"/>
      <c r="B12" s="166"/>
      <c r="C12" s="167">
        <v>0</v>
      </c>
    </row>
    <row r="13" spans="1:5" x14ac:dyDescent="0.3">
      <c r="A13" s="176"/>
      <c r="B13" s="248" t="s">
        <v>178</v>
      </c>
      <c r="C13" s="252">
        <f>ROUND(SUM(C10:C12),2)</f>
        <v>0</v>
      </c>
      <c r="E13" s="205" t="s">
        <v>155</v>
      </c>
    </row>
    <row r="14" spans="1:5" x14ac:dyDescent="0.3">
      <c r="A14" s="176"/>
      <c r="B14" s="166"/>
      <c r="C14" s="193"/>
    </row>
    <row r="15" spans="1:5" x14ac:dyDescent="0.3">
      <c r="A15" s="176"/>
      <c r="B15" s="166"/>
      <c r="C15" s="165">
        <v>0</v>
      </c>
    </row>
    <row r="16" spans="1:5" x14ac:dyDescent="0.3">
      <c r="A16" s="176"/>
      <c r="B16" s="166"/>
      <c r="C16" s="167">
        <v>0</v>
      </c>
    </row>
    <row r="17" spans="1:5" x14ac:dyDescent="0.3">
      <c r="A17" s="176"/>
      <c r="B17" s="248" t="s">
        <v>179</v>
      </c>
      <c r="C17" s="252">
        <f>ROUND(SUM(C14:C16),2)</f>
        <v>0</v>
      </c>
      <c r="E17" s="205" t="s">
        <v>155</v>
      </c>
    </row>
    <row r="18" spans="1:5" x14ac:dyDescent="0.3">
      <c r="A18" s="176"/>
      <c r="C18" s="292"/>
    </row>
    <row r="19" spans="1:5" x14ac:dyDescent="0.3">
      <c r="A19" s="176"/>
      <c r="B19" s="310" t="s">
        <v>163</v>
      </c>
      <c r="C19" s="252">
        <f>+C17+C9+C13</f>
        <v>0</v>
      </c>
      <c r="E19" s="162" t="s">
        <v>132</v>
      </c>
    </row>
    <row r="20" spans="1:5" x14ac:dyDescent="0.3">
      <c r="A20" s="176"/>
      <c r="B20" s="170"/>
      <c r="C20" s="316"/>
    </row>
    <row r="21" spans="1:5" s="39" customFormat="1" x14ac:dyDescent="0.3">
      <c r="A21" s="33" t="s">
        <v>161</v>
      </c>
      <c r="B21" s="48"/>
      <c r="C21" s="198"/>
      <c r="E21" s="206" t="s">
        <v>131</v>
      </c>
    </row>
    <row r="22" spans="1:5" s="39" customFormat="1" ht="45" customHeight="1" x14ac:dyDescent="0.3">
      <c r="A22" s="452"/>
      <c r="B22" s="453"/>
      <c r="C22" s="454"/>
      <c r="E22" s="206" t="s">
        <v>156</v>
      </c>
    </row>
    <row r="24" spans="1:5" x14ac:dyDescent="0.3">
      <c r="A24" s="250" t="s">
        <v>180</v>
      </c>
      <c r="B24" s="199"/>
      <c r="C24" s="175"/>
      <c r="E24" s="205" t="s">
        <v>131</v>
      </c>
    </row>
    <row r="25" spans="1:5" ht="45" customHeight="1" x14ac:dyDescent="0.3">
      <c r="A25" s="448"/>
      <c r="B25" s="449"/>
      <c r="C25" s="450"/>
      <c r="E25" s="206" t="s">
        <v>156</v>
      </c>
    </row>
    <row r="27" spans="1:5" x14ac:dyDescent="0.3">
      <c r="A27" s="250" t="s">
        <v>181</v>
      </c>
      <c r="B27" s="199"/>
      <c r="C27" s="200"/>
      <c r="E27" s="205" t="s">
        <v>131</v>
      </c>
    </row>
    <row r="28" spans="1:5" ht="45" customHeight="1" x14ac:dyDescent="0.3">
      <c r="A28" s="448"/>
      <c r="B28" s="449"/>
      <c r="C28" s="450"/>
      <c r="E28" s="206" t="s">
        <v>156</v>
      </c>
    </row>
  </sheetData>
  <sheetProtection algorithmName="SHA-512" hashValue="WxNGmPpSpaMH67oS6oypZEzVU+OO++2BZU+E29kcHRKq/nF8aL4mpeii7ktrF9/CgIqu5m+InVXcB5rUM2rUVA==" saltValue="gGP4GT4PjZmr4n3pVPWECg==" spinCount="100000" sheet="1" formatCells="0" insertRows="0" deleteRows="0" sort="0"/>
  <mergeCells count="5">
    <mergeCell ref="A28:C28"/>
    <mergeCell ref="A1:B1"/>
    <mergeCell ref="A2:C2"/>
    <mergeCell ref="A22:C22"/>
    <mergeCell ref="A25:C25"/>
  </mergeCells>
  <printOptions horizontalCentered="1"/>
  <pageMargins left="0.25" right="0.25" top="0.25" bottom="0.25" header="0.3" footer="0.3"/>
  <pageSetup scale="97"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26"/>
  <sheetViews>
    <sheetView zoomScaleNormal="100" zoomScaleSheetLayoutView="100" workbookViewId="0">
      <selection activeCell="D9" sqref="D9"/>
    </sheetView>
  </sheetViews>
  <sheetFormatPr defaultColWidth="9.109375" defaultRowHeight="14.4" x14ac:dyDescent="0.3"/>
  <cols>
    <col min="1" max="1" width="42.6640625" style="39" customWidth="1"/>
    <col min="2" max="2" width="73.44140625" style="39" customWidth="1"/>
    <col min="3" max="3" width="17" style="39" customWidth="1"/>
    <col min="4" max="4" width="2.44140625" style="39" customWidth="1"/>
    <col min="5" max="16384" width="9.109375" style="39"/>
  </cols>
  <sheetData>
    <row r="1" spans="1:5" ht="20.25" customHeight="1" x14ac:dyDescent="0.3">
      <c r="A1" s="451" t="s">
        <v>103</v>
      </c>
      <c r="B1" s="451"/>
      <c r="C1" s="39">
        <f>+'Section A'!B2</f>
        <v>0</v>
      </c>
    </row>
    <row r="2" spans="1:5" ht="30" customHeight="1" x14ac:dyDescent="0.3">
      <c r="A2" s="429" t="s">
        <v>177</v>
      </c>
      <c r="B2" s="429"/>
      <c r="C2" s="429"/>
    </row>
    <row r="3" spans="1:5" ht="9.9" customHeight="1" x14ac:dyDescent="0.3">
      <c r="A3" s="38"/>
      <c r="B3" s="38"/>
      <c r="C3" s="38"/>
    </row>
    <row r="4" spans="1:5" x14ac:dyDescent="0.3">
      <c r="A4" s="246" t="s">
        <v>158</v>
      </c>
      <c r="B4" s="246" t="s">
        <v>159</v>
      </c>
      <c r="C4" s="311" t="s">
        <v>160</v>
      </c>
      <c r="E4" s="206" t="s">
        <v>130</v>
      </c>
    </row>
    <row r="5" spans="1:5" x14ac:dyDescent="0.3">
      <c r="A5" s="153"/>
      <c r="B5" s="158"/>
      <c r="C5" s="124">
        <v>0</v>
      </c>
    </row>
    <row r="6" spans="1:5" x14ac:dyDescent="0.3">
      <c r="A6" s="153"/>
      <c r="B6" s="158"/>
      <c r="C6" s="115">
        <v>0</v>
      </c>
    </row>
    <row r="7" spans="1:5" x14ac:dyDescent="0.3">
      <c r="A7" s="153"/>
      <c r="B7" s="317" t="s">
        <v>18</v>
      </c>
      <c r="C7" s="251">
        <f>ROUND(SUM(C5:C6),2)</f>
        <v>0</v>
      </c>
      <c r="E7" s="206" t="s">
        <v>155</v>
      </c>
    </row>
    <row r="8" spans="1:5" x14ac:dyDescent="0.3">
      <c r="A8" s="159"/>
      <c r="B8" s="160"/>
      <c r="C8" s="161"/>
      <c r="E8" s="206"/>
    </row>
    <row r="9" spans="1:5" s="164" customFormat="1" x14ac:dyDescent="0.3">
      <c r="A9" s="186"/>
      <c r="B9" s="187"/>
      <c r="C9" s="188" t="s">
        <v>185</v>
      </c>
    </row>
    <row r="10" spans="1:5" s="164" customFormat="1" x14ac:dyDescent="0.3">
      <c r="A10" s="186"/>
      <c r="B10" s="189"/>
      <c r="C10" s="190">
        <v>0</v>
      </c>
    </row>
    <row r="11" spans="1:5" s="164" customFormat="1" x14ac:dyDescent="0.3">
      <c r="A11" s="162"/>
      <c r="B11" s="248" t="s">
        <v>178</v>
      </c>
      <c r="C11" s="252">
        <f>ROUND(SUM(C8:C10),2)</f>
        <v>0</v>
      </c>
      <c r="E11" s="205" t="s">
        <v>155</v>
      </c>
    </row>
    <row r="12" spans="1:5" x14ac:dyDescent="0.3">
      <c r="A12" s="159"/>
      <c r="B12" s="160"/>
      <c r="C12" s="188"/>
      <c r="E12" s="206"/>
    </row>
    <row r="13" spans="1:5" s="164" customFormat="1" x14ac:dyDescent="0.3">
      <c r="A13" s="186"/>
      <c r="B13" s="187"/>
      <c r="C13" s="188">
        <v>0</v>
      </c>
    </row>
    <row r="14" spans="1:5" s="164" customFormat="1" x14ac:dyDescent="0.3">
      <c r="A14" s="186"/>
      <c r="B14" s="189"/>
      <c r="C14" s="190">
        <v>0</v>
      </c>
    </row>
    <row r="15" spans="1:5" s="164" customFormat="1" x14ac:dyDescent="0.3">
      <c r="A15" s="162"/>
      <c r="B15" s="248" t="s">
        <v>179</v>
      </c>
      <c r="C15" s="252">
        <f>ROUND(SUM(C12:C14),2)</f>
        <v>0</v>
      </c>
      <c r="E15" s="205" t="s">
        <v>155</v>
      </c>
    </row>
    <row r="16" spans="1:5" x14ac:dyDescent="0.3">
      <c r="C16" s="300"/>
    </row>
    <row r="17" spans="1:5" x14ac:dyDescent="0.3">
      <c r="B17" s="149" t="s">
        <v>163</v>
      </c>
      <c r="C17" s="253">
        <f>+C15+C7+C11</f>
        <v>0</v>
      </c>
      <c r="E17" s="127" t="s">
        <v>132</v>
      </c>
    </row>
    <row r="18" spans="1:5" x14ac:dyDescent="0.3">
      <c r="C18" s="133"/>
    </row>
    <row r="19" spans="1:5" x14ac:dyDescent="0.3">
      <c r="A19" s="33" t="s">
        <v>161</v>
      </c>
      <c r="B19" s="48"/>
      <c r="C19" s="198"/>
      <c r="E19" s="206" t="s">
        <v>131</v>
      </c>
    </row>
    <row r="20" spans="1:5" ht="45" customHeight="1" x14ac:dyDescent="0.3">
      <c r="A20" s="452"/>
      <c r="B20" s="453"/>
      <c r="C20" s="454"/>
      <c r="E20" s="206" t="s">
        <v>156</v>
      </c>
    </row>
    <row r="21" spans="1:5" s="164" customFormat="1" x14ac:dyDescent="0.3"/>
    <row r="22" spans="1:5" s="164" customFormat="1" x14ac:dyDescent="0.3">
      <c r="A22" s="250" t="s">
        <v>180</v>
      </c>
      <c r="B22" s="199"/>
      <c r="C22" s="175"/>
      <c r="E22" s="205" t="s">
        <v>131</v>
      </c>
    </row>
    <row r="23" spans="1:5" s="164" customFormat="1" ht="45" customHeight="1" x14ac:dyDescent="0.3">
      <c r="A23" s="448"/>
      <c r="B23" s="449"/>
      <c r="C23" s="450"/>
      <c r="E23" s="206" t="s">
        <v>156</v>
      </c>
    </row>
    <row r="24" spans="1:5" s="164" customFormat="1" x14ac:dyDescent="0.3"/>
    <row r="25" spans="1:5" s="164" customFormat="1" x14ac:dyDescent="0.3">
      <c r="A25" s="250" t="s">
        <v>181</v>
      </c>
      <c r="B25" s="199"/>
      <c r="C25" s="200"/>
      <c r="E25" s="205" t="s">
        <v>131</v>
      </c>
    </row>
    <row r="26" spans="1:5" s="164" customFormat="1" ht="45" customHeight="1" x14ac:dyDescent="0.3">
      <c r="A26" s="448"/>
      <c r="B26" s="449"/>
      <c r="C26" s="450"/>
      <c r="E26" s="206" t="s">
        <v>156</v>
      </c>
    </row>
  </sheetData>
  <sheetProtection algorithmName="SHA-512" hashValue="wDCd/KvjbBDyiRhBUGqMCPGSlI5tg/64HzaqsMvep8Cl/qsuTupV9rukJoq12u87sOsJ/lJ9w51mxJEhcop7IQ==" saltValue="BDF2lpM3XR0KAAUHSvVZJQ==" spinCount="100000" sheet="1" objects="1" scenarios="1" formatCells="0" insertRows="0" deleteRows="0" sort="0"/>
  <mergeCells count="5">
    <mergeCell ref="A26:C26"/>
    <mergeCell ref="A1:B1"/>
    <mergeCell ref="A2:C2"/>
    <mergeCell ref="A20:C20"/>
    <mergeCell ref="A23:C23"/>
  </mergeCells>
  <printOptions horizontalCentered="1"/>
  <pageMargins left="0.25" right="0.25" top="0.25" bottom="0.25" header="0.3" footer="0.3"/>
  <pageSetup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5"/>
  <sheetViews>
    <sheetView zoomScaleNormal="100" zoomScaleSheetLayoutView="100" workbookViewId="0">
      <selection activeCell="A4" sqref="A4"/>
    </sheetView>
  </sheetViews>
  <sheetFormatPr defaultRowHeight="14.4" x14ac:dyDescent="0.3"/>
  <cols>
    <col min="1" max="1" width="76.33203125" customWidth="1"/>
    <col min="2" max="3" width="18.6640625" customWidth="1"/>
    <col min="4" max="4" width="19.6640625" customWidth="1"/>
    <col min="5" max="5" width="3" customWidth="1"/>
  </cols>
  <sheetData>
    <row r="1" spans="1:6" ht="21.75" customHeight="1" x14ac:dyDescent="0.3">
      <c r="A1" s="479" t="s">
        <v>103</v>
      </c>
      <c r="B1" s="479"/>
      <c r="C1" s="479"/>
      <c r="D1" s="7" t="e">
        <f>+#REF!</f>
        <v>#REF!</v>
      </c>
    </row>
    <row r="2" spans="1:6" ht="54.75" customHeight="1" x14ac:dyDescent="0.3">
      <c r="A2" s="480" t="s">
        <v>135</v>
      </c>
      <c r="B2" s="480"/>
      <c r="C2" s="480"/>
      <c r="D2" s="480"/>
    </row>
    <row r="3" spans="1:6" ht="15" customHeight="1" x14ac:dyDescent="0.3">
      <c r="A3" s="117" t="s">
        <v>25</v>
      </c>
      <c r="B3" s="9" t="s">
        <v>26</v>
      </c>
      <c r="C3" s="9" t="s">
        <v>27</v>
      </c>
      <c r="D3" s="113" t="s">
        <v>153</v>
      </c>
    </row>
    <row r="4" spans="1:6" s="39" customFormat="1" x14ac:dyDescent="0.3">
      <c r="A4" s="119"/>
      <c r="B4" s="42"/>
      <c r="C4" s="43"/>
      <c r="D4" s="29">
        <f>ROUND(B4*C4,2)</f>
        <v>0</v>
      </c>
    </row>
    <row r="5" spans="1:6" s="39" customFormat="1" x14ac:dyDescent="0.3">
      <c r="A5" s="116"/>
      <c r="B5" s="42"/>
      <c r="C5" s="43"/>
      <c r="D5" s="47">
        <f>ROUND(B5*C5,2)</f>
        <v>0</v>
      </c>
    </row>
    <row r="6" spans="1:6" s="39" customFormat="1" x14ac:dyDescent="0.3">
      <c r="A6" s="116"/>
      <c r="B6" s="100"/>
      <c r="C6" s="102" t="s">
        <v>18</v>
      </c>
      <c r="D6" s="21">
        <f>ROUND(SUM(D4:D5),2)</f>
        <v>0</v>
      </c>
      <c r="F6" s="40" t="s">
        <v>154</v>
      </c>
    </row>
    <row r="7" spans="1:6" s="39" customFormat="1" x14ac:dyDescent="0.3">
      <c r="A7" s="116"/>
      <c r="B7" s="197"/>
      <c r="C7" s="197"/>
      <c r="D7" s="101"/>
    </row>
    <row r="8" spans="1:6" s="39" customFormat="1" x14ac:dyDescent="0.3">
      <c r="A8" s="116"/>
      <c r="B8" s="42"/>
      <c r="C8" s="43"/>
      <c r="D8" s="29">
        <f>ROUND(B8*C8,2)</f>
        <v>0</v>
      </c>
    </row>
    <row r="9" spans="1:6" s="39" customFormat="1" x14ac:dyDescent="0.3">
      <c r="A9" s="116"/>
      <c r="B9" s="42"/>
      <c r="C9" s="43"/>
      <c r="D9" s="47">
        <f>ROUND(B9*C9,2)</f>
        <v>0</v>
      </c>
    </row>
    <row r="10" spans="1:6" s="39" customFormat="1" x14ac:dyDescent="0.3">
      <c r="A10" s="120"/>
      <c r="B10" s="99"/>
      <c r="C10" s="174" t="s">
        <v>178</v>
      </c>
      <c r="D10" s="21">
        <f>ROUND(SUM(D7:D9),2)</f>
        <v>0</v>
      </c>
      <c r="F10" s="40" t="s">
        <v>154</v>
      </c>
    </row>
    <row r="11" spans="1:6" s="39" customFormat="1" x14ac:dyDescent="0.3">
      <c r="A11" s="116"/>
      <c r="B11" s="197"/>
      <c r="C11" s="197"/>
      <c r="D11" s="101"/>
    </row>
    <row r="12" spans="1:6" s="39" customFormat="1" x14ac:dyDescent="0.3">
      <c r="A12" s="116"/>
      <c r="B12" s="42"/>
      <c r="C12" s="43"/>
      <c r="D12" s="29">
        <f>ROUND(B12*C12,2)</f>
        <v>0</v>
      </c>
    </row>
    <row r="13" spans="1:6" s="39" customFormat="1" x14ac:dyDescent="0.3">
      <c r="A13" s="116"/>
      <c r="B13" s="42"/>
      <c r="C13" s="43"/>
      <c r="D13" s="47">
        <f>ROUND(B13*C13,2)</f>
        <v>0</v>
      </c>
    </row>
    <row r="14" spans="1:6" s="39" customFormat="1" x14ac:dyDescent="0.3">
      <c r="A14" s="120"/>
      <c r="B14" s="98"/>
      <c r="C14" s="174" t="s">
        <v>179</v>
      </c>
      <c r="D14" s="21">
        <f>ROUND(SUM(D11:D13),2)</f>
        <v>0</v>
      </c>
      <c r="F14" s="40" t="s">
        <v>154</v>
      </c>
    </row>
    <row r="15" spans="1:6" x14ac:dyDescent="0.3">
      <c r="A15" s="7"/>
      <c r="B15" s="7"/>
      <c r="C15" s="7"/>
      <c r="D15" s="26"/>
    </row>
    <row r="16" spans="1:6" x14ac:dyDescent="0.3">
      <c r="A16" s="7"/>
      <c r="B16" s="481" t="s">
        <v>32</v>
      </c>
      <c r="C16" s="481"/>
      <c r="D16" s="20">
        <f>+D14+D6+D10</f>
        <v>0</v>
      </c>
      <c r="F16" s="49" t="s">
        <v>132</v>
      </c>
    </row>
    <row r="17" spans="1:6" s="39" customFormat="1" x14ac:dyDescent="0.3">
      <c r="A17" s="120"/>
      <c r="B17" s="30"/>
      <c r="C17" s="46"/>
      <c r="D17" s="32"/>
    </row>
    <row r="18" spans="1:6" s="39" customFormat="1" x14ac:dyDescent="0.3">
      <c r="A18" s="121" t="s">
        <v>28</v>
      </c>
      <c r="B18" s="34"/>
      <c r="C18" s="34"/>
      <c r="D18" s="35"/>
      <c r="F18" s="50" t="s">
        <v>131</v>
      </c>
    </row>
    <row r="19" spans="1:6" s="39" customFormat="1" ht="45" customHeight="1" x14ac:dyDescent="0.3">
      <c r="A19" s="452"/>
      <c r="B19" s="453"/>
      <c r="C19" s="453"/>
      <c r="D19" s="454"/>
      <c r="F19" s="50" t="s">
        <v>156</v>
      </c>
    </row>
    <row r="20" spans="1:6" x14ac:dyDescent="0.3">
      <c r="A20" s="7"/>
      <c r="B20" s="7"/>
      <c r="C20" s="7"/>
      <c r="D20" s="7"/>
    </row>
    <row r="21" spans="1:6" s="39" customFormat="1" x14ac:dyDescent="0.3">
      <c r="A21" s="121" t="s">
        <v>182</v>
      </c>
      <c r="B21" s="36"/>
      <c r="C21" s="36"/>
      <c r="D21" s="37"/>
      <c r="F21" s="50" t="s">
        <v>131</v>
      </c>
    </row>
    <row r="22" spans="1:6" s="39" customFormat="1" ht="45" customHeight="1" x14ac:dyDescent="0.3">
      <c r="A22" s="476"/>
      <c r="B22" s="477"/>
      <c r="C22" s="477"/>
      <c r="D22" s="478"/>
      <c r="F22" s="50" t="s">
        <v>156</v>
      </c>
    </row>
    <row r="24" spans="1:6" s="39" customFormat="1" x14ac:dyDescent="0.3">
      <c r="A24" s="121" t="s">
        <v>183</v>
      </c>
      <c r="B24" s="36"/>
      <c r="C24" s="36"/>
      <c r="D24" s="37"/>
      <c r="F24" s="50" t="s">
        <v>131</v>
      </c>
    </row>
    <row r="25" spans="1:6" s="39" customFormat="1" ht="45" customHeight="1" x14ac:dyDescent="0.3">
      <c r="A25" s="476"/>
      <c r="B25" s="477"/>
      <c r="C25" s="477"/>
      <c r="D25" s="478"/>
      <c r="F25" s="50" t="s">
        <v>156</v>
      </c>
    </row>
  </sheetData>
  <sheetProtection formatCells="0" insertRows="0" deleteRows="0" sort="0"/>
  <mergeCells count="6">
    <mergeCell ref="A25:D25"/>
    <mergeCell ref="A1:C1"/>
    <mergeCell ref="A2:D2"/>
    <mergeCell ref="B16:C16"/>
    <mergeCell ref="A19:D19"/>
    <mergeCell ref="A22:D22"/>
  </mergeCells>
  <printOptions horizontalCentered="1"/>
  <pageMargins left="0.25" right="0.25" top="0.25" bottom="0.25" header="0.3" footer="0.3"/>
  <pageSetup fitToHeight="0" orientation="landscape"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FD76-ED31-46DC-91E7-AE0DA8471799}">
  <dimension ref="A1:M67"/>
  <sheetViews>
    <sheetView tabSelected="1" workbookViewId="0">
      <selection activeCell="C8" sqref="C8"/>
    </sheetView>
  </sheetViews>
  <sheetFormatPr defaultRowHeight="14.4" x14ac:dyDescent="0.3"/>
  <cols>
    <col min="1" max="7" width="18.109375" customWidth="1"/>
    <col min="8" max="8" width="2.33203125" customWidth="1"/>
  </cols>
  <sheetData>
    <row r="1" spans="1:9" ht="20.25" customHeight="1" x14ac:dyDescent="0.3">
      <c r="A1" s="482" t="s">
        <v>228</v>
      </c>
      <c r="B1" s="482"/>
      <c r="C1" s="482"/>
      <c r="D1" s="482"/>
      <c r="E1" s="482"/>
      <c r="F1" s="482"/>
      <c r="G1">
        <f>+'Section A'!B2</f>
        <v>0</v>
      </c>
      <c r="I1" s="19" t="s">
        <v>134</v>
      </c>
    </row>
    <row r="2" spans="1:9" ht="20.25" customHeight="1" x14ac:dyDescent="0.3">
      <c r="A2" s="483" t="s">
        <v>229</v>
      </c>
      <c r="B2" s="483"/>
      <c r="C2" s="483"/>
      <c r="D2" s="483"/>
      <c r="E2" s="483"/>
      <c r="F2" s="483"/>
      <c r="G2" s="483"/>
      <c r="I2" s="19"/>
    </row>
    <row r="3" spans="1:9" ht="39" customHeight="1" x14ac:dyDescent="0.3">
      <c r="A3" s="484" t="s">
        <v>133</v>
      </c>
      <c r="B3" s="484"/>
      <c r="C3" s="484"/>
      <c r="D3" s="484"/>
      <c r="E3" s="484"/>
      <c r="F3" s="484"/>
      <c r="G3" s="484"/>
      <c r="H3" s="129"/>
      <c r="I3" s="129"/>
    </row>
    <row r="4" spans="1:9" x14ac:dyDescent="0.3">
      <c r="A4" s="10" t="s">
        <v>3</v>
      </c>
      <c r="B4" s="11"/>
      <c r="C4" s="11"/>
      <c r="D4" s="225"/>
      <c r="E4" s="12" t="s">
        <v>29</v>
      </c>
      <c r="F4" s="13" t="s">
        <v>230</v>
      </c>
      <c r="G4" s="14" t="s">
        <v>30</v>
      </c>
      <c r="H4" s="129"/>
      <c r="I4" s="129"/>
    </row>
    <row r="5" spans="1:9" ht="21.75" customHeight="1" x14ac:dyDescent="0.3">
      <c r="A5" s="226" t="s">
        <v>213</v>
      </c>
      <c r="B5" s="226"/>
      <c r="C5" s="227"/>
      <c r="E5" s="22">
        <f>'Section A'!D9</f>
        <v>0</v>
      </c>
      <c r="F5" s="23">
        <f>'Section B'!C13</f>
        <v>0</v>
      </c>
      <c r="G5" s="23">
        <f>+E5+F5</f>
        <v>0</v>
      </c>
      <c r="H5" s="129"/>
      <c r="I5" s="129"/>
    </row>
    <row r="6" spans="1:9" ht="21.75" customHeight="1" x14ac:dyDescent="0.3">
      <c r="A6" s="226" t="s">
        <v>214</v>
      </c>
      <c r="B6" s="226"/>
      <c r="C6" s="227"/>
      <c r="E6" s="22">
        <f>'Section A'!D10</f>
        <v>0</v>
      </c>
      <c r="F6" s="23">
        <f>'Section B'!C14</f>
        <v>0</v>
      </c>
      <c r="G6" s="23">
        <f>+E6+F6</f>
        <v>0</v>
      </c>
      <c r="H6" s="129"/>
      <c r="I6" s="129"/>
    </row>
    <row r="7" spans="1:9" ht="21.75" customHeight="1" x14ac:dyDescent="0.3">
      <c r="A7" s="226" t="s">
        <v>215</v>
      </c>
      <c r="B7" s="226"/>
      <c r="C7" s="227"/>
      <c r="E7" s="22">
        <f>'Section A'!D11</f>
        <v>0</v>
      </c>
      <c r="F7" s="23">
        <f>'Section B'!C15</f>
        <v>0</v>
      </c>
      <c r="G7" s="23">
        <f t="shared" ref="G7:G18" si="0">+E7+F7</f>
        <v>0</v>
      </c>
      <c r="H7" s="129"/>
      <c r="I7" s="129"/>
    </row>
    <row r="8" spans="1:9" ht="21.75" customHeight="1" x14ac:dyDescent="0.3">
      <c r="A8" s="226" t="s">
        <v>0</v>
      </c>
      <c r="B8" s="226"/>
      <c r="C8" s="227"/>
      <c r="E8" s="22">
        <f>'Section A'!D12</f>
        <v>0</v>
      </c>
      <c r="F8" s="23">
        <f>'Section B'!C16</f>
        <v>0</v>
      </c>
      <c r="G8" s="23">
        <f t="shared" si="0"/>
        <v>0</v>
      </c>
      <c r="H8" s="129"/>
      <c r="I8" s="129"/>
    </row>
    <row r="9" spans="1:9" ht="21.75" customHeight="1" x14ac:dyDescent="0.3">
      <c r="A9" s="226" t="s">
        <v>216</v>
      </c>
      <c r="B9" s="226"/>
      <c r="C9" s="227"/>
      <c r="E9" s="22">
        <f>'Section A'!D13</f>
        <v>0</v>
      </c>
      <c r="F9" s="23">
        <f>'Section B'!C17</f>
        <v>0</v>
      </c>
      <c r="G9" s="23">
        <f t="shared" si="0"/>
        <v>0</v>
      </c>
      <c r="H9" s="129"/>
      <c r="I9" s="129"/>
    </row>
    <row r="10" spans="1:9" ht="21.75" customHeight="1" x14ac:dyDescent="0.3">
      <c r="A10" s="226" t="s">
        <v>217</v>
      </c>
      <c r="B10" s="226"/>
      <c r="C10" s="227"/>
      <c r="E10" s="22">
        <f>'Section A'!D14</f>
        <v>0</v>
      </c>
      <c r="F10" s="23">
        <f>'Section B'!C18</f>
        <v>0</v>
      </c>
      <c r="G10" s="23">
        <f t="shared" si="0"/>
        <v>0</v>
      </c>
      <c r="H10" s="129"/>
      <c r="I10" s="129"/>
    </row>
    <row r="11" spans="1:9" ht="21.75" customHeight="1" x14ac:dyDescent="0.3">
      <c r="A11" s="226" t="s">
        <v>218</v>
      </c>
      <c r="B11" s="226"/>
      <c r="C11" s="227"/>
      <c r="E11" s="22">
        <f>'Section A'!D15</f>
        <v>0</v>
      </c>
      <c r="F11" s="23">
        <f>'Section B'!C19</f>
        <v>0</v>
      </c>
      <c r="G11" s="23">
        <f t="shared" si="0"/>
        <v>0</v>
      </c>
      <c r="H11" s="129"/>
      <c r="I11" s="129"/>
    </row>
    <row r="12" spans="1:9" ht="21.75" customHeight="1" x14ac:dyDescent="0.3">
      <c r="A12" s="226" t="s">
        <v>219</v>
      </c>
      <c r="B12" s="226"/>
      <c r="C12" s="227"/>
      <c r="E12" s="22">
        <f>'Section A'!D16</f>
        <v>0</v>
      </c>
      <c r="F12" s="23">
        <f>'Section B'!C20</f>
        <v>0</v>
      </c>
      <c r="G12" s="23">
        <f t="shared" si="0"/>
        <v>0</v>
      </c>
      <c r="H12" s="129"/>
      <c r="I12" s="129"/>
    </row>
    <row r="13" spans="1:9" ht="21.75" customHeight="1" x14ac:dyDescent="0.3">
      <c r="A13" s="226" t="s">
        <v>220</v>
      </c>
      <c r="B13" s="226"/>
      <c r="C13" s="226"/>
      <c r="E13" s="22">
        <f>'Section A'!D17</f>
        <v>0</v>
      </c>
      <c r="F13" s="23">
        <f>'Section B'!C21</f>
        <v>0</v>
      </c>
      <c r="G13" s="23">
        <f t="shared" si="0"/>
        <v>0</v>
      </c>
      <c r="H13" s="129"/>
      <c r="I13" s="129"/>
    </row>
    <row r="14" spans="1:9" ht="21.75" customHeight="1" x14ac:dyDescent="0.3">
      <c r="A14" s="226" t="s">
        <v>221</v>
      </c>
      <c r="B14" s="226"/>
      <c r="C14" s="227"/>
      <c r="E14" s="22">
        <f>'Section A'!D18</f>
        <v>0</v>
      </c>
      <c r="F14" s="23">
        <f>'Section B'!C22</f>
        <v>0</v>
      </c>
      <c r="G14" s="23">
        <f t="shared" si="0"/>
        <v>0</v>
      </c>
      <c r="H14" s="129"/>
      <c r="I14" s="129"/>
    </row>
    <row r="15" spans="1:9" ht="21.75" customHeight="1" x14ac:dyDescent="0.3">
      <c r="A15" s="226" t="s">
        <v>224</v>
      </c>
      <c r="B15" s="226"/>
      <c r="C15" s="227"/>
      <c r="E15" s="22">
        <f>'Section A'!D19</f>
        <v>0</v>
      </c>
      <c r="F15" s="23">
        <f>'Section B'!C23</f>
        <v>0</v>
      </c>
      <c r="G15" s="23">
        <f t="shared" si="0"/>
        <v>0</v>
      </c>
      <c r="H15" s="129"/>
      <c r="I15" s="129"/>
    </row>
    <row r="16" spans="1:9" ht="21.75" customHeight="1" x14ac:dyDescent="0.3">
      <c r="A16" s="226" t="s">
        <v>222</v>
      </c>
      <c r="B16" s="226"/>
      <c r="C16" s="227"/>
      <c r="E16" s="22">
        <f>'Section A'!D20</f>
        <v>0</v>
      </c>
      <c r="F16" s="23">
        <f>'Section B'!C24</f>
        <v>0</v>
      </c>
      <c r="G16" s="23">
        <f t="shared" si="0"/>
        <v>0</v>
      </c>
      <c r="H16" s="129"/>
      <c r="I16" s="129"/>
    </row>
    <row r="17" spans="1:9" ht="21.75" customHeight="1" x14ac:dyDescent="0.3">
      <c r="A17" s="226" t="s">
        <v>223</v>
      </c>
      <c r="B17" s="226"/>
      <c r="C17" s="227"/>
      <c r="E17" s="22">
        <f>'Section A'!D21</f>
        <v>0</v>
      </c>
      <c r="F17" s="23">
        <f>'Section B'!C25</f>
        <v>0</v>
      </c>
      <c r="G17" s="229">
        <f t="shared" si="0"/>
        <v>0</v>
      </c>
      <c r="H17" s="129"/>
      <c r="I17" s="129"/>
    </row>
    <row r="18" spans="1:9" ht="21.75" customHeight="1" x14ac:dyDescent="0.3">
      <c r="A18" s="226" t="s">
        <v>225</v>
      </c>
      <c r="B18" s="226"/>
      <c r="C18" s="227"/>
      <c r="E18" s="114">
        <f>'Section A'!D22</f>
        <v>0</v>
      </c>
      <c r="F18" s="243">
        <f>'Section B'!C26</f>
        <v>0</v>
      </c>
      <c r="G18" s="242">
        <f t="shared" si="0"/>
        <v>0</v>
      </c>
      <c r="H18" s="129"/>
      <c r="I18" s="129"/>
    </row>
    <row r="19" spans="1:9" ht="21.75" customHeight="1" x14ac:dyDescent="0.3">
      <c r="A19" s="227"/>
      <c r="B19" s="227"/>
      <c r="C19" s="227"/>
      <c r="E19" s="228"/>
      <c r="F19" s="229"/>
      <c r="G19" s="229"/>
      <c r="H19" s="129"/>
      <c r="I19" s="129"/>
    </row>
    <row r="20" spans="1:9" ht="21.75" customHeight="1" x14ac:dyDescent="0.3">
      <c r="A20" s="227"/>
      <c r="B20" s="227"/>
      <c r="C20" s="227"/>
      <c r="E20" s="230"/>
      <c r="F20" s="229"/>
      <c r="G20" s="229"/>
      <c r="H20" s="129"/>
      <c r="I20" s="129"/>
    </row>
    <row r="21" spans="1:9" ht="21.75" customHeight="1" x14ac:dyDescent="0.3">
      <c r="A21" s="226" t="s">
        <v>231</v>
      </c>
      <c r="B21" s="226"/>
      <c r="C21" s="226"/>
      <c r="E21" s="228">
        <f>SUM(E5:E19)</f>
        <v>0</v>
      </c>
      <c r="F21" s="229"/>
      <c r="G21" s="229"/>
      <c r="H21" s="129"/>
      <c r="I21" s="231"/>
    </row>
    <row r="22" spans="1:9" ht="21.75" customHeight="1" x14ac:dyDescent="0.3">
      <c r="A22" s="226" t="s">
        <v>232</v>
      </c>
      <c r="B22" s="226"/>
      <c r="C22" s="226"/>
      <c r="E22" s="228"/>
      <c r="F22" s="229">
        <f>SUM(F5:F20)</f>
        <v>0</v>
      </c>
      <c r="G22" s="229"/>
      <c r="H22" s="129"/>
      <c r="I22" s="231"/>
    </row>
    <row r="23" spans="1:9" ht="21.75" customHeight="1" x14ac:dyDescent="0.3">
      <c r="A23" s="10" t="s">
        <v>4</v>
      </c>
      <c r="B23" s="11"/>
      <c r="C23" s="11"/>
      <c r="D23" s="15"/>
      <c r="E23" s="232"/>
      <c r="F23" s="232"/>
      <c r="G23" s="233">
        <f>+F22+E21</f>
        <v>0</v>
      </c>
      <c r="H23" s="129"/>
      <c r="I23" s="234"/>
    </row>
    <row r="24" spans="1:9" ht="21.75" customHeight="1" x14ac:dyDescent="0.3">
      <c r="A24" s="226"/>
      <c r="B24" s="226"/>
      <c r="C24" s="226"/>
      <c r="D24" s="6"/>
      <c r="E24" s="229"/>
      <c r="F24" s="229"/>
      <c r="G24" s="229"/>
      <c r="H24" s="129"/>
      <c r="I24" s="234"/>
    </row>
    <row r="25" spans="1:9" ht="21.75" customHeight="1" x14ac:dyDescent="0.3">
      <c r="A25" s="483" t="s">
        <v>233</v>
      </c>
      <c r="B25" s="483"/>
      <c r="C25" s="483"/>
      <c r="D25" s="483"/>
      <c r="E25" s="483"/>
      <c r="F25" s="483"/>
      <c r="G25" s="483"/>
      <c r="H25" s="129"/>
      <c r="I25" s="129"/>
    </row>
    <row r="26" spans="1:9" ht="15" customHeight="1" x14ac:dyDescent="0.3">
      <c r="A26" s="10" t="s">
        <v>3</v>
      </c>
      <c r="B26" s="11"/>
      <c r="C26" s="11"/>
      <c r="D26" s="225"/>
      <c r="E26" s="12" t="s">
        <v>29</v>
      </c>
      <c r="F26" s="13" t="s">
        <v>230</v>
      </c>
      <c r="G26" s="14" t="s">
        <v>30</v>
      </c>
      <c r="I26" s="8"/>
    </row>
    <row r="27" spans="1:9" ht="21.75" customHeight="1" x14ac:dyDescent="0.3">
      <c r="A27" s="226" t="s">
        <v>213</v>
      </c>
      <c r="B27" s="226"/>
      <c r="C27" s="227"/>
      <c r="E27" s="228">
        <f>'Section A'!E9</f>
        <v>0</v>
      </c>
      <c r="F27" s="229">
        <f>'Section B'!D13</f>
        <v>0</v>
      </c>
      <c r="G27" s="229">
        <f>SUM(E27:F27)</f>
        <v>0</v>
      </c>
      <c r="H27" s="235"/>
      <c r="I27" s="8"/>
    </row>
    <row r="28" spans="1:9" ht="21.75" customHeight="1" x14ac:dyDescent="0.3">
      <c r="A28" s="226" t="s">
        <v>214</v>
      </c>
      <c r="B28" s="226"/>
      <c r="C28" s="227"/>
      <c r="E28" s="228">
        <f>'Section A'!E10</f>
        <v>0</v>
      </c>
      <c r="F28" s="229">
        <f>'Section B'!D14</f>
        <v>0</v>
      </c>
      <c r="G28" s="229">
        <f t="shared" ref="G28:G37" si="1">SUM(E28:F28)</f>
        <v>0</v>
      </c>
      <c r="H28" s="235"/>
      <c r="I28" s="8"/>
    </row>
    <row r="29" spans="1:9" ht="21.75" customHeight="1" x14ac:dyDescent="0.3">
      <c r="A29" s="226" t="s">
        <v>215</v>
      </c>
      <c r="B29" s="226"/>
      <c r="C29" s="227"/>
      <c r="E29" s="228">
        <f>'Section A'!E11</f>
        <v>0</v>
      </c>
      <c r="F29" s="229">
        <f>'Section B'!D15</f>
        <v>0</v>
      </c>
      <c r="G29" s="229">
        <f t="shared" si="1"/>
        <v>0</v>
      </c>
      <c r="H29" s="235"/>
      <c r="I29" s="8"/>
    </row>
    <row r="30" spans="1:9" ht="21.75" customHeight="1" x14ac:dyDescent="0.3">
      <c r="A30" s="226" t="s">
        <v>0</v>
      </c>
      <c r="B30" s="226"/>
      <c r="C30" s="227"/>
      <c r="E30" s="228">
        <f>'Section A'!E12</f>
        <v>0</v>
      </c>
      <c r="F30" s="229">
        <f>'Section B'!D16</f>
        <v>0</v>
      </c>
      <c r="G30" s="229">
        <f t="shared" si="1"/>
        <v>0</v>
      </c>
      <c r="H30" s="235"/>
      <c r="I30" s="8"/>
    </row>
    <row r="31" spans="1:9" ht="21.75" customHeight="1" x14ac:dyDescent="0.3">
      <c r="A31" s="226" t="s">
        <v>216</v>
      </c>
      <c r="B31" s="226"/>
      <c r="C31" s="227"/>
      <c r="E31" s="228">
        <f>'Section A'!E13</f>
        <v>0</v>
      </c>
      <c r="F31" s="229">
        <f>'Section B'!D17</f>
        <v>0</v>
      </c>
      <c r="G31" s="229">
        <f t="shared" si="1"/>
        <v>0</v>
      </c>
      <c r="H31" s="235"/>
      <c r="I31" s="8"/>
    </row>
    <row r="32" spans="1:9" ht="21.75" customHeight="1" x14ac:dyDescent="0.3">
      <c r="A32" s="226" t="s">
        <v>217</v>
      </c>
      <c r="B32" s="226"/>
      <c r="C32" s="227"/>
      <c r="E32" s="228">
        <f>'Section A'!E14</f>
        <v>0</v>
      </c>
      <c r="F32" s="229">
        <f>'Section B'!D18</f>
        <v>0</v>
      </c>
      <c r="G32" s="229">
        <f t="shared" si="1"/>
        <v>0</v>
      </c>
      <c r="H32" s="235"/>
      <c r="I32" s="8"/>
    </row>
    <row r="33" spans="1:9" ht="21.75" customHeight="1" x14ac:dyDescent="0.3">
      <c r="A33" s="226" t="s">
        <v>218</v>
      </c>
      <c r="B33" s="226"/>
      <c r="C33" s="227"/>
      <c r="E33" s="228">
        <f>'Section A'!E15</f>
        <v>0</v>
      </c>
      <c r="F33" s="229">
        <f>'Section B'!D19</f>
        <v>0</v>
      </c>
      <c r="G33" s="229">
        <f t="shared" si="1"/>
        <v>0</v>
      </c>
      <c r="H33" s="235"/>
      <c r="I33" s="8"/>
    </row>
    <row r="34" spans="1:9" ht="21.75" customHeight="1" x14ac:dyDescent="0.3">
      <c r="A34" s="226" t="s">
        <v>219</v>
      </c>
      <c r="B34" s="226"/>
      <c r="C34" s="227"/>
      <c r="E34" s="228">
        <f>'Section A'!E16</f>
        <v>0</v>
      </c>
      <c r="F34" s="229">
        <f>'Section B'!D20</f>
        <v>0</v>
      </c>
      <c r="G34" s="229">
        <f t="shared" si="1"/>
        <v>0</v>
      </c>
      <c r="H34" s="235"/>
      <c r="I34" s="8"/>
    </row>
    <row r="35" spans="1:9" ht="21.75" customHeight="1" x14ac:dyDescent="0.3">
      <c r="A35" s="226" t="s">
        <v>220</v>
      </c>
      <c r="B35" s="226"/>
      <c r="C35" s="226"/>
      <c r="E35" s="228">
        <f>'Section A'!E17</f>
        <v>0</v>
      </c>
      <c r="F35" s="229">
        <f>'Section B'!D21</f>
        <v>0</v>
      </c>
      <c r="G35" s="229">
        <f t="shared" si="1"/>
        <v>0</v>
      </c>
      <c r="H35" s="235"/>
      <c r="I35" s="8"/>
    </row>
    <row r="36" spans="1:9" ht="21.75" customHeight="1" x14ac:dyDescent="0.3">
      <c r="A36" s="226" t="s">
        <v>221</v>
      </c>
      <c r="B36" s="226"/>
      <c r="C36" s="227"/>
      <c r="E36" s="228">
        <f>'Section A'!E18</f>
        <v>0</v>
      </c>
      <c r="F36" s="229">
        <f>'Section B'!D22</f>
        <v>0</v>
      </c>
      <c r="G36" s="229">
        <f t="shared" si="1"/>
        <v>0</v>
      </c>
      <c r="H36" s="235"/>
      <c r="I36" s="8"/>
    </row>
    <row r="37" spans="1:9" ht="21.75" customHeight="1" x14ac:dyDescent="0.3">
      <c r="A37" s="226" t="s">
        <v>224</v>
      </c>
      <c r="B37" s="226"/>
      <c r="C37" s="227"/>
      <c r="E37" s="228">
        <f>'Section A'!E19</f>
        <v>0</v>
      </c>
      <c r="F37" s="229">
        <f>'Section B'!D23</f>
        <v>0</v>
      </c>
      <c r="G37" s="229">
        <f t="shared" si="1"/>
        <v>0</v>
      </c>
      <c r="H37" s="236"/>
      <c r="I37" s="8"/>
    </row>
    <row r="38" spans="1:9" ht="21.75" customHeight="1" x14ac:dyDescent="0.3">
      <c r="A38" s="226" t="s">
        <v>222</v>
      </c>
      <c r="B38" s="226"/>
      <c r="C38" s="227"/>
      <c r="E38" s="228">
        <f>'Section A'!E20</f>
        <v>0</v>
      </c>
      <c r="F38" s="229">
        <f>'Section B'!D24</f>
        <v>0</v>
      </c>
      <c r="G38" s="229">
        <f t="shared" ref="G38:G40" si="2">SUM(E38:F38)</f>
        <v>0</v>
      </c>
      <c r="H38" s="236"/>
      <c r="I38" s="8"/>
    </row>
    <row r="39" spans="1:9" ht="21.75" customHeight="1" x14ac:dyDescent="0.3">
      <c r="A39" s="226" t="s">
        <v>223</v>
      </c>
      <c r="B39" s="226"/>
      <c r="C39" s="227"/>
      <c r="E39" s="228">
        <f>'Section A'!E21</f>
        <v>0</v>
      </c>
      <c r="F39" s="229">
        <f>'Section B'!D25</f>
        <v>0</v>
      </c>
      <c r="G39" s="229">
        <f t="shared" si="2"/>
        <v>0</v>
      </c>
      <c r="H39" s="236"/>
      <c r="I39" s="8"/>
    </row>
    <row r="40" spans="1:9" ht="21.75" customHeight="1" x14ac:dyDescent="0.3">
      <c r="A40" s="226" t="s">
        <v>225</v>
      </c>
      <c r="B40" s="226"/>
      <c r="C40" s="227"/>
      <c r="E40" s="241">
        <f>'Section A'!E22</f>
        <v>0</v>
      </c>
      <c r="F40" s="242">
        <f>'Section B'!D26</f>
        <v>0</v>
      </c>
      <c r="G40" s="242">
        <f t="shared" si="2"/>
        <v>0</v>
      </c>
      <c r="H40" s="236"/>
      <c r="I40" s="8"/>
    </row>
    <row r="41" spans="1:9" ht="21.75" customHeight="1" x14ac:dyDescent="0.3">
      <c r="A41" s="227"/>
      <c r="B41" s="227"/>
      <c r="C41" s="227"/>
      <c r="E41" s="228"/>
      <c r="F41" s="229"/>
      <c r="G41" s="229"/>
      <c r="H41" s="237"/>
      <c r="I41" s="8"/>
    </row>
    <row r="42" spans="1:9" ht="21.75" customHeight="1" x14ac:dyDescent="0.3">
      <c r="A42" s="227"/>
      <c r="B42" s="227"/>
      <c r="C42" s="227"/>
      <c r="E42" s="230"/>
      <c r="F42" s="229"/>
      <c r="G42" s="229"/>
      <c r="H42" s="8"/>
      <c r="I42" s="8"/>
    </row>
    <row r="43" spans="1:9" ht="21.75" customHeight="1" x14ac:dyDescent="0.3">
      <c r="A43" s="226" t="s">
        <v>231</v>
      </c>
      <c r="B43" s="226"/>
      <c r="C43" s="226"/>
      <c r="E43" s="228">
        <f>SUM(E27:E42)</f>
        <v>0</v>
      </c>
      <c r="F43" s="229"/>
      <c r="G43" s="229"/>
      <c r="H43" s="235"/>
      <c r="I43" s="238"/>
    </row>
    <row r="44" spans="1:9" ht="21.75" customHeight="1" x14ac:dyDescent="0.3">
      <c r="A44" s="226" t="s">
        <v>232</v>
      </c>
      <c r="B44" s="226"/>
      <c r="C44" s="226"/>
      <c r="E44" s="228"/>
      <c r="F44" s="229">
        <f>SUM(F27:F43)</f>
        <v>0</v>
      </c>
      <c r="G44" s="229"/>
      <c r="H44" s="239"/>
      <c r="I44" s="238"/>
    </row>
    <row r="45" spans="1:9" ht="21.75" customHeight="1" x14ac:dyDescent="0.3">
      <c r="A45" s="10" t="s">
        <v>4</v>
      </c>
      <c r="B45" s="11"/>
      <c r="C45" s="11"/>
      <c r="D45" s="15"/>
      <c r="E45" s="232"/>
      <c r="F45" s="232"/>
      <c r="G45" s="233">
        <f>SUM(G27:G44)</f>
        <v>0</v>
      </c>
      <c r="H45" s="6"/>
      <c r="I45" s="6"/>
    </row>
    <row r="47" spans="1:9" ht="20.399999999999999" x14ac:dyDescent="0.3">
      <c r="A47" s="483" t="s">
        <v>234</v>
      </c>
      <c r="B47" s="483"/>
      <c r="C47" s="483"/>
      <c r="D47" s="483"/>
      <c r="E47" s="483"/>
      <c r="F47" s="483"/>
      <c r="G47" s="483"/>
    </row>
    <row r="48" spans="1:9" x14ac:dyDescent="0.3">
      <c r="A48" s="10" t="s">
        <v>3</v>
      </c>
      <c r="B48" s="11"/>
      <c r="C48" s="11"/>
      <c r="D48" s="225"/>
      <c r="E48" s="12" t="s">
        <v>29</v>
      </c>
      <c r="F48" s="13" t="s">
        <v>230</v>
      </c>
      <c r="G48" s="14" t="s">
        <v>30</v>
      </c>
    </row>
    <row r="49" spans="1:7" ht="21.75" customHeight="1" x14ac:dyDescent="0.3">
      <c r="A49" s="226" t="s">
        <v>213</v>
      </c>
      <c r="B49" s="226"/>
      <c r="C49" s="227"/>
      <c r="E49" s="228">
        <f t="shared" ref="E49:F62" si="3">+E5+E27</f>
        <v>0</v>
      </c>
      <c r="F49" s="229">
        <f t="shared" si="3"/>
        <v>0</v>
      </c>
      <c r="G49" s="229">
        <f>SUM(E49:F49)</f>
        <v>0</v>
      </c>
    </row>
    <row r="50" spans="1:7" ht="21.75" customHeight="1" x14ac:dyDescent="0.3">
      <c r="A50" s="226" t="s">
        <v>214</v>
      </c>
      <c r="B50" s="226"/>
      <c r="C50" s="227"/>
      <c r="E50" s="228">
        <f t="shared" si="3"/>
        <v>0</v>
      </c>
      <c r="F50" s="229">
        <f t="shared" si="3"/>
        <v>0</v>
      </c>
      <c r="G50" s="229">
        <f t="shared" ref="G50:G62" si="4">SUM(E50:F50)</f>
        <v>0</v>
      </c>
    </row>
    <row r="51" spans="1:7" ht="21.75" customHeight="1" x14ac:dyDescent="0.3">
      <c r="A51" s="226" t="s">
        <v>215</v>
      </c>
      <c r="B51" s="226"/>
      <c r="C51" s="227"/>
      <c r="E51" s="228">
        <f t="shared" si="3"/>
        <v>0</v>
      </c>
      <c r="F51" s="229">
        <f t="shared" si="3"/>
        <v>0</v>
      </c>
      <c r="G51" s="229">
        <f t="shared" si="4"/>
        <v>0</v>
      </c>
    </row>
    <row r="52" spans="1:7" ht="21.75" customHeight="1" x14ac:dyDescent="0.3">
      <c r="A52" s="226" t="s">
        <v>0</v>
      </c>
      <c r="B52" s="226"/>
      <c r="C52" s="227"/>
      <c r="E52" s="228">
        <f t="shared" si="3"/>
        <v>0</v>
      </c>
      <c r="F52" s="229">
        <f t="shared" si="3"/>
        <v>0</v>
      </c>
      <c r="G52" s="229">
        <f t="shared" si="4"/>
        <v>0</v>
      </c>
    </row>
    <row r="53" spans="1:7" ht="21.75" customHeight="1" x14ac:dyDescent="0.3">
      <c r="A53" s="226" t="s">
        <v>216</v>
      </c>
      <c r="B53" s="226"/>
      <c r="C53" s="227"/>
      <c r="E53" s="228">
        <f t="shared" si="3"/>
        <v>0</v>
      </c>
      <c r="F53" s="229">
        <f t="shared" si="3"/>
        <v>0</v>
      </c>
      <c r="G53" s="229">
        <f t="shared" si="4"/>
        <v>0</v>
      </c>
    </row>
    <row r="54" spans="1:7" ht="21.75" customHeight="1" x14ac:dyDescent="0.3">
      <c r="A54" s="226" t="s">
        <v>217</v>
      </c>
      <c r="B54" s="226"/>
      <c r="C54" s="227"/>
      <c r="E54" s="228">
        <f t="shared" si="3"/>
        <v>0</v>
      </c>
      <c r="F54" s="229">
        <f t="shared" si="3"/>
        <v>0</v>
      </c>
      <c r="G54" s="229">
        <f t="shared" si="4"/>
        <v>0</v>
      </c>
    </row>
    <row r="55" spans="1:7" ht="21.75" customHeight="1" x14ac:dyDescent="0.3">
      <c r="A55" s="226" t="s">
        <v>218</v>
      </c>
      <c r="B55" s="226"/>
      <c r="C55" s="227"/>
      <c r="E55" s="228">
        <f t="shared" si="3"/>
        <v>0</v>
      </c>
      <c r="F55" s="229">
        <f t="shared" si="3"/>
        <v>0</v>
      </c>
      <c r="G55" s="229">
        <f t="shared" si="4"/>
        <v>0</v>
      </c>
    </row>
    <row r="56" spans="1:7" ht="21.75" customHeight="1" x14ac:dyDescent="0.3">
      <c r="A56" s="226" t="s">
        <v>219</v>
      </c>
      <c r="B56" s="226"/>
      <c r="C56" s="227"/>
      <c r="E56" s="228">
        <f t="shared" si="3"/>
        <v>0</v>
      </c>
      <c r="F56" s="229">
        <f t="shared" si="3"/>
        <v>0</v>
      </c>
      <c r="G56" s="229">
        <f t="shared" si="4"/>
        <v>0</v>
      </c>
    </row>
    <row r="57" spans="1:7" ht="21.75" customHeight="1" x14ac:dyDescent="0.3">
      <c r="A57" s="226" t="s">
        <v>220</v>
      </c>
      <c r="B57" s="226"/>
      <c r="C57" s="226"/>
      <c r="E57" s="228">
        <f t="shared" si="3"/>
        <v>0</v>
      </c>
      <c r="F57" s="229">
        <f t="shared" si="3"/>
        <v>0</v>
      </c>
      <c r="G57" s="229">
        <f t="shared" si="4"/>
        <v>0</v>
      </c>
    </row>
    <row r="58" spans="1:7" ht="21.75" customHeight="1" x14ac:dyDescent="0.3">
      <c r="A58" s="226" t="s">
        <v>221</v>
      </c>
      <c r="B58" s="226"/>
      <c r="C58" s="227"/>
      <c r="E58" s="228">
        <f t="shared" si="3"/>
        <v>0</v>
      </c>
      <c r="F58" s="229">
        <f t="shared" si="3"/>
        <v>0</v>
      </c>
      <c r="G58" s="229">
        <f t="shared" si="4"/>
        <v>0</v>
      </c>
    </row>
    <row r="59" spans="1:7" ht="21.75" customHeight="1" x14ac:dyDescent="0.3">
      <c r="A59" s="226" t="s">
        <v>224</v>
      </c>
      <c r="B59" s="226"/>
      <c r="C59" s="227"/>
      <c r="E59" s="228">
        <f t="shared" si="3"/>
        <v>0</v>
      </c>
      <c r="F59" s="229">
        <f t="shared" si="3"/>
        <v>0</v>
      </c>
      <c r="G59" s="229">
        <f t="shared" si="4"/>
        <v>0</v>
      </c>
    </row>
    <row r="60" spans="1:7" ht="21.75" customHeight="1" x14ac:dyDescent="0.3">
      <c r="A60" s="226" t="s">
        <v>222</v>
      </c>
      <c r="B60" s="226"/>
      <c r="C60" s="227"/>
      <c r="E60" s="228">
        <f t="shared" si="3"/>
        <v>0</v>
      </c>
      <c r="F60" s="229">
        <f t="shared" si="3"/>
        <v>0</v>
      </c>
      <c r="G60" s="229">
        <f t="shared" si="4"/>
        <v>0</v>
      </c>
    </row>
    <row r="61" spans="1:7" ht="21.75" customHeight="1" x14ac:dyDescent="0.3">
      <c r="A61" s="226" t="s">
        <v>223</v>
      </c>
      <c r="B61" s="226"/>
      <c r="C61" s="227"/>
      <c r="E61" s="228">
        <f t="shared" si="3"/>
        <v>0</v>
      </c>
      <c r="F61" s="229">
        <f t="shared" si="3"/>
        <v>0</v>
      </c>
      <c r="G61" s="229">
        <f t="shared" si="4"/>
        <v>0</v>
      </c>
    </row>
    <row r="62" spans="1:7" ht="21.75" customHeight="1" x14ac:dyDescent="0.3">
      <c r="A62" s="226" t="s">
        <v>225</v>
      </c>
      <c r="B62" s="226"/>
      <c r="C62" s="227"/>
      <c r="E62" s="241">
        <f t="shared" si="3"/>
        <v>0</v>
      </c>
      <c r="F62" s="242">
        <f t="shared" si="3"/>
        <v>0</v>
      </c>
      <c r="G62" s="242">
        <f t="shared" si="4"/>
        <v>0</v>
      </c>
    </row>
    <row r="63" spans="1:7" ht="21.75" customHeight="1" x14ac:dyDescent="0.3">
      <c r="A63" s="227"/>
      <c r="B63" s="227"/>
      <c r="C63" s="227"/>
      <c r="E63" s="228"/>
      <c r="F63" s="229"/>
      <c r="G63" s="229"/>
    </row>
    <row r="64" spans="1:7" ht="21.75" customHeight="1" x14ac:dyDescent="0.3">
      <c r="A64" s="227"/>
      <c r="B64" s="227"/>
      <c r="C64" s="227"/>
      <c r="E64" s="230"/>
      <c r="F64" s="229"/>
      <c r="G64" s="229"/>
    </row>
    <row r="65" spans="1:13" ht="21.75" customHeight="1" x14ac:dyDescent="0.3">
      <c r="A65" s="226" t="s">
        <v>231</v>
      </c>
      <c r="B65" s="226"/>
      <c r="C65" s="226"/>
      <c r="E65" s="228">
        <f>SUM(E49:E64)</f>
        <v>0</v>
      </c>
      <c r="F65" s="229"/>
      <c r="G65" s="229"/>
      <c r="I65" s="240"/>
      <c r="J65" s="240"/>
      <c r="K65" s="240"/>
      <c r="L65" s="240"/>
      <c r="M65" s="240"/>
    </row>
    <row r="66" spans="1:13" ht="21.75" customHeight="1" x14ac:dyDescent="0.3">
      <c r="A66" s="226" t="s">
        <v>232</v>
      </c>
      <c r="B66" s="226"/>
      <c r="C66" s="226"/>
      <c r="E66" s="228"/>
      <c r="F66" s="229">
        <f>SUM(F49:F65)</f>
        <v>0</v>
      </c>
      <c r="G66" s="229"/>
      <c r="I66" s="240"/>
      <c r="J66" s="240"/>
      <c r="K66" s="240"/>
      <c r="L66" s="240"/>
      <c r="M66" s="240"/>
    </row>
    <row r="67" spans="1:13" ht="21.75" customHeight="1" x14ac:dyDescent="0.3">
      <c r="A67" s="10" t="s">
        <v>4</v>
      </c>
      <c r="B67" s="11"/>
      <c r="C67" s="11"/>
      <c r="D67" s="15"/>
      <c r="E67" s="24"/>
      <c r="F67" s="24"/>
      <c r="G67" s="25">
        <f>SUM(G49:G66)</f>
        <v>0</v>
      </c>
      <c r="I67" s="240"/>
      <c r="J67" s="240"/>
      <c r="K67" s="240"/>
      <c r="L67" s="240"/>
      <c r="M67" s="240"/>
    </row>
  </sheetData>
  <sheetProtection algorithmName="SHA-512" hashValue="PDbP4fu6+Q8h7f93oxA8DaDEZc+wG6Kb328z/DISjt0WSsgQY8hV2rwEJqVci7dg54qcNoXS54IInhRA8IYsFw==" saltValue="dfYQ2F5KjI0g5Aw/sv2ICg==" spinCount="100000" sheet="1" objects="1" scenarios="1"/>
  <mergeCells count="5">
    <mergeCell ref="A1:F1"/>
    <mergeCell ref="A2:G2"/>
    <mergeCell ref="A3:G3"/>
    <mergeCell ref="A25:G25"/>
    <mergeCell ref="A47:G47"/>
  </mergeCells>
  <pageMargins left="0.25" right="0.25" top="0.75" bottom="0.75" header="0.3" footer="0.3"/>
  <pageSetup scale="95" orientation="landscape" r:id="rId1"/>
  <rowBreaks count="2" manualBreakCount="2">
    <brk id="24" max="6" man="1"/>
    <brk id="46"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
  <sheetViews>
    <sheetView zoomScaleNormal="100" zoomScaleSheetLayoutView="100" workbookViewId="0">
      <selection activeCell="G20" sqref="G20"/>
    </sheetView>
  </sheetViews>
  <sheetFormatPr defaultColWidth="9.109375" defaultRowHeight="14.4" x14ac:dyDescent="0.3"/>
  <cols>
    <col min="1" max="9" width="14.44140625" style="39" customWidth="1"/>
    <col min="10" max="16384" width="9.109375" style="39"/>
  </cols>
  <sheetData>
    <row r="1" spans="1:9" ht="44.25" customHeight="1" thickTop="1" thickBot="1" x14ac:dyDescent="0.35">
      <c r="A1" s="490" t="s">
        <v>90</v>
      </c>
      <c r="B1" s="431"/>
      <c r="C1" s="432"/>
      <c r="D1" s="430" t="s">
        <v>115</v>
      </c>
      <c r="E1" s="431"/>
      <c r="F1" s="432"/>
      <c r="G1" s="433" t="s">
        <v>128</v>
      </c>
      <c r="H1" s="434"/>
      <c r="I1" s="435"/>
    </row>
    <row r="2" spans="1:9" ht="15.6" thickTop="1" thickBot="1" x14ac:dyDescent="0.35">
      <c r="A2" s="436" t="str">
        <f>"Organization Name: "&amp; 'Section A'!B2</f>
        <v xml:space="preserve">Organization Name: </v>
      </c>
      <c r="B2" s="437"/>
      <c r="C2" s="437"/>
      <c r="D2" s="438" t="str">
        <f>"CSFA Description: "&amp; 'Section A'!D3</f>
        <v xml:space="preserve">CSFA Description: </v>
      </c>
      <c r="E2" s="439"/>
      <c r="F2" s="440"/>
      <c r="G2" s="425" t="str">
        <f>"NOFO # "&amp; 'Section A'!F2</f>
        <v xml:space="preserve">NOFO # </v>
      </c>
      <c r="H2" s="426"/>
      <c r="I2" s="427"/>
    </row>
    <row r="3" spans="1:9" ht="15.6" thickTop="1" thickBot="1" x14ac:dyDescent="0.35">
      <c r="A3" s="438" t="str">
        <f>"CSFA # "&amp; 'Section A'!B3</f>
        <v xml:space="preserve">CSFA # </v>
      </c>
      <c r="B3" s="439"/>
      <c r="C3" s="439"/>
      <c r="D3" s="441" t="str">
        <f>"UEI #"&amp; 'Section A'!D2</f>
        <v>UEI #</v>
      </c>
      <c r="E3" s="442"/>
      <c r="F3" s="443"/>
      <c r="G3" s="425" t="str">
        <f>"Fiscal Year: "&amp; 'Section A'!F3</f>
        <v xml:space="preserve">Fiscal Year: </v>
      </c>
      <c r="H3" s="426"/>
      <c r="I3" s="427"/>
    </row>
    <row r="4" spans="1:9" ht="15.6" thickTop="1" thickBot="1" x14ac:dyDescent="0.35">
      <c r="A4" s="326" t="s">
        <v>124</v>
      </c>
      <c r="B4" s="326">
        <f>+'Section A'!F4</f>
        <v>0</v>
      </c>
      <c r="C4" s="125"/>
      <c r="D4" s="125"/>
      <c r="E4" s="125"/>
      <c r="F4" s="125"/>
      <c r="G4" s="125"/>
      <c r="H4" s="125"/>
      <c r="I4" s="125"/>
    </row>
    <row r="5" spans="1:9" ht="15" thickTop="1" x14ac:dyDescent="0.3">
      <c r="A5" s="281"/>
      <c r="B5" s="281"/>
      <c r="C5" s="281"/>
      <c r="D5" s="125"/>
      <c r="E5" s="125"/>
      <c r="F5" s="125"/>
      <c r="G5" s="125"/>
      <c r="H5" s="125"/>
      <c r="I5" s="125"/>
    </row>
    <row r="6" spans="1:9" x14ac:dyDescent="0.3">
      <c r="A6" s="318"/>
      <c r="B6" s="125"/>
      <c r="C6" s="125"/>
      <c r="D6" s="125"/>
      <c r="E6" s="125"/>
      <c r="F6" s="125"/>
      <c r="G6" s="125"/>
      <c r="H6" s="125"/>
      <c r="I6" s="125"/>
    </row>
    <row r="7" spans="1:9" x14ac:dyDescent="0.3">
      <c r="A7" s="125"/>
      <c r="B7" s="125"/>
      <c r="C7" s="125"/>
      <c r="D7" s="125"/>
      <c r="E7" s="125"/>
      <c r="F7" s="125"/>
      <c r="G7" s="125"/>
      <c r="H7" s="125"/>
      <c r="I7" s="125"/>
    </row>
    <row r="8" spans="1:9" ht="34.5" customHeight="1" x14ac:dyDescent="0.3">
      <c r="A8" s="125"/>
      <c r="B8" s="125"/>
      <c r="C8" s="125"/>
      <c r="D8" s="125"/>
      <c r="E8" s="125"/>
      <c r="F8" s="125"/>
      <c r="G8" s="125"/>
      <c r="H8" s="125"/>
      <c r="I8" s="125"/>
    </row>
    <row r="9" spans="1:9" ht="29.25" customHeight="1" x14ac:dyDescent="0.3">
      <c r="A9" s="489" t="s">
        <v>95</v>
      </c>
      <c r="B9" s="489"/>
      <c r="C9" s="489"/>
      <c r="D9" s="487" t="s">
        <v>92</v>
      </c>
      <c r="E9" s="487"/>
      <c r="F9" s="319" t="s">
        <v>91</v>
      </c>
      <c r="G9" s="487" t="s">
        <v>93</v>
      </c>
      <c r="H9" s="487"/>
      <c r="I9" s="319" t="s">
        <v>91</v>
      </c>
    </row>
    <row r="10" spans="1:9" x14ac:dyDescent="0.3">
      <c r="A10" s="485"/>
      <c r="B10" s="486"/>
      <c r="C10" s="320"/>
      <c r="D10" s="320"/>
      <c r="E10" s="320"/>
      <c r="F10" s="321"/>
      <c r="G10" s="320"/>
      <c r="H10" s="320"/>
      <c r="I10" s="321"/>
    </row>
    <row r="11" spans="1:9" x14ac:dyDescent="0.3">
      <c r="A11" s="320"/>
      <c r="B11" s="320"/>
      <c r="C11" s="320"/>
      <c r="D11" s="320"/>
      <c r="E11" s="320"/>
      <c r="F11" s="320"/>
      <c r="G11" s="320"/>
      <c r="H11" s="320"/>
      <c r="I11" s="320"/>
    </row>
    <row r="12" spans="1:9" x14ac:dyDescent="0.3">
      <c r="A12" s="320"/>
      <c r="B12" s="320"/>
      <c r="C12" s="320"/>
      <c r="D12" s="320"/>
      <c r="E12" s="320"/>
      <c r="F12" s="320"/>
      <c r="G12" s="320"/>
      <c r="H12" s="320"/>
      <c r="I12" s="320"/>
    </row>
    <row r="13" spans="1:9" x14ac:dyDescent="0.3">
      <c r="A13" s="320"/>
      <c r="B13" s="320"/>
      <c r="C13" s="320"/>
      <c r="D13" s="320"/>
      <c r="E13" s="320"/>
      <c r="F13" s="320"/>
      <c r="G13" s="320"/>
      <c r="H13" s="320"/>
      <c r="I13" s="320"/>
    </row>
    <row r="14" spans="1:9" x14ac:dyDescent="0.3">
      <c r="A14" s="320"/>
      <c r="B14" s="320"/>
      <c r="C14" s="320"/>
      <c r="D14" s="320"/>
      <c r="E14" s="320"/>
      <c r="F14" s="320"/>
      <c r="G14" s="320"/>
      <c r="H14" s="320"/>
      <c r="I14" s="320"/>
    </row>
    <row r="15" spans="1:9" x14ac:dyDescent="0.3">
      <c r="A15" s="320"/>
      <c r="B15" s="320"/>
      <c r="C15" s="320"/>
      <c r="D15" s="320"/>
      <c r="E15" s="320"/>
      <c r="F15" s="320"/>
      <c r="G15" s="320"/>
      <c r="H15" s="320"/>
      <c r="I15" s="320"/>
    </row>
    <row r="16" spans="1:9" ht="35.25" customHeight="1" x14ac:dyDescent="0.3">
      <c r="A16" s="489" t="s">
        <v>94</v>
      </c>
      <c r="B16" s="489"/>
      <c r="C16" s="489"/>
      <c r="D16" s="487" t="s">
        <v>92</v>
      </c>
      <c r="E16" s="487"/>
      <c r="F16" s="319" t="s">
        <v>91</v>
      </c>
      <c r="G16" s="487" t="s">
        <v>93</v>
      </c>
      <c r="H16" s="487"/>
      <c r="I16" s="319" t="s">
        <v>91</v>
      </c>
    </row>
    <row r="17" spans="1:14" ht="18.75" customHeight="1" x14ac:dyDescent="0.3">
      <c r="A17" s="125"/>
      <c r="B17" s="327">
        <f>'Section A'!F26</f>
        <v>0</v>
      </c>
      <c r="C17" s="125"/>
      <c r="D17" s="125"/>
      <c r="E17" s="125"/>
      <c r="F17" s="125"/>
      <c r="G17" s="125"/>
      <c r="H17" s="125"/>
      <c r="I17" s="125"/>
    </row>
    <row r="18" spans="1:14" x14ac:dyDescent="0.3">
      <c r="J18" s="322"/>
      <c r="K18" s="322"/>
      <c r="L18" s="322"/>
      <c r="M18" s="322"/>
      <c r="N18" s="322"/>
    </row>
    <row r="19" spans="1:14" ht="5.25" customHeight="1" x14ac:dyDescent="0.3">
      <c r="J19" s="322"/>
      <c r="K19" s="322"/>
      <c r="L19" s="322"/>
      <c r="M19" s="322"/>
      <c r="N19" s="322"/>
    </row>
    <row r="20" spans="1:14" ht="58.5" customHeight="1" x14ac:dyDescent="0.3">
      <c r="J20" s="323"/>
      <c r="K20" s="323"/>
      <c r="L20" s="323"/>
      <c r="M20" s="323"/>
      <c r="N20" s="323"/>
    </row>
    <row r="21" spans="1:14" x14ac:dyDescent="0.3">
      <c r="A21" s="125"/>
      <c r="B21" s="125"/>
      <c r="C21" s="125"/>
      <c r="D21" s="125"/>
      <c r="E21" s="125"/>
      <c r="F21" s="125"/>
      <c r="G21" s="125"/>
      <c r="H21" s="125"/>
      <c r="I21" s="125"/>
    </row>
    <row r="22" spans="1:14" x14ac:dyDescent="0.3">
      <c r="A22" s="324" t="s">
        <v>72</v>
      </c>
      <c r="B22" s="322"/>
      <c r="C22" s="322"/>
      <c r="D22" s="322"/>
      <c r="E22" s="322"/>
      <c r="F22" s="322"/>
      <c r="G22" s="322"/>
      <c r="H22" s="322"/>
      <c r="I22" s="322"/>
    </row>
    <row r="23" spans="1:14" ht="7.5" customHeight="1" x14ac:dyDescent="0.3">
      <c r="A23" s="325"/>
      <c r="B23" s="322"/>
      <c r="C23" s="322"/>
      <c r="D23" s="322"/>
      <c r="E23" s="322"/>
      <c r="F23" s="322"/>
      <c r="G23" s="322"/>
      <c r="H23" s="322"/>
      <c r="I23" s="322"/>
    </row>
    <row r="24" spans="1:14" ht="49.5" customHeight="1" x14ac:dyDescent="0.3">
      <c r="A24" s="488" t="s">
        <v>75</v>
      </c>
      <c r="B24" s="488"/>
      <c r="C24" s="488"/>
      <c r="D24" s="488"/>
      <c r="E24" s="488"/>
      <c r="F24" s="488"/>
      <c r="G24" s="488"/>
      <c r="H24" s="488"/>
      <c r="I24" s="488"/>
    </row>
    <row r="25" spans="1:14" x14ac:dyDescent="0.3">
      <c r="A25" s="125"/>
      <c r="B25" s="125"/>
      <c r="C25" s="125"/>
      <c r="D25" s="125"/>
      <c r="E25" s="125"/>
      <c r="F25" s="125"/>
      <c r="G25" s="125"/>
      <c r="H25" s="125"/>
      <c r="I25" s="125"/>
    </row>
    <row r="26" spans="1:14" x14ac:dyDescent="0.3">
      <c r="A26" s="125"/>
      <c r="B26" s="125"/>
      <c r="C26" s="125"/>
      <c r="D26" s="125"/>
      <c r="E26" s="125"/>
      <c r="F26" s="125"/>
      <c r="G26" s="125"/>
      <c r="H26" s="125"/>
      <c r="I26" s="125"/>
    </row>
    <row r="27" spans="1:14" x14ac:dyDescent="0.3">
      <c r="A27" s="125"/>
      <c r="B27" s="125"/>
      <c r="C27" s="125"/>
      <c r="D27" s="125"/>
      <c r="E27" s="125"/>
      <c r="F27" s="125"/>
      <c r="G27" s="125"/>
      <c r="H27" s="125"/>
      <c r="I27" s="125"/>
    </row>
    <row r="28" spans="1:14" x14ac:dyDescent="0.3">
      <c r="A28" s="125"/>
      <c r="B28" s="125"/>
      <c r="C28" s="125"/>
      <c r="D28" s="125"/>
      <c r="E28" s="125"/>
      <c r="F28" s="125"/>
      <c r="G28" s="125"/>
      <c r="H28" s="125"/>
      <c r="I28" s="125"/>
    </row>
    <row r="29" spans="1:14" x14ac:dyDescent="0.3">
      <c r="A29" s="125"/>
      <c r="B29" s="125"/>
      <c r="C29" s="125"/>
      <c r="D29" s="125"/>
      <c r="E29" s="125"/>
      <c r="F29" s="125"/>
      <c r="G29" s="125"/>
      <c r="H29" s="125"/>
      <c r="I29" s="125"/>
    </row>
    <row r="30" spans="1:14" x14ac:dyDescent="0.3">
      <c r="A30" s="125"/>
      <c r="B30" s="125"/>
      <c r="C30" s="125"/>
      <c r="D30" s="125"/>
      <c r="E30" s="125"/>
      <c r="F30" s="125"/>
      <c r="G30" s="125"/>
      <c r="H30" s="125"/>
      <c r="I30" s="125"/>
    </row>
  </sheetData>
  <sheetProtection algorithmName="SHA-512" hashValue="R9/1BvJQD+GnNpQQwwY6P9WG0WFL7DlBTyLx1ntw8D3N5QfVdKi4t0lS6FxlZotUZOC5Tf5mkF8xtugiy1aUuA==" saltValue="u/u9aYs1agELnG/TfCxB4A==" spinCount="100000" sheet="1" objects="1" scenarios="1"/>
  <mergeCells count="17">
    <mergeCell ref="A3:C3"/>
    <mergeCell ref="D3:F3"/>
    <mergeCell ref="G3:I3"/>
    <mergeCell ref="G9:H9"/>
    <mergeCell ref="D9:E9"/>
    <mergeCell ref="A9:C9"/>
    <mergeCell ref="A1:C1"/>
    <mergeCell ref="D1:F1"/>
    <mergeCell ref="G1:I1"/>
    <mergeCell ref="A2:C2"/>
    <mergeCell ref="D2:F2"/>
    <mergeCell ref="G2:I2"/>
    <mergeCell ref="A10:B10"/>
    <mergeCell ref="D16:E16"/>
    <mergeCell ref="G16:H16"/>
    <mergeCell ref="A24:I24"/>
    <mergeCell ref="A16:C16"/>
  </mergeCells>
  <printOptions horizontalCentered="1"/>
  <pageMargins left="0.25" right="0.25" top="0.25" bottom="0.25" header="0" footer="0"/>
  <pageSetup fitToHeight="0"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5"/>
  <sheetViews>
    <sheetView zoomScaleNormal="100" zoomScaleSheetLayoutView="100" workbookViewId="0">
      <selection activeCell="T23" sqref="T23"/>
    </sheetView>
  </sheetViews>
  <sheetFormatPr defaultColWidth="9.109375" defaultRowHeight="13.2" x14ac:dyDescent="0.25"/>
  <cols>
    <col min="1" max="1" width="2.6640625" style="55" customWidth="1"/>
    <col min="2" max="2" width="4.109375" style="55" customWidth="1"/>
    <col min="3" max="3" width="3.6640625" style="55" customWidth="1"/>
    <col min="4" max="4" width="4" style="55" customWidth="1"/>
    <col min="5" max="5" width="15.44140625" style="55" customWidth="1"/>
    <col min="6" max="6" width="14.6640625" style="55" customWidth="1"/>
    <col min="7" max="7" width="19.109375" style="55" customWidth="1"/>
    <col min="8" max="8" width="9.5546875" style="55" customWidth="1"/>
    <col min="9" max="9" width="7" style="55" customWidth="1"/>
    <col min="10" max="10" width="9.5546875" style="55" customWidth="1"/>
    <col min="11" max="11" width="5.109375" style="55" customWidth="1"/>
    <col min="12" max="12" width="3.44140625" style="55" customWidth="1"/>
    <col min="13" max="13" width="13.109375" style="55" customWidth="1"/>
    <col min="14" max="14" width="2.5546875" style="55" customWidth="1"/>
    <col min="15" max="15" width="15.6640625" style="55" customWidth="1"/>
    <col min="16" max="16" width="3" style="55" customWidth="1"/>
    <col min="17" max="17" width="3.44140625" style="55" customWidth="1"/>
    <col min="18" max="18" width="2.33203125" style="55" customWidth="1"/>
    <col min="19" max="19" width="2.44140625" style="55" customWidth="1"/>
    <col min="20" max="20" width="9.109375" style="55"/>
    <col min="21" max="21" width="16.109375" style="55" customWidth="1"/>
    <col min="22" max="16384" width="9.109375" style="55"/>
  </cols>
  <sheetData>
    <row r="1" spans="2:30" ht="12.75" customHeight="1" x14ac:dyDescent="0.25">
      <c r="B1" s="55" t="s">
        <v>11</v>
      </c>
      <c r="F1" s="369">
        <f>'Section A'!B2</f>
        <v>0</v>
      </c>
      <c r="G1" s="369"/>
      <c r="H1" s="369"/>
      <c r="I1" s="369"/>
      <c r="J1" s="369"/>
      <c r="K1" s="369"/>
      <c r="L1" s="369"/>
      <c r="M1" s="55" t="s">
        <v>113</v>
      </c>
      <c r="O1" s="370">
        <f>'Section A'!F2</f>
        <v>0</v>
      </c>
      <c r="P1" s="370"/>
    </row>
    <row r="2" spans="2:30" ht="15" customHeight="1" x14ac:dyDescent="0.3">
      <c r="B2" s="376" t="s">
        <v>107</v>
      </c>
      <c r="C2" s="376"/>
      <c r="D2" s="376"/>
      <c r="E2" s="376"/>
      <c r="F2" s="376"/>
      <c r="G2" s="376"/>
      <c r="H2" s="376"/>
      <c r="I2" s="376"/>
      <c r="J2" s="376"/>
    </row>
    <row r="3" spans="2:30" ht="13.5" customHeight="1" x14ac:dyDescent="0.25">
      <c r="B3" s="52"/>
      <c r="C3" s="377" t="s">
        <v>110</v>
      </c>
      <c r="D3" s="377"/>
      <c r="E3" s="377"/>
      <c r="F3" s="377"/>
      <c r="G3" s="377"/>
      <c r="H3" s="377"/>
      <c r="I3" s="377"/>
      <c r="J3" s="377"/>
      <c r="K3" s="377"/>
      <c r="L3" s="377"/>
      <c r="M3" s="377"/>
      <c r="N3" s="377"/>
      <c r="O3" s="377"/>
      <c r="P3" s="377"/>
      <c r="Q3" s="377"/>
    </row>
    <row r="4" spans="2:30" ht="6.75" customHeight="1" x14ac:dyDescent="0.25">
      <c r="B4" s="52"/>
      <c r="C4" s="52"/>
      <c r="D4" s="52"/>
      <c r="E4" s="52"/>
      <c r="F4" s="52"/>
      <c r="G4" s="52"/>
      <c r="H4" s="52"/>
      <c r="I4" s="52"/>
      <c r="J4" s="52"/>
      <c r="K4" s="52"/>
      <c r="L4" s="52"/>
      <c r="M4" s="52"/>
      <c r="N4" s="52"/>
      <c r="O4" s="52"/>
      <c r="P4" s="52"/>
      <c r="Q4" s="52"/>
    </row>
    <row r="5" spans="2:30" ht="45.75" customHeight="1" x14ac:dyDescent="0.3">
      <c r="B5" s="56" t="s">
        <v>33</v>
      </c>
      <c r="C5" s="105"/>
      <c r="D5" s="57"/>
      <c r="E5" s="372" t="s">
        <v>89</v>
      </c>
      <c r="F5" s="372"/>
      <c r="G5" s="372"/>
      <c r="H5" s="372"/>
      <c r="I5" s="372"/>
      <c r="J5" s="372"/>
      <c r="K5" s="372"/>
      <c r="L5" s="372"/>
      <c r="M5" s="372"/>
      <c r="N5" s="372"/>
      <c r="O5" s="372"/>
      <c r="P5" s="372"/>
      <c r="Q5" s="373"/>
      <c r="R5" s="58"/>
      <c r="T5" s="381" t="s">
        <v>149</v>
      </c>
      <c r="U5" s="381"/>
      <c r="V5" s="381"/>
      <c r="W5" s="381"/>
      <c r="X5" s="381"/>
      <c r="Y5" s="381"/>
      <c r="Z5" s="381"/>
    </row>
    <row r="6" spans="2:30" ht="15" customHeight="1" x14ac:dyDescent="0.3">
      <c r="B6" s="59"/>
      <c r="C6" s="60"/>
      <c r="D6" s="60"/>
      <c r="E6" s="378" t="s">
        <v>42</v>
      </c>
      <c r="F6" s="378"/>
      <c r="G6" s="378"/>
      <c r="H6" s="378"/>
      <c r="I6" s="378"/>
      <c r="J6" s="378"/>
      <c r="K6" s="378"/>
      <c r="L6" s="378"/>
      <c r="M6" s="378"/>
      <c r="N6" s="378"/>
      <c r="O6" s="378"/>
      <c r="P6" s="378"/>
      <c r="Q6" s="379"/>
      <c r="R6" s="58"/>
      <c r="T6" s="61"/>
      <c r="U6" s="58"/>
      <c r="V6" s="58"/>
      <c r="W6" s="58"/>
      <c r="X6" s="58"/>
      <c r="Y6" s="58"/>
      <c r="Z6" s="58"/>
      <c r="AA6" s="58"/>
      <c r="AB6" s="58"/>
      <c r="AC6" s="58"/>
      <c r="AD6" s="58"/>
    </row>
    <row r="7" spans="2:30" ht="6.75" customHeight="1" x14ac:dyDescent="0.25">
      <c r="B7" s="62"/>
      <c r="C7" s="54"/>
      <c r="D7" s="54"/>
      <c r="E7" s="54"/>
      <c r="F7" s="54"/>
      <c r="G7" s="54"/>
      <c r="H7" s="54"/>
      <c r="I7" s="54"/>
      <c r="J7" s="54"/>
      <c r="K7" s="54"/>
      <c r="L7" s="54"/>
      <c r="M7" s="54"/>
      <c r="N7" s="54"/>
      <c r="O7" s="54"/>
      <c r="P7" s="54"/>
      <c r="Q7" s="54"/>
      <c r="R7" s="58"/>
      <c r="T7" s="58"/>
      <c r="U7" s="58"/>
      <c r="V7" s="58"/>
      <c r="W7" s="58"/>
      <c r="X7" s="58"/>
      <c r="Y7" s="58"/>
      <c r="Z7" s="58"/>
      <c r="AA7" s="58"/>
      <c r="AB7" s="58"/>
      <c r="AC7" s="58"/>
      <c r="AD7" s="58"/>
    </row>
    <row r="8" spans="2:30" ht="28.5" customHeight="1" x14ac:dyDescent="0.3">
      <c r="B8" s="380" t="s">
        <v>139</v>
      </c>
      <c r="C8" s="380"/>
      <c r="D8" s="380"/>
      <c r="E8" s="380"/>
      <c r="F8" s="380"/>
      <c r="G8" s="380"/>
      <c r="H8" s="380"/>
      <c r="I8" s="380"/>
      <c r="J8" s="380"/>
      <c r="K8" s="380"/>
      <c r="L8" s="380"/>
      <c r="M8" s="380"/>
      <c r="N8" s="380"/>
      <c r="O8" s="380"/>
      <c r="P8" s="380"/>
      <c r="Q8" s="380"/>
      <c r="R8" s="58"/>
      <c r="T8" s="381" t="s">
        <v>150</v>
      </c>
      <c r="U8" s="381"/>
      <c r="V8" s="381"/>
      <c r="W8" s="381"/>
      <c r="X8" s="381"/>
      <c r="Y8" s="61"/>
      <c r="Z8" s="63"/>
      <c r="AA8" s="63"/>
      <c r="AB8" s="63"/>
      <c r="AC8" s="63"/>
      <c r="AD8" s="63"/>
    </row>
    <row r="9" spans="2:30" ht="18" customHeight="1" x14ac:dyDescent="0.25">
      <c r="B9" s="52"/>
      <c r="C9" s="64" t="s">
        <v>47</v>
      </c>
      <c r="D9" s="380" t="s">
        <v>108</v>
      </c>
      <c r="E9" s="380"/>
      <c r="F9" s="380"/>
      <c r="G9" s="380"/>
      <c r="H9" s="380"/>
      <c r="I9" s="380"/>
      <c r="J9" s="380"/>
      <c r="K9" s="380"/>
      <c r="L9" s="380"/>
      <c r="M9" s="380"/>
      <c r="N9" s="380"/>
      <c r="O9" s="380"/>
      <c r="P9" s="380"/>
      <c r="Q9" s="380"/>
      <c r="R9" s="58"/>
      <c r="T9" s="65"/>
      <c r="U9" s="66"/>
      <c r="V9" s="66"/>
      <c r="W9" s="66"/>
      <c r="X9" s="66"/>
      <c r="Y9" s="66"/>
      <c r="Z9" s="66"/>
      <c r="AA9" s="66"/>
      <c r="AB9" s="66"/>
      <c r="AC9" s="66"/>
      <c r="AD9" s="66"/>
    </row>
    <row r="10" spans="2:30" ht="17.25" customHeight="1" x14ac:dyDescent="0.25">
      <c r="B10" s="52"/>
      <c r="C10" s="64" t="s">
        <v>48</v>
      </c>
      <c r="D10" s="380" t="s">
        <v>50</v>
      </c>
      <c r="E10" s="380"/>
      <c r="F10" s="380"/>
      <c r="G10" s="380"/>
      <c r="H10" s="380"/>
      <c r="I10" s="380"/>
      <c r="J10" s="380"/>
      <c r="K10" s="380"/>
      <c r="L10" s="380"/>
      <c r="M10" s="380"/>
      <c r="N10" s="380"/>
      <c r="O10" s="380"/>
      <c r="P10" s="380"/>
      <c r="Q10" s="380"/>
      <c r="R10" s="58"/>
      <c r="T10" s="67"/>
      <c r="U10" s="68"/>
      <c r="V10" s="68"/>
      <c r="W10" s="68"/>
      <c r="X10" s="68"/>
      <c r="Y10" s="68"/>
      <c r="Z10" s="68"/>
      <c r="AA10" s="68"/>
      <c r="AB10" s="68"/>
      <c r="AC10" s="68"/>
      <c r="AD10" s="68"/>
    </row>
    <row r="11" spans="2:30" ht="14.25" customHeight="1" x14ac:dyDescent="0.25">
      <c r="B11" s="54"/>
      <c r="C11" s="64" t="s">
        <v>49</v>
      </c>
      <c r="D11" s="392" t="s">
        <v>140</v>
      </c>
      <c r="E11" s="392"/>
      <c r="F11" s="392"/>
      <c r="G11" s="392"/>
      <c r="H11" s="392"/>
      <c r="I11" s="392"/>
      <c r="J11" s="392"/>
      <c r="K11" s="392"/>
      <c r="L11" s="392"/>
      <c r="M11" s="392"/>
      <c r="N11" s="392"/>
      <c r="O11" s="392"/>
      <c r="P11" s="392"/>
      <c r="Q11" s="392"/>
      <c r="R11" s="58"/>
      <c r="T11" s="371"/>
      <c r="U11" s="371"/>
      <c r="V11" s="371"/>
      <c r="W11" s="371"/>
      <c r="X11" s="371"/>
      <c r="Y11" s="371"/>
      <c r="Z11" s="58"/>
      <c r="AA11" s="58"/>
      <c r="AB11" s="58"/>
      <c r="AC11" s="58"/>
      <c r="AD11" s="58"/>
    </row>
    <row r="12" spans="2:30" ht="8.25" customHeight="1" x14ac:dyDescent="0.25">
      <c r="B12" s="54"/>
      <c r="C12" s="69"/>
      <c r="D12" s="69"/>
      <c r="E12" s="69"/>
      <c r="F12" s="69"/>
      <c r="G12" s="69"/>
      <c r="H12" s="69"/>
      <c r="I12" s="69"/>
      <c r="J12" s="69"/>
      <c r="K12" s="69"/>
      <c r="L12" s="69"/>
      <c r="M12" s="69"/>
      <c r="N12" s="69"/>
      <c r="O12" s="69"/>
      <c r="P12" s="69"/>
      <c r="Q12" s="54"/>
      <c r="R12" s="58"/>
      <c r="T12" s="70"/>
      <c r="U12" s="70"/>
      <c r="V12" s="70"/>
      <c r="W12" s="70"/>
      <c r="X12" s="70"/>
      <c r="Y12" s="70"/>
    </row>
    <row r="13" spans="2:30" ht="42" customHeight="1" x14ac:dyDescent="0.25">
      <c r="B13" s="71" t="s">
        <v>34</v>
      </c>
      <c r="C13" s="107"/>
      <c r="D13" s="57"/>
      <c r="E13" s="372" t="s">
        <v>52</v>
      </c>
      <c r="F13" s="372"/>
      <c r="G13" s="372"/>
      <c r="H13" s="372"/>
      <c r="I13" s="372"/>
      <c r="J13" s="372"/>
      <c r="K13" s="372"/>
      <c r="L13" s="372"/>
      <c r="M13" s="372"/>
      <c r="N13" s="372"/>
      <c r="O13" s="372"/>
      <c r="P13" s="372"/>
      <c r="Q13" s="373"/>
      <c r="R13" s="58"/>
    </row>
    <row r="14" spans="2:30" ht="13.5" customHeight="1" x14ac:dyDescent="0.25">
      <c r="B14" s="72"/>
      <c r="C14" s="73"/>
      <c r="D14" s="54"/>
      <c r="E14" s="374" t="s">
        <v>41</v>
      </c>
      <c r="F14" s="374"/>
      <c r="G14" s="374"/>
      <c r="H14" s="374"/>
      <c r="I14" s="374"/>
      <c r="J14" s="374"/>
      <c r="K14" s="374"/>
      <c r="L14" s="374"/>
      <c r="M14" s="374"/>
      <c r="N14" s="374"/>
      <c r="O14" s="374"/>
      <c r="P14" s="374"/>
      <c r="Q14" s="375"/>
      <c r="R14" s="58"/>
    </row>
    <row r="15" spans="2:30" ht="48.75" customHeight="1" x14ac:dyDescent="0.25">
      <c r="B15" s="74" t="s">
        <v>35</v>
      </c>
      <c r="C15" s="106"/>
      <c r="D15" s="54"/>
      <c r="E15" s="393" t="s">
        <v>141</v>
      </c>
      <c r="F15" s="393"/>
      <c r="G15" s="393"/>
      <c r="H15" s="393"/>
      <c r="I15" s="393"/>
      <c r="J15" s="393"/>
      <c r="K15" s="393"/>
      <c r="L15" s="393"/>
      <c r="M15" s="393"/>
      <c r="N15" s="393"/>
      <c r="O15" s="393"/>
      <c r="P15" s="393"/>
      <c r="Q15" s="394"/>
      <c r="R15" s="58"/>
    </row>
    <row r="16" spans="2:30" ht="18" customHeight="1" x14ac:dyDescent="0.25">
      <c r="B16" s="75"/>
      <c r="C16" s="60"/>
      <c r="D16" s="60"/>
      <c r="E16" s="378" t="s">
        <v>46</v>
      </c>
      <c r="F16" s="395"/>
      <c r="G16" s="395"/>
      <c r="H16" s="395"/>
      <c r="I16" s="395"/>
      <c r="J16" s="395"/>
      <c r="K16" s="395"/>
      <c r="L16" s="395"/>
      <c r="M16" s="395"/>
      <c r="N16" s="395"/>
      <c r="O16" s="395"/>
      <c r="P16" s="395"/>
      <c r="Q16" s="396"/>
      <c r="R16" s="58"/>
      <c r="U16" s="371"/>
      <c r="V16" s="371"/>
      <c r="W16" s="371"/>
      <c r="X16" s="371"/>
      <c r="Y16" s="371"/>
      <c r="Z16" s="371"/>
    </row>
    <row r="17" spans="2:18" ht="5.25" customHeight="1" x14ac:dyDescent="0.25">
      <c r="B17" s="52"/>
      <c r="C17" s="54"/>
      <c r="D17" s="54"/>
      <c r="E17" s="54"/>
      <c r="F17" s="54"/>
      <c r="G17" s="54"/>
      <c r="H17" s="54"/>
      <c r="I17" s="54"/>
      <c r="J17" s="54"/>
      <c r="K17" s="54"/>
      <c r="L17" s="54"/>
      <c r="M17" s="54"/>
      <c r="N17" s="54"/>
      <c r="O17" s="54"/>
      <c r="P17" s="54"/>
      <c r="Q17" s="54"/>
      <c r="R17" s="58"/>
    </row>
    <row r="18" spans="2:18" ht="37.5" customHeight="1" x14ac:dyDescent="0.25">
      <c r="B18" s="71" t="s">
        <v>36</v>
      </c>
      <c r="C18" s="105"/>
      <c r="D18" s="57"/>
      <c r="E18" s="372" t="s">
        <v>109</v>
      </c>
      <c r="F18" s="372"/>
      <c r="G18" s="372"/>
      <c r="H18" s="372"/>
      <c r="I18" s="372"/>
      <c r="J18" s="372"/>
      <c r="K18" s="372"/>
      <c r="L18" s="372"/>
      <c r="M18" s="372"/>
      <c r="N18" s="372"/>
      <c r="O18" s="372"/>
      <c r="P18" s="372"/>
      <c r="Q18" s="373"/>
      <c r="R18" s="58"/>
    </row>
    <row r="19" spans="2:18" ht="27" customHeight="1" x14ac:dyDescent="0.25">
      <c r="B19" s="75"/>
      <c r="C19" s="60"/>
      <c r="D19" s="60"/>
      <c r="E19" s="378" t="s">
        <v>51</v>
      </c>
      <c r="F19" s="378"/>
      <c r="G19" s="378"/>
      <c r="H19" s="378"/>
      <c r="I19" s="378"/>
      <c r="J19" s="378"/>
      <c r="K19" s="378"/>
      <c r="L19" s="378"/>
      <c r="M19" s="378"/>
      <c r="N19" s="378"/>
      <c r="O19" s="378"/>
      <c r="P19" s="378"/>
      <c r="Q19" s="379"/>
    </row>
    <row r="20" spans="2:18" ht="6" customHeight="1" x14ac:dyDescent="0.25">
      <c r="B20" s="52"/>
      <c r="C20" s="52"/>
      <c r="D20" s="52"/>
      <c r="E20" s="52"/>
      <c r="F20" s="52"/>
      <c r="G20" s="52"/>
      <c r="H20" s="52"/>
      <c r="I20" s="52"/>
      <c r="J20" s="52"/>
      <c r="K20" s="52"/>
      <c r="L20" s="52"/>
      <c r="M20" s="52"/>
      <c r="N20" s="52"/>
      <c r="O20" s="52"/>
      <c r="P20" s="52"/>
      <c r="Q20" s="52"/>
    </row>
    <row r="21" spans="2:18" x14ac:dyDescent="0.25">
      <c r="B21" s="382" t="s">
        <v>39</v>
      </c>
      <c r="C21" s="385"/>
      <c r="D21" s="57"/>
      <c r="E21" s="76" t="s">
        <v>44</v>
      </c>
      <c r="F21" s="57"/>
      <c r="G21" s="57"/>
      <c r="H21" s="57"/>
      <c r="I21" s="57"/>
      <c r="J21" s="57"/>
      <c r="K21" s="57"/>
      <c r="L21" s="57"/>
      <c r="M21" s="57"/>
      <c r="N21" s="57"/>
      <c r="O21" s="57"/>
      <c r="P21" s="57"/>
      <c r="Q21" s="77"/>
    </row>
    <row r="22" spans="2:18" ht="15" customHeight="1" x14ac:dyDescent="0.25">
      <c r="B22" s="383"/>
      <c r="C22" s="386"/>
      <c r="D22" s="54"/>
      <c r="E22" s="78" t="s">
        <v>38</v>
      </c>
      <c r="F22" s="388" t="s">
        <v>37</v>
      </c>
      <c r="G22" s="388"/>
      <c r="H22" s="388"/>
      <c r="I22" s="388"/>
      <c r="J22" s="388"/>
      <c r="K22" s="388"/>
      <c r="L22" s="388"/>
      <c r="M22" s="388"/>
      <c r="N22" s="388"/>
      <c r="O22" s="388"/>
      <c r="P22" s="388"/>
      <c r="Q22" s="389"/>
    </row>
    <row r="23" spans="2:18" ht="14.25" customHeight="1" x14ac:dyDescent="0.25">
      <c r="B23" s="383"/>
      <c r="C23" s="386"/>
      <c r="D23" s="54"/>
      <c r="E23" s="78" t="s">
        <v>38</v>
      </c>
      <c r="F23" s="390" t="s">
        <v>142</v>
      </c>
      <c r="G23" s="390"/>
      <c r="H23" s="390"/>
      <c r="I23" s="390"/>
      <c r="J23" s="390"/>
      <c r="K23" s="390"/>
      <c r="L23" s="390"/>
      <c r="M23" s="390"/>
      <c r="N23" s="390"/>
      <c r="O23" s="390"/>
      <c r="P23" s="390"/>
      <c r="Q23" s="391"/>
    </row>
    <row r="24" spans="2:18" ht="12.75" customHeight="1" x14ac:dyDescent="0.25">
      <c r="B24" s="384"/>
      <c r="C24" s="387"/>
      <c r="D24" s="60"/>
      <c r="E24" s="79" t="s">
        <v>40</v>
      </c>
      <c r="F24" s="80"/>
      <c r="G24" s="80"/>
      <c r="H24" s="80"/>
      <c r="I24" s="80"/>
      <c r="J24" s="60"/>
      <c r="K24" s="60"/>
      <c r="L24" s="60"/>
      <c r="M24" s="60"/>
      <c r="N24" s="60"/>
      <c r="O24" s="60"/>
      <c r="P24" s="60"/>
      <c r="Q24" s="53"/>
    </row>
    <row r="25" spans="2:18" ht="12.75" customHeight="1" x14ac:dyDescent="0.25">
      <c r="B25" s="78"/>
      <c r="C25" s="81"/>
      <c r="D25" s="54"/>
      <c r="E25" s="82"/>
      <c r="F25" s="73"/>
      <c r="G25" s="73"/>
      <c r="H25" s="73"/>
      <c r="I25" s="73"/>
      <c r="J25" s="54"/>
      <c r="K25" s="54"/>
      <c r="L25" s="54"/>
      <c r="M25" s="54"/>
      <c r="N25" s="54"/>
      <c r="O25" s="54"/>
      <c r="P25" s="54"/>
      <c r="Q25" s="54"/>
    </row>
    <row r="26" spans="2:18" ht="27" customHeight="1" x14ac:dyDescent="0.25">
      <c r="B26" s="83" t="s">
        <v>111</v>
      </c>
      <c r="C26" s="104"/>
      <c r="D26" s="84"/>
      <c r="E26" s="398" t="s">
        <v>143</v>
      </c>
      <c r="F26" s="398"/>
      <c r="G26" s="398"/>
      <c r="H26" s="398"/>
      <c r="I26" s="398"/>
      <c r="J26" s="398"/>
      <c r="K26" s="398"/>
      <c r="L26" s="398"/>
      <c r="M26" s="398"/>
      <c r="N26" s="398"/>
      <c r="O26" s="398"/>
      <c r="P26" s="398"/>
      <c r="Q26" s="399"/>
    </row>
    <row r="27" spans="2:18" ht="17.25" customHeight="1" thickBot="1" x14ac:dyDescent="0.3">
      <c r="B27" s="52"/>
      <c r="C27" s="52"/>
      <c r="D27" s="52"/>
      <c r="E27" s="52"/>
      <c r="F27" s="52"/>
      <c r="G27" s="52"/>
      <c r="H27" s="52"/>
      <c r="I27" s="52"/>
      <c r="J27" s="52"/>
      <c r="K27" s="52"/>
      <c r="L27" s="52"/>
      <c r="M27" s="52"/>
      <c r="N27" s="52"/>
      <c r="O27" s="52"/>
      <c r="P27" s="52"/>
      <c r="Q27" s="52"/>
    </row>
    <row r="28" spans="2:18" ht="5.25" customHeight="1" thickTop="1" x14ac:dyDescent="0.25">
      <c r="B28" s="52"/>
      <c r="C28" s="52"/>
      <c r="D28" s="52"/>
      <c r="E28" s="52"/>
      <c r="F28" s="52"/>
      <c r="G28" s="85"/>
      <c r="H28" s="86"/>
      <c r="I28" s="86"/>
      <c r="J28" s="86"/>
      <c r="K28" s="86"/>
      <c r="L28" s="86"/>
      <c r="M28" s="86"/>
      <c r="N28" s="86"/>
      <c r="O28" s="86"/>
      <c r="P28" s="86"/>
      <c r="Q28" s="87"/>
    </row>
    <row r="29" spans="2:18" ht="14.25" customHeight="1" x14ac:dyDescent="0.25">
      <c r="B29" s="400" t="s">
        <v>43</v>
      </c>
      <c r="C29" s="400"/>
      <c r="D29" s="400"/>
      <c r="E29" s="400"/>
      <c r="F29" s="401"/>
      <c r="G29" s="402" t="s">
        <v>144</v>
      </c>
      <c r="H29" s="393"/>
      <c r="I29" s="403"/>
      <c r="J29" s="403"/>
      <c r="K29" s="67" t="s">
        <v>136</v>
      </c>
      <c r="L29" s="404"/>
      <c r="M29" s="404"/>
      <c r="N29" s="65"/>
      <c r="O29" s="58" t="s">
        <v>145</v>
      </c>
      <c r="P29" s="67"/>
      <c r="Q29" s="88"/>
    </row>
    <row r="30" spans="2:18" ht="14.25" customHeight="1" x14ac:dyDescent="0.25">
      <c r="B30" s="400"/>
      <c r="C30" s="400"/>
      <c r="D30" s="400"/>
      <c r="E30" s="400"/>
      <c r="F30" s="401"/>
      <c r="G30" s="402" t="s">
        <v>146</v>
      </c>
      <c r="H30" s="393"/>
      <c r="I30" s="393"/>
      <c r="J30" s="403"/>
      <c r="K30" s="403"/>
      <c r="L30" s="403"/>
      <c r="M30" s="403"/>
      <c r="N30" s="403"/>
      <c r="O30" s="403"/>
      <c r="P30" s="403"/>
      <c r="Q30" s="89"/>
    </row>
    <row r="31" spans="2:18" ht="14.25" customHeight="1" x14ac:dyDescent="0.25">
      <c r="B31" s="400"/>
      <c r="C31" s="400"/>
      <c r="D31" s="400"/>
      <c r="E31" s="400"/>
      <c r="F31" s="401"/>
      <c r="G31" s="90" t="s">
        <v>137</v>
      </c>
      <c r="H31" s="91"/>
      <c r="I31" s="70" t="s">
        <v>147</v>
      </c>
      <c r="J31" s="372" t="s">
        <v>148</v>
      </c>
      <c r="K31" s="372"/>
      <c r="L31" s="372"/>
      <c r="M31" s="405"/>
      <c r="N31" s="405"/>
      <c r="O31" s="405"/>
      <c r="P31" s="405"/>
      <c r="Q31" s="89"/>
    </row>
    <row r="32" spans="2:18" ht="5.25" customHeight="1" thickBot="1" x14ac:dyDescent="0.3">
      <c r="B32" s="52"/>
      <c r="C32" s="52"/>
      <c r="D32" s="52"/>
      <c r="E32" s="52"/>
      <c r="F32" s="52"/>
      <c r="G32" s="92"/>
      <c r="H32" s="93"/>
      <c r="I32" s="93"/>
      <c r="J32" s="93"/>
      <c r="K32" s="93"/>
      <c r="L32" s="93"/>
      <c r="M32" s="93"/>
      <c r="N32" s="93"/>
      <c r="O32" s="93"/>
      <c r="P32" s="93"/>
      <c r="Q32" s="94"/>
    </row>
    <row r="33" spans="2:25" ht="13.8" thickTop="1" x14ac:dyDescent="0.25">
      <c r="B33" s="52"/>
      <c r="C33" s="52"/>
      <c r="D33" s="52"/>
      <c r="E33" s="52"/>
      <c r="F33" s="52"/>
      <c r="G33" s="52"/>
      <c r="H33" s="52"/>
      <c r="I33" s="52"/>
      <c r="J33" s="52"/>
      <c r="K33" s="52"/>
      <c r="L33" s="52"/>
      <c r="M33" s="52"/>
      <c r="N33" s="52"/>
      <c r="O33" s="52"/>
      <c r="P33" s="52"/>
      <c r="Q33" s="52"/>
    </row>
    <row r="34" spans="2:25" x14ac:dyDescent="0.25">
      <c r="U34" s="58"/>
      <c r="V34" s="58"/>
      <c r="W34" s="58"/>
      <c r="X34" s="58"/>
      <c r="Y34" s="58"/>
    </row>
    <row r="35" spans="2:25" x14ac:dyDescent="0.25">
      <c r="U35" s="58"/>
      <c r="V35" s="58"/>
      <c r="W35" s="58"/>
      <c r="X35" s="58"/>
      <c r="Y35" s="58"/>
    </row>
    <row r="36" spans="2:25" x14ac:dyDescent="0.25">
      <c r="U36" s="58"/>
      <c r="V36" s="58"/>
      <c r="W36" s="58"/>
      <c r="X36" s="58"/>
      <c r="Y36" s="58"/>
    </row>
    <row r="37" spans="2:25" ht="13.5" customHeight="1" x14ac:dyDescent="0.25">
      <c r="U37" s="58"/>
      <c r="V37" s="58"/>
      <c r="W37" s="58"/>
      <c r="X37" s="58"/>
      <c r="Y37" s="58"/>
    </row>
    <row r="38" spans="2:25" ht="16.5" customHeight="1" x14ac:dyDescent="0.25">
      <c r="U38" s="58"/>
      <c r="V38" s="58"/>
      <c r="W38" s="58"/>
      <c r="X38" s="58"/>
      <c r="Y38" s="58"/>
    </row>
    <row r="39" spans="2:25" x14ac:dyDescent="0.25">
      <c r="U39" s="397"/>
      <c r="V39" s="397"/>
      <c r="W39" s="397"/>
      <c r="X39" s="397"/>
      <c r="Y39" s="397"/>
    </row>
    <row r="40" spans="2:25" x14ac:dyDescent="0.25">
      <c r="U40" s="397"/>
      <c r="V40" s="397"/>
      <c r="W40" s="397"/>
      <c r="X40" s="397"/>
      <c r="Y40" s="397"/>
    </row>
    <row r="41" spans="2:25" x14ac:dyDescent="0.25">
      <c r="U41" s="397"/>
      <c r="V41" s="397"/>
      <c r="W41" s="397"/>
      <c r="X41" s="397"/>
      <c r="Y41" s="397"/>
    </row>
    <row r="42" spans="2:25" x14ac:dyDescent="0.25">
      <c r="U42" s="58"/>
      <c r="V42" s="58"/>
      <c r="W42" s="58"/>
      <c r="X42" s="58"/>
      <c r="Y42" s="58"/>
    </row>
    <row r="43" spans="2:25" x14ac:dyDescent="0.25">
      <c r="U43" s="58"/>
      <c r="V43" s="58"/>
      <c r="W43" s="58"/>
      <c r="X43" s="58"/>
      <c r="Y43" s="58"/>
    </row>
    <row r="44" spans="2:25" x14ac:dyDescent="0.25">
      <c r="U44" s="58"/>
      <c r="V44" s="58"/>
      <c r="W44" s="58"/>
      <c r="X44" s="58"/>
      <c r="Y44" s="58"/>
    </row>
    <row r="45" spans="2:25" x14ac:dyDescent="0.25">
      <c r="U45" s="58"/>
      <c r="V45" s="58"/>
      <c r="W45" s="58"/>
      <c r="X45" s="58"/>
      <c r="Y45" s="58"/>
    </row>
  </sheetData>
  <mergeCells count="36">
    <mergeCell ref="U41:Y41"/>
    <mergeCell ref="E26:Q26"/>
    <mergeCell ref="B29:F31"/>
    <mergeCell ref="G29:H29"/>
    <mergeCell ref="I29:J29"/>
    <mergeCell ref="L29:M29"/>
    <mergeCell ref="G30:I30"/>
    <mergeCell ref="J30:P30"/>
    <mergeCell ref="J31:L31"/>
    <mergeCell ref="M31:P31"/>
    <mergeCell ref="U16:Z16"/>
    <mergeCell ref="E18:Q18"/>
    <mergeCell ref="E19:Q19"/>
    <mergeCell ref="U39:Y39"/>
    <mergeCell ref="U40:Y40"/>
    <mergeCell ref="B21:B24"/>
    <mergeCell ref="C21:C24"/>
    <mergeCell ref="F22:Q22"/>
    <mergeCell ref="F23:Q23"/>
    <mergeCell ref="D9:Q9"/>
    <mergeCell ref="D10:Q10"/>
    <mergeCell ref="D11:Q11"/>
    <mergeCell ref="E15:Q15"/>
    <mergeCell ref="E16:Q16"/>
    <mergeCell ref="F1:L1"/>
    <mergeCell ref="O1:P1"/>
    <mergeCell ref="T11:Y11"/>
    <mergeCell ref="E13:Q13"/>
    <mergeCell ref="E14:Q14"/>
    <mergeCell ref="B2:J2"/>
    <mergeCell ref="C3:Q3"/>
    <mergeCell ref="E5:Q5"/>
    <mergeCell ref="E6:Q6"/>
    <mergeCell ref="B8:Q8"/>
    <mergeCell ref="T5:Z5"/>
    <mergeCell ref="T8:X8"/>
  </mergeCells>
  <pageMargins left="0.7" right="0.7" top="0.75" bottom="0.75" header="0.3" footer="0.3"/>
  <pageSetup scale="91" fitToHeight="0" orientation="landscape"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8FB25-AF40-42B3-840F-63EB42EC57AD}">
  <dimension ref="A1:F36"/>
  <sheetViews>
    <sheetView workbookViewId="0">
      <selection activeCell="C32" sqref="C32"/>
    </sheetView>
  </sheetViews>
  <sheetFormatPr defaultColWidth="9.109375" defaultRowHeight="14.4" x14ac:dyDescent="0.3"/>
  <cols>
    <col min="1" max="1" width="44" style="39" bestFit="1" customWidth="1"/>
    <col min="2" max="2" width="26.6640625" style="39" customWidth="1"/>
    <col min="3" max="5" width="23.88671875" style="39" customWidth="1"/>
    <col min="6" max="6" width="7.88671875" style="39" customWidth="1"/>
    <col min="7" max="16384" width="9.109375" style="39"/>
  </cols>
  <sheetData>
    <row r="1" spans="1:6" x14ac:dyDescent="0.3">
      <c r="A1" s="255" t="str">
        <f>+'[1]Section A'!A1</f>
        <v xml:space="preserve">STATE OF ILLINOIS </v>
      </c>
      <c r="B1" s="349" t="str">
        <f>+'[1]Section A'!B1:E1</f>
        <v>UNIFORM GRANT BUDGET MODIFICATION TEMPLATE</v>
      </c>
      <c r="C1" s="349"/>
      <c r="D1" s="349"/>
      <c r="E1" s="258" t="str">
        <f>+'[1]Section A'!E1</f>
        <v>Commerce &amp; Economic Opportunity</v>
      </c>
      <c r="F1" s="273" t="s">
        <v>192</v>
      </c>
    </row>
    <row r="2" spans="1:6" x14ac:dyDescent="0.3">
      <c r="A2" s="103" t="str">
        <f>"Organization Name "&amp;'Section A'!B2</f>
        <v xml:space="preserve">Organization Name </v>
      </c>
      <c r="B2" s="423" t="str">
        <f>"UEI # "&amp; 'Section A'!D2</f>
        <v xml:space="preserve">UEI # </v>
      </c>
      <c r="C2" s="424"/>
      <c r="D2" s="423" t="str">
        <f>"NOFO # "&amp; 'Section A'!F2</f>
        <v xml:space="preserve">NOFO # </v>
      </c>
      <c r="E2" s="424"/>
    </row>
    <row r="3" spans="1:6" ht="20.100000000000001" customHeight="1" x14ac:dyDescent="0.3">
      <c r="A3" s="288" t="str">
        <f>"CSFA # "&amp; 'Section A'!B3</f>
        <v xml:space="preserve">CSFA # </v>
      </c>
      <c r="B3" s="421" t="str">
        <f>"CSFA Description: "&amp; 'Section A'!D3</f>
        <v xml:space="preserve">CSFA Description: </v>
      </c>
      <c r="C3" s="422"/>
      <c r="D3" s="423" t="str">
        <f>"Fiscal Year: "&amp; 'Section A'!F3</f>
        <v xml:space="preserve">Fiscal Year: </v>
      </c>
      <c r="E3" s="424"/>
    </row>
    <row r="4" spans="1:6" ht="15.6" x14ac:dyDescent="0.3">
      <c r="A4" s="418" t="s">
        <v>120</v>
      </c>
      <c r="B4" s="419"/>
      <c r="C4" s="420"/>
      <c r="D4" s="421" t="str">
        <f>"Grant # "&amp; 'Section A'!F4</f>
        <v xml:space="preserve">Grant # </v>
      </c>
      <c r="E4" s="422"/>
    </row>
    <row r="5" spans="1:6" ht="20.100000000000001" customHeight="1" x14ac:dyDescent="0.3">
      <c r="A5" s="352" t="s">
        <v>17</v>
      </c>
      <c r="B5" s="353"/>
      <c r="C5" s="354"/>
      <c r="D5" s="355" t="s">
        <v>119</v>
      </c>
      <c r="E5" s="356"/>
    </row>
    <row r="6" spans="1:6" ht="15" customHeight="1" x14ac:dyDescent="0.3">
      <c r="A6" s="415" t="s">
        <v>122</v>
      </c>
      <c r="B6" s="415"/>
      <c r="C6" s="274"/>
      <c r="D6" s="416"/>
      <c r="E6" s="417"/>
    </row>
    <row r="7" spans="1:6" ht="15" customHeight="1" x14ac:dyDescent="0.3">
      <c r="A7" s="408" t="s">
        <v>15</v>
      </c>
      <c r="B7" s="408"/>
      <c r="C7" s="275"/>
      <c r="D7" s="409">
        <v>0</v>
      </c>
      <c r="E7" s="410"/>
    </row>
    <row r="8" spans="1:6" ht="15" customHeight="1" x14ac:dyDescent="0.3">
      <c r="A8" s="408" t="s">
        <v>16</v>
      </c>
      <c r="B8" s="408"/>
      <c r="C8" s="275"/>
      <c r="D8" s="409">
        <v>0</v>
      </c>
      <c r="E8" s="410"/>
    </row>
    <row r="9" spans="1:6" ht="15" customHeight="1" x14ac:dyDescent="0.3">
      <c r="A9" s="411" t="s">
        <v>13</v>
      </c>
      <c r="B9" s="411"/>
      <c r="C9" s="276"/>
      <c r="D9" s="409">
        <v>0</v>
      </c>
      <c r="E9" s="410"/>
    </row>
    <row r="10" spans="1:6" ht="15" thickBot="1" x14ac:dyDescent="0.35">
      <c r="A10" s="412" t="s">
        <v>121</v>
      </c>
      <c r="B10" s="412"/>
      <c r="C10" s="277"/>
      <c r="D10" s="413">
        <f>(D7+D8+D9)</f>
        <v>0</v>
      </c>
      <c r="E10" s="414"/>
    </row>
    <row r="11" spans="1:6" ht="15" thickBot="1" x14ac:dyDescent="0.35">
      <c r="A11" s="362" t="s">
        <v>123</v>
      </c>
      <c r="B11" s="364"/>
      <c r="C11" s="365"/>
      <c r="D11" s="365"/>
      <c r="E11" s="366"/>
      <c r="F11" s="273"/>
    </row>
    <row r="12" spans="1:6" ht="41.4" x14ac:dyDescent="0.3">
      <c r="A12" s="261" t="s">
        <v>116</v>
      </c>
      <c r="B12" s="261" t="s">
        <v>193</v>
      </c>
      <c r="C12" s="261" t="s">
        <v>188</v>
      </c>
      <c r="D12" s="261" t="s">
        <v>189</v>
      </c>
      <c r="E12" s="262" t="s">
        <v>190</v>
      </c>
    </row>
    <row r="13" spans="1:6" ht="16.5" customHeight="1" x14ac:dyDescent="0.3">
      <c r="A13" s="278" t="s">
        <v>213</v>
      </c>
      <c r="B13" s="263"/>
      <c r="C13" s="207">
        <v>0</v>
      </c>
      <c r="D13" s="270">
        <f>DesignEngineering!C14+DesignEngineering!C18</f>
        <v>0</v>
      </c>
      <c r="E13" s="270">
        <f>+C13+D13</f>
        <v>0</v>
      </c>
      <c r="F13" s="265" t="s">
        <v>191</v>
      </c>
    </row>
    <row r="14" spans="1:6" ht="16.5" customHeight="1" x14ac:dyDescent="0.3">
      <c r="A14" s="278" t="s">
        <v>214</v>
      </c>
      <c r="B14" s="266"/>
      <c r="C14" s="207">
        <v>0</v>
      </c>
      <c r="D14" s="270">
        <f>'B-L Purchase'!C13+'B-L Purchase'!C17</f>
        <v>0</v>
      </c>
      <c r="E14" s="270">
        <f t="shared" ref="E14:E26" si="0">+C14+D14</f>
        <v>0</v>
      </c>
    </row>
    <row r="15" spans="1:6" ht="16.5" customHeight="1" x14ac:dyDescent="0.3">
      <c r="A15" s="278" t="s">
        <v>215</v>
      </c>
      <c r="B15" s="266"/>
      <c r="C15" s="207">
        <v>0</v>
      </c>
      <c r="D15" s="270">
        <f>EML!D13+EML!D17</f>
        <v>0</v>
      </c>
      <c r="E15" s="270">
        <f t="shared" si="0"/>
        <v>0</v>
      </c>
    </row>
    <row r="16" spans="1:6" ht="16.5" customHeight="1" x14ac:dyDescent="0.3">
      <c r="A16" s="278" t="s">
        <v>0</v>
      </c>
      <c r="B16" s="266"/>
      <c r="C16" s="207">
        <v>0</v>
      </c>
      <c r="D16" s="270">
        <f>Equipment!D11+Equipment!D15</f>
        <v>0</v>
      </c>
      <c r="E16" s="270">
        <f t="shared" si="0"/>
        <v>0</v>
      </c>
    </row>
    <row r="17" spans="1:6" ht="16.5" customHeight="1" x14ac:dyDescent="0.3">
      <c r="A17" s="278" t="s">
        <v>216</v>
      </c>
      <c r="B17" s="266"/>
      <c r="C17" s="207">
        <v>0</v>
      </c>
      <c r="D17" s="270">
        <f>Wiring!D14+Wiring!D18</f>
        <v>0</v>
      </c>
      <c r="E17" s="270">
        <f t="shared" si="0"/>
        <v>0</v>
      </c>
    </row>
    <row r="18" spans="1:6" ht="16.5" customHeight="1" x14ac:dyDescent="0.3">
      <c r="A18" s="278" t="s">
        <v>217</v>
      </c>
      <c r="B18" s="266"/>
      <c r="C18" s="207">
        <v>0</v>
      </c>
      <c r="D18" s="270">
        <f>Paving!D10+Paving!D14</f>
        <v>0</v>
      </c>
      <c r="E18" s="270">
        <f t="shared" si="0"/>
        <v>0</v>
      </c>
    </row>
    <row r="19" spans="1:6" ht="16.5" customHeight="1" x14ac:dyDescent="0.3">
      <c r="A19" s="278" t="s">
        <v>218</v>
      </c>
      <c r="B19" s="266"/>
      <c r="C19" s="207">
        <v>0</v>
      </c>
      <c r="D19" s="270">
        <f>Plumbing!D10+Plumbing!D14</f>
        <v>0</v>
      </c>
      <c r="E19" s="270">
        <f t="shared" si="0"/>
        <v>0</v>
      </c>
    </row>
    <row r="20" spans="1:6" ht="16.5" customHeight="1" x14ac:dyDescent="0.3">
      <c r="A20" s="278" t="s">
        <v>219</v>
      </c>
      <c r="B20" s="266"/>
      <c r="C20" s="207">
        <v>0</v>
      </c>
      <c r="D20" s="270">
        <f>ConstructMgmt!C12+ConstructMgmt!C16</f>
        <v>0</v>
      </c>
      <c r="E20" s="270">
        <f t="shared" si="0"/>
        <v>0</v>
      </c>
    </row>
    <row r="21" spans="1:6" ht="16.5" customHeight="1" x14ac:dyDescent="0.3">
      <c r="A21" s="278" t="s">
        <v>220</v>
      </c>
      <c r="B21" s="266"/>
      <c r="C21" s="207">
        <v>0</v>
      </c>
      <c r="D21" s="270">
        <f>Construction!C10+Construction!C14</f>
        <v>0</v>
      </c>
      <c r="E21" s="270">
        <f t="shared" si="0"/>
        <v>0</v>
      </c>
    </row>
    <row r="22" spans="1:6" ht="16.5" customHeight="1" x14ac:dyDescent="0.3">
      <c r="A22" s="278" t="s">
        <v>221</v>
      </c>
      <c r="B22" s="266"/>
      <c r="C22" s="207">
        <v>0</v>
      </c>
      <c r="D22" s="270">
        <f>OtherConstruct!C12+OtherConstruct!C16</f>
        <v>0</v>
      </c>
      <c r="E22" s="270">
        <f t="shared" si="0"/>
        <v>0</v>
      </c>
    </row>
    <row r="23" spans="1:6" ht="16.5" customHeight="1" x14ac:dyDescent="0.3">
      <c r="A23" s="278" t="s">
        <v>224</v>
      </c>
      <c r="B23" s="266"/>
      <c r="C23" s="207">
        <v>0</v>
      </c>
      <c r="D23" s="270">
        <f>Excavation!C12+Excavation!C16</f>
        <v>0</v>
      </c>
      <c r="E23" s="270">
        <f t="shared" si="0"/>
        <v>0</v>
      </c>
    </row>
    <row r="24" spans="1:6" ht="16.5" customHeight="1" x14ac:dyDescent="0.3">
      <c r="A24" s="278" t="s">
        <v>222</v>
      </c>
      <c r="B24" s="266"/>
      <c r="C24" s="207">
        <v>0</v>
      </c>
      <c r="D24" s="270">
        <f>SiteWork!C11+SiteWork!C15</f>
        <v>0</v>
      </c>
      <c r="E24" s="270">
        <f t="shared" si="0"/>
        <v>0</v>
      </c>
    </row>
    <row r="25" spans="1:6" ht="16.5" customHeight="1" x14ac:dyDescent="0.3">
      <c r="A25" s="278" t="s">
        <v>223</v>
      </c>
      <c r="B25" s="266"/>
      <c r="C25" s="207">
        <v>0</v>
      </c>
      <c r="D25" s="270">
        <f>Demolition!C13+Demolition!C17</f>
        <v>0</v>
      </c>
      <c r="E25" s="270">
        <f t="shared" si="0"/>
        <v>0</v>
      </c>
    </row>
    <row r="26" spans="1:6" ht="16.5" customHeight="1" x14ac:dyDescent="0.3">
      <c r="A26" s="278" t="s">
        <v>225</v>
      </c>
      <c r="B26" s="266"/>
      <c r="C26" s="207">
        <v>0</v>
      </c>
      <c r="D26" s="270">
        <f>Contingency!C11+Contingency!C15</f>
        <v>0</v>
      </c>
      <c r="E26" s="270">
        <f t="shared" si="0"/>
        <v>0</v>
      </c>
    </row>
    <row r="27" spans="1:6" ht="16.5" customHeight="1" x14ac:dyDescent="0.3">
      <c r="A27" s="278" t="s">
        <v>226</v>
      </c>
      <c r="B27" s="267"/>
      <c r="C27" s="264">
        <f>SUM(C13:C26)</f>
        <v>0</v>
      </c>
      <c r="D27" s="270">
        <f>SUM(D13:D26)</f>
        <v>0</v>
      </c>
      <c r="E27" s="270">
        <f>SUM(E13:E26)</f>
        <v>0</v>
      </c>
    </row>
    <row r="28" spans="1:6" ht="16.5" hidden="1" customHeight="1" x14ac:dyDescent="0.3">
      <c r="A28" s="340" t="s">
        <v>31</v>
      </c>
      <c r="B28" s="341">
        <v>200.41399999999999</v>
      </c>
      <c r="C28" s="207">
        <v>0</v>
      </c>
      <c r="D28" s="270">
        <f>+E28-C28</f>
        <v>0</v>
      </c>
      <c r="E28" s="270">
        <f>+'[1]Indirect Costs'!G19</f>
        <v>0</v>
      </c>
      <c r="F28" s="279"/>
    </row>
    <row r="29" spans="1:6" ht="34.5" hidden="1" customHeight="1" x14ac:dyDescent="0.3">
      <c r="A29" s="340" t="s">
        <v>14</v>
      </c>
      <c r="B29" s="341"/>
      <c r="C29" s="280"/>
      <c r="D29" s="282"/>
      <c r="E29" s="283"/>
      <c r="F29" s="281"/>
    </row>
    <row r="30" spans="1:6" ht="18.75" customHeight="1" x14ac:dyDescent="0.3">
      <c r="A30" s="406" t="s">
        <v>235</v>
      </c>
      <c r="B30" s="407"/>
      <c r="C30" s="272">
        <f>(C27+C28)</f>
        <v>0</v>
      </c>
      <c r="D30" s="272">
        <f>+D27+D28</f>
        <v>0</v>
      </c>
      <c r="E30" s="272">
        <f>+E27+E28</f>
        <v>0</v>
      </c>
    </row>
    <row r="31" spans="1:6" ht="17.399999999999999" customHeight="1" x14ac:dyDescent="0.3"/>
    <row r="32" spans="1:6" ht="17.399999999999999" customHeight="1" x14ac:dyDescent="0.3"/>
    <row r="33" s="39" customFormat="1" ht="17.399999999999999" customHeight="1" x14ac:dyDescent="0.3"/>
    <row r="35" s="39" customFormat="1" ht="15" customHeight="1" x14ac:dyDescent="0.3"/>
    <row r="36" s="39" customFormat="1" ht="22.5" customHeight="1" x14ac:dyDescent="0.3"/>
  </sheetData>
  <sheetProtection algorithmName="SHA-512" hashValue="lW9Uix6pdPkRoQG9xyqYYFXxd0DhND+M2IdrfvdtNZKMB+50xZ7iG+awDiFne4AkWUkLEJME4SEb689EV4dFxg==" saltValue="Q8OcPt7BtFF6+wdTns+JXQ==" spinCount="100000" sheet="1" objects="1" scenarios="1"/>
  <mergeCells count="23">
    <mergeCell ref="A4:C4"/>
    <mergeCell ref="D4:E4"/>
    <mergeCell ref="B1:D1"/>
    <mergeCell ref="B2:C2"/>
    <mergeCell ref="D2:E2"/>
    <mergeCell ref="B3:C3"/>
    <mergeCell ref="D3:E3"/>
    <mergeCell ref="A5:C5"/>
    <mergeCell ref="D5:E5"/>
    <mergeCell ref="A6:B6"/>
    <mergeCell ref="D6:E6"/>
    <mergeCell ref="A7:B7"/>
    <mergeCell ref="D7:E7"/>
    <mergeCell ref="A11:E11"/>
    <mergeCell ref="A28:B28"/>
    <mergeCell ref="A29:B29"/>
    <mergeCell ref="A30:B30"/>
    <mergeCell ref="A8:B8"/>
    <mergeCell ref="D8:E8"/>
    <mergeCell ref="A9:B9"/>
    <mergeCell ref="D9:E9"/>
    <mergeCell ref="A10:B10"/>
    <mergeCell ref="D10:E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7"/>
  <sheetViews>
    <sheetView zoomScaleNormal="100" zoomScaleSheetLayoutView="100" workbookViewId="0">
      <selection activeCell="I13" sqref="I13"/>
    </sheetView>
  </sheetViews>
  <sheetFormatPr defaultColWidth="9.109375" defaultRowHeight="14.4" x14ac:dyDescent="0.3"/>
  <cols>
    <col min="1" max="9" width="14.33203125" style="39" customWidth="1"/>
    <col min="10" max="16384" width="9.109375" style="39"/>
  </cols>
  <sheetData>
    <row r="1" spans="1:9" ht="39.75" customHeight="1" thickTop="1" thickBot="1" x14ac:dyDescent="0.35">
      <c r="A1" s="430" t="s">
        <v>12</v>
      </c>
      <c r="B1" s="431"/>
      <c r="C1" s="432"/>
      <c r="D1" s="430" t="s">
        <v>114</v>
      </c>
      <c r="E1" s="431"/>
      <c r="F1" s="432"/>
      <c r="G1" s="433" t="str">
        <f>"AGENCY: "&amp; 'Section B'!E1</f>
        <v>AGENCY: Commerce &amp; Economic Opportunity</v>
      </c>
      <c r="H1" s="434"/>
      <c r="I1" s="435"/>
    </row>
    <row r="2" spans="1:9" ht="16.5" customHeight="1" thickTop="1" thickBot="1" x14ac:dyDescent="0.35">
      <c r="A2" s="436" t="str">
        <f>"Organization Name: "&amp; 'Section A'!F2</f>
        <v xml:space="preserve">Organization Name: </v>
      </c>
      <c r="B2" s="437"/>
      <c r="C2" s="437"/>
      <c r="D2" s="438" t="str">
        <f>"CSFA Description: "&amp; 'Section A'!D3</f>
        <v xml:space="preserve">CSFA Description: </v>
      </c>
      <c r="E2" s="439"/>
      <c r="F2" s="440"/>
      <c r="G2" s="425" t="str">
        <f>"NOFO # "&amp; 'Section A'!F2</f>
        <v xml:space="preserve">NOFO # </v>
      </c>
      <c r="H2" s="426"/>
      <c r="I2" s="427"/>
    </row>
    <row r="3" spans="1:9" ht="16.5" customHeight="1" thickTop="1" thickBot="1" x14ac:dyDescent="0.35">
      <c r="A3" s="438" t="str">
        <f>"CSFA #: "&amp; 'Section A'!B3</f>
        <v xml:space="preserve">CSFA #: </v>
      </c>
      <c r="B3" s="439"/>
      <c r="C3" s="439"/>
      <c r="D3" s="441" t="str">
        <f>"UEI # "&amp; 'Section A'!D2</f>
        <v xml:space="preserve">UEI # </v>
      </c>
      <c r="E3" s="442"/>
      <c r="F3" s="443"/>
      <c r="G3" s="425" t="str">
        <f>"Fiscal Year(s): "&amp; 'Section A'!F3</f>
        <v xml:space="preserve">Fiscal Year(s): </v>
      </c>
      <c r="H3" s="426"/>
      <c r="I3" s="427"/>
    </row>
    <row r="4" spans="1:9" ht="15.6" thickTop="1" thickBot="1" x14ac:dyDescent="0.35">
      <c r="G4" s="425" t="str">
        <f>"Grant #: "&amp; 'Section A'!F4</f>
        <v xml:space="preserve">Grant #: </v>
      </c>
      <c r="H4" s="426"/>
      <c r="I4" s="427"/>
    </row>
    <row r="5" spans="1:9" ht="15" thickTop="1" x14ac:dyDescent="0.3">
      <c r="A5" s="284" t="s">
        <v>96</v>
      </c>
      <c r="B5" s="285"/>
    </row>
    <row r="6" spans="1:9" ht="36" customHeight="1" x14ac:dyDescent="0.3">
      <c r="A6" s="429" t="s">
        <v>102</v>
      </c>
      <c r="B6" s="429"/>
      <c r="C6" s="429"/>
      <c r="D6" s="429"/>
      <c r="E6" s="429"/>
      <c r="F6" s="429"/>
      <c r="G6" s="429"/>
      <c r="H6" s="429"/>
      <c r="I6" s="429"/>
    </row>
    <row r="7" spans="1:9" x14ac:dyDescent="0.3">
      <c r="A7" s="286"/>
      <c r="B7" s="287"/>
      <c r="C7" s="287"/>
      <c r="D7" s="287"/>
      <c r="E7" s="287"/>
      <c r="F7" s="287"/>
      <c r="G7" s="287"/>
      <c r="H7" s="287"/>
      <c r="I7" s="287"/>
    </row>
    <row r="8" spans="1:9" x14ac:dyDescent="0.3">
      <c r="A8" s="286"/>
      <c r="B8" s="287"/>
      <c r="C8" s="287"/>
      <c r="D8" s="287"/>
      <c r="E8" s="287"/>
      <c r="F8" s="287"/>
      <c r="G8" s="287"/>
      <c r="H8" s="287"/>
      <c r="I8" s="287"/>
    </row>
    <row r="9" spans="1:9" x14ac:dyDescent="0.3">
      <c r="A9" s="286"/>
      <c r="B9" s="287"/>
      <c r="C9" s="287"/>
      <c r="D9" s="287"/>
      <c r="E9" s="287"/>
      <c r="F9" s="287"/>
      <c r="G9" s="287"/>
      <c r="H9" s="287"/>
      <c r="I9" s="287"/>
    </row>
    <row r="10" spans="1:9" x14ac:dyDescent="0.3">
      <c r="A10" s="444"/>
      <c r="B10" s="444"/>
      <c r="C10" s="444"/>
      <c r="D10" s="287"/>
      <c r="E10" s="444"/>
      <c r="F10" s="444"/>
      <c r="G10" s="444"/>
      <c r="H10" s="287"/>
      <c r="I10" s="287"/>
    </row>
    <row r="11" spans="1:9" x14ac:dyDescent="0.3">
      <c r="A11" s="286" t="s">
        <v>5</v>
      </c>
      <c r="B11" s="287"/>
      <c r="C11" s="287"/>
      <c r="D11" s="287"/>
      <c r="E11" s="286" t="s">
        <v>5</v>
      </c>
      <c r="F11" s="287"/>
      <c r="G11" s="287"/>
      <c r="H11" s="287"/>
      <c r="I11" s="287"/>
    </row>
    <row r="12" spans="1:9" x14ac:dyDescent="0.3">
      <c r="A12" s="286"/>
      <c r="B12" s="287"/>
      <c r="C12" s="287"/>
      <c r="D12" s="287"/>
      <c r="E12" s="286"/>
      <c r="F12" s="287"/>
      <c r="G12" s="287"/>
      <c r="H12" s="287"/>
      <c r="I12" s="287"/>
    </row>
    <row r="13" spans="1:9" x14ac:dyDescent="0.3">
      <c r="A13" s="445"/>
      <c r="B13" s="445"/>
      <c r="C13" s="445"/>
      <c r="D13" s="287"/>
      <c r="E13" s="445"/>
      <c r="F13" s="445"/>
      <c r="G13" s="445"/>
      <c r="H13" s="287"/>
      <c r="I13" s="287"/>
    </row>
    <row r="14" spans="1:9" x14ac:dyDescent="0.3">
      <c r="A14" s="286" t="s">
        <v>6</v>
      </c>
      <c r="B14" s="287"/>
      <c r="C14" s="287"/>
      <c r="D14" s="287"/>
      <c r="E14" s="286" t="s">
        <v>6</v>
      </c>
      <c r="F14" s="287"/>
      <c r="G14" s="287"/>
      <c r="H14" s="287"/>
      <c r="I14" s="287"/>
    </row>
    <row r="15" spans="1:9" x14ac:dyDescent="0.3">
      <c r="A15" s="286"/>
      <c r="B15" s="287"/>
      <c r="C15" s="287"/>
      <c r="D15" s="287"/>
      <c r="E15" s="286"/>
      <c r="F15" s="287"/>
      <c r="G15" s="287"/>
      <c r="H15" s="287"/>
      <c r="I15" s="287"/>
    </row>
    <row r="16" spans="1:9" x14ac:dyDescent="0.3">
      <c r="A16" s="444"/>
      <c r="B16" s="444"/>
      <c r="C16" s="444"/>
      <c r="D16" s="287"/>
      <c r="E16" s="444"/>
      <c r="F16" s="444"/>
      <c r="G16" s="444"/>
      <c r="H16" s="287"/>
      <c r="I16" s="287"/>
    </row>
    <row r="17" spans="1:9" x14ac:dyDescent="0.3">
      <c r="A17" s="286" t="s">
        <v>7</v>
      </c>
      <c r="B17" s="287"/>
      <c r="C17" s="287"/>
      <c r="D17" s="287"/>
      <c r="E17" s="286" t="s">
        <v>7</v>
      </c>
      <c r="F17" s="287"/>
      <c r="G17" s="287"/>
      <c r="H17" s="287"/>
      <c r="I17" s="287"/>
    </row>
    <row r="18" spans="1:9" x14ac:dyDescent="0.3">
      <c r="A18" s="286"/>
      <c r="B18" s="287"/>
      <c r="C18" s="287"/>
      <c r="D18" s="287"/>
      <c r="E18" s="286"/>
      <c r="F18" s="287"/>
      <c r="G18" s="287"/>
      <c r="H18" s="287"/>
      <c r="I18" s="287"/>
    </row>
    <row r="19" spans="1:9" x14ac:dyDescent="0.3">
      <c r="A19" s="444"/>
      <c r="B19" s="444"/>
      <c r="C19" s="444"/>
      <c r="D19" s="287"/>
      <c r="E19" s="444"/>
      <c r="F19" s="444"/>
      <c r="G19" s="444"/>
      <c r="H19" s="287"/>
      <c r="I19" s="287"/>
    </row>
    <row r="20" spans="1:9" x14ac:dyDescent="0.3">
      <c r="A20" s="286" t="s">
        <v>8</v>
      </c>
      <c r="B20" s="287"/>
      <c r="C20" s="287"/>
      <c r="D20" s="287"/>
      <c r="E20" s="286" t="s">
        <v>8</v>
      </c>
      <c r="F20" s="287"/>
      <c r="G20" s="287"/>
      <c r="H20" s="287"/>
      <c r="I20" s="287"/>
    </row>
    <row r="21" spans="1:9" x14ac:dyDescent="0.3">
      <c r="A21" s="286" t="s">
        <v>99</v>
      </c>
      <c r="B21" s="287"/>
      <c r="C21" s="287"/>
      <c r="D21" s="287"/>
      <c r="E21" s="286" t="s">
        <v>100</v>
      </c>
      <c r="F21" s="287"/>
      <c r="G21" s="287"/>
      <c r="H21" s="287"/>
      <c r="I21" s="287"/>
    </row>
    <row r="22" spans="1:9" ht="28.5" customHeight="1" x14ac:dyDescent="0.3">
      <c r="A22" s="444"/>
      <c r="B22" s="444"/>
      <c r="C22" s="444"/>
      <c r="D22" s="287"/>
      <c r="E22" s="444"/>
      <c r="F22" s="444"/>
      <c r="G22" s="444"/>
      <c r="H22" s="287"/>
      <c r="I22" s="287"/>
    </row>
    <row r="23" spans="1:9" x14ac:dyDescent="0.3">
      <c r="A23" s="286" t="s">
        <v>9</v>
      </c>
      <c r="B23" s="287"/>
      <c r="C23" s="287"/>
      <c r="D23" s="287"/>
      <c r="E23" s="286" t="s">
        <v>9</v>
      </c>
      <c r="F23" s="287"/>
      <c r="G23" s="287"/>
      <c r="H23" s="287"/>
      <c r="I23" s="287"/>
    </row>
    <row r="24" spans="1:9" x14ac:dyDescent="0.3">
      <c r="A24" s="287"/>
      <c r="B24" s="287"/>
      <c r="C24" s="287"/>
      <c r="D24" s="287"/>
      <c r="E24" s="287"/>
      <c r="F24" s="287"/>
      <c r="G24" s="287"/>
      <c r="H24" s="287"/>
      <c r="I24" s="287"/>
    </row>
    <row r="27" spans="1:9" ht="42.75" customHeight="1" x14ac:dyDescent="0.3">
      <c r="A27" s="428" t="s">
        <v>101</v>
      </c>
      <c r="B27" s="428"/>
      <c r="C27" s="428"/>
      <c r="D27" s="428"/>
      <c r="E27" s="428"/>
      <c r="F27" s="428"/>
      <c r="G27" s="428"/>
    </row>
  </sheetData>
  <sheetProtection algorithmName="SHA-512" hashValue="z8Bz5nJFwigkWl6px1kggL/KbkcRyIS1sn72F6i30I6hq8yv69E+NUM1uk4X1W+w8iIU+Y6ZHyRFBjwmHz+73Q==" saltValue="D1QSRXKs1XcXQwWIYiOVBw==" spinCount="100000" sheet="1" objects="1" scenarios="1"/>
  <mergeCells count="22">
    <mergeCell ref="A16:C16"/>
    <mergeCell ref="E16:G16"/>
    <mergeCell ref="A19:C19"/>
    <mergeCell ref="E19:G19"/>
    <mergeCell ref="A22:C22"/>
    <mergeCell ref="E22:G22"/>
    <mergeCell ref="G4:I4"/>
    <mergeCell ref="A27:G27"/>
    <mergeCell ref="A6:I6"/>
    <mergeCell ref="A1:C1"/>
    <mergeCell ref="G1:I1"/>
    <mergeCell ref="G2:I2"/>
    <mergeCell ref="G3:I3"/>
    <mergeCell ref="D1:F1"/>
    <mergeCell ref="A2:C2"/>
    <mergeCell ref="A3:C3"/>
    <mergeCell ref="D2:F2"/>
    <mergeCell ref="D3:F3"/>
    <mergeCell ref="A10:C10"/>
    <mergeCell ref="E10:G10"/>
    <mergeCell ref="A13:C13"/>
    <mergeCell ref="E13:G13"/>
  </mergeCells>
  <printOptions horizontalCentered="1"/>
  <pageMargins left="0.25" right="0.25" top="0.25" bottom="0.25" header="0.3" footer="0.3"/>
  <pageSetup fitToHeight="0"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election sqref="A1:BF10"/>
    </sheetView>
  </sheetViews>
  <sheetFormatPr defaultRowHeight="14.4" x14ac:dyDescent="0.3"/>
  <sheetData>
    <row r="1" spans="1:7" x14ac:dyDescent="0.3">
      <c r="A1" s="446"/>
      <c r="B1" s="446"/>
      <c r="C1" s="446"/>
      <c r="D1" s="446"/>
      <c r="E1" s="446"/>
      <c r="F1" s="446"/>
      <c r="G1" s="446"/>
    </row>
    <row r="2" spans="1:7" x14ac:dyDescent="0.3">
      <c r="A2" s="447"/>
      <c r="B2" s="447"/>
      <c r="C2" s="447"/>
      <c r="D2" s="447"/>
      <c r="E2" s="447"/>
      <c r="F2" s="447"/>
      <c r="G2" s="447"/>
    </row>
    <row r="3" spans="1:7" x14ac:dyDescent="0.3">
      <c r="A3" s="2"/>
      <c r="B3" s="1"/>
    </row>
    <row r="4" spans="1:7" x14ac:dyDescent="0.3">
      <c r="A4" s="4"/>
      <c r="B4" s="1"/>
      <c r="C4" s="1"/>
      <c r="D4" s="1"/>
      <c r="E4" s="1"/>
      <c r="F4" s="1"/>
      <c r="G4" s="1"/>
    </row>
    <row r="5" spans="1:7" x14ac:dyDescent="0.3">
      <c r="A5" s="4"/>
      <c r="B5" s="1"/>
    </row>
    <row r="6" spans="1:7" x14ac:dyDescent="0.3">
      <c r="A6" s="4"/>
      <c r="B6" s="1"/>
    </row>
    <row r="7" spans="1:7" x14ac:dyDescent="0.3">
      <c r="A7" s="5"/>
      <c r="B7" s="1"/>
    </row>
    <row r="8" spans="1:7" x14ac:dyDescent="0.3">
      <c r="A8" s="5"/>
      <c r="B8" s="1"/>
    </row>
    <row r="9" spans="1:7" x14ac:dyDescent="0.3">
      <c r="A9" s="5"/>
      <c r="B9" s="3"/>
    </row>
    <row r="10" spans="1:7" x14ac:dyDescent="0.3">
      <c r="B10" s="3"/>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9"/>
  <sheetViews>
    <sheetView zoomScaleNormal="100" zoomScaleSheetLayoutView="100" workbookViewId="0">
      <selection activeCell="F9" sqref="F9"/>
    </sheetView>
  </sheetViews>
  <sheetFormatPr defaultColWidth="9.109375" defaultRowHeight="14.4" x14ac:dyDescent="0.3"/>
  <cols>
    <col min="1" max="2" width="55.33203125" style="39" customWidth="1"/>
    <col min="3" max="3" width="15.33203125" style="39" customWidth="1"/>
    <col min="4" max="4" width="2.33203125" style="39" customWidth="1"/>
    <col min="5" max="16384" width="9.109375" style="39"/>
  </cols>
  <sheetData>
    <row r="1" spans="1:11" ht="25.5" customHeight="1" x14ac:dyDescent="0.3">
      <c r="A1" s="451" t="s">
        <v>103</v>
      </c>
      <c r="B1" s="451"/>
      <c r="C1" s="39">
        <f>+'Section A'!B2</f>
        <v>0</v>
      </c>
      <c r="D1" s="244"/>
      <c r="E1" s="244"/>
      <c r="F1" s="244"/>
      <c r="G1" s="244"/>
      <c r="H1" s="244"/>
      <c r="I1" s="244"/>
      <c r="J1" s="244"/>
      <c r="K1" s="244"/>
    </row>
    <row r="2" spans="1:11" ht="45" customHeight="1" x14ac:dyDescent="0.3">
      <c r="A2" s="429" t="s">
        <v>157</v>
      </c>
      <c r="B2" s="429"/>
      <c r="C2" s="429"/>
      <c r="D2" s="160"/>
      <c r="E2" s="160"/>
    </row>
    <row r="3" spans="1:11" ht="6.75" customHeight="1" x14ac:dyDescent="0.3">
      <c r="A3" s="160"/>
      <c r="B3" s="160"/>
      <c r="C3" s="160"/>
      <c r="D3" s="160"/>
      <c r="E3" s="160"/>
    </row>
    <row r="4" spans="1:11" ht="6.75" customHeight="1" x14ac:dyDescent="0.3">
      <c r="A4" s="38"/>
      <c r="B4" s="38"/>
      <c r="C4" s="245"/>
      <c r="D4" s="38"/>
      <c r="E4" s="38"/>
    </row>
    <row r="5" spans="1:11" x14ac:dyDescent="0.3">
      <c r="A5" s="246" t="s">
        <v>158</v>
      </c>
      <c r="B5" s="246" t="s">
        <v>159</v>
      </c>
      <c r="C5" s="246" t="s">
        <v>160</v>
      </c>
      <c r="D5" s="38"/>
      <c r="E5" s="127" t="s">
        <v>130</v>
      </c>
    </row>
    <row r="6" spans="1:11" x14ac:dyDescent="0.3">
      <c r="A6" s="123"/>
      <c r="B6" s="123"/>
      <c r="C6" s="124">
        <v>0</v>
      </c>
      <c r="D6" s="38"/>
      <c r="E6" s="38"/>
    </row>
    <row r="7" spans="1:11" x14ac:dyDescent="0.3">
      <c r="A7" s="123"/>
      <c r="B7" s="123"/>
      <c r="C7" s="124">
        <v>0</v>
      </c>
      <c r="D7" s="125"/>
      <c r="E7" s="126"/>
    </row>
    <row r="8" spans="1:11" x14ac:dyDescent="0.3">
      <c r="A8" s="123"/>
      <c r="B8" s="123"/>
      <c r="C8" s="124">
        <v>0</v>
      </c>
      <c r="D8" s="125"/>
      <c r="E8" s="206"/>
    </row>
    <row r="9" spans="1:11" x14ac:dyDescent="0.3">
      <c r="A9" s="123"/>
      <c r="B9" s="123"/>
      <c r="C9" s="115">
        <v>0</v>
      </c>
      <c r="D9" s="125"/>
      <c r="E9" s="206"/>
    </row>
    <row r="10" spans="1:11" x14ac:dyDescent="0.3">
      <c r="A10" s="123"/>
      <c r="B10" s="247" t="s">
        <v>18</v>
      </c>
      <c r="C10" s="251">
        <f>ROUND(SUM(C6:C9),2)</f>
        <v>0</v>
      </c>
      <c r="D10" s="125"/>
      <c r="E10" s="206" t="s">
        <v>155</v>
      </c>
    </row>
    <row r="11" spans="1:11" s="164" customFormat="1" x14ac:dyDescent="0.3">
      <c r="A11" s="162"/>
      <c r="B11" s="162"/>
      <c r="C11" s="165"/>
      <c r="D11" s="202"/>
      <c r="E11" s="163"/>
    </row>
    <row r="12" spans="1:11" s="164" customFormat="1" x14ac:dyDescent="0.3">
      <c r="A12" s="162"/>
      <c r="B12" s="162"/>
      <c r="C12" s="165">
        <v>0</v>
      </c>
      <c r="D12" s="202"/>
      <c r="E12" s="163"/>
    </row>
    <row r="13" spans="1:11" s="164" customFormat="1" x14ac:dyDescent="0.3">
      <c r="A13" s="166"/>
      <c r="B13" s="166"/>
      <c r="C13" s="167">
        <v>0</v>
      </c>
    </row>
    <row r="14" spans="1:11" s="164" customFormat="1" x14ac:dyDescent="0.3">
      <c r="A14" s="162"/>
      <c r="B14" s="248" t="s">
        <v>178</v>
      </c>
      <c r="C14" s="252">
        <f>ROUND(SUM(C11:C13),2)</f>
        <v>0</v>
      </c>
      <c r="E14" s="205" t="s">
        <v>155</v>
      </c>
    </row>
    <row r="15" spans="1:11" s="164" customFormat="1" x14ac:dyDescent="0.3">
      <c r="A15" s="162"/>
      <c r="B15" s="162"/>
      <c r="C15" s="165"/>
      <c r="D15" s="202"/>
      <c r="E15" s="163"/>
    </row>
    <row r="16" spans="1:11" s="164" customFormat="1" x14ac:dyDescent="0.3">
      <c r="A16" s="162"/>
      <c r="B16" s="162"/>
      <c r="C16" s="165">
        <v>0</v>
      </c>
      <c r="D16" s="202"/>
      <c r="E16" s="163"/>
    </row>
    <row r="17" spans="1:5" s="164" customFormat="1" x14ac:dyDescent="0.3">
      <c r="A17" s="166"/>
      <c r="B17" s="166"/>
      <c r="C17" s="167">
        <v>0</v>
      </c>
    </row>
    <row r="18" spans="1:5" s="164" customFormat="1" x14ac:dyDescent="0.3">
      <c r="A18" s="162"/>
      <c r="B18" s="248" t="s">
        <v>179</v>
      </c>
      <c r="C18" s="252">
        <f>ROUND(SUM(C15:C17),2)</f>
        <v>0</v>
      </c>
      <c r="E18" s="205" t="s">
        <v>155</v>
      </c>
    </row>
    <row r="19" spans="1:5" s="164" customFormat="1" x14ac:dyDescent="0.3">
      <c r="C19" s="249"/>
    </row>
    <row r="20" spans="1:5" x14ac:dyDescent="0.3">
      <c r="B20" s="247" t="s">
        <v>163</v>
      </c>
      <c r="C20" s="253">
        <f>+C18+C10+C14</f>
        <v>0</v>
      </c>
      <c r="E20" s="127" t="s">
        <v>132</v>
      </c>
    </row>
    <row r="21" spans="1:5" x14ac:dyDescent="0.3">
      <c r="C21" s="128"/>
    </row>
    <row r="22" spans="1:5" x14ac:dyDescent="0.3">
      <c r="A22" s="33" t="s">
        <v>161</v>
      </c>
      <c r="B22" s="48"/>
      <c r="C22" s="198"/>
      <c r="E22" s="206" t="s">
        <v>131</v>
      </c>
    </row>
    <row r="23" spans="1:5" ht="45" customHeight="1" x14ac:dyDescent="0.3">
      <c r="A23" s="452"/>
      <c r="B23" s="453"/>
      <c r="C23" s="454"/>
      <c r="E23" s="206" t="s">
        <v>156</v>
      </c>
    </row>
    <row r="24" spans="1:5" s="164" customFormat="1" x14ac:dyDescent="0.3"/>
    <row r="25" spans="1:5" s="164" customFormat="1" x14ac:dyDescent="0.3">
      <c r="A25" s="250" t="s">
        <v>180</v>
      </c>
      <c r="B25" s="199"/>
      <c r="C25" s="175"/>
      <c r="E25" s="205" t="s">
        <v>131</v>
      </c>
    </row>
    <row r="26" spans="1:5" s="164" customFormat="1" ht="45" customHeight="1" x14ac:dyDescent="0.3">
      <c r="A26" s="448"/>
      <c r="B26" s="449"/>
      <c r="C26" s="450"/>
      <c r="E26" s="206" t="s">
        <v>156</v>
      </c>
    </row>
    <row r="27" spans="1:5" s="164" customFormat="1" x14ac:dyDescent="0.3"/>
    <row r="28" spans="1:5" s="164" customFormat="1" x14ac:dyDescent="0.3">
      <c r="A28" s="250" t="s">
        <v>181</v>
      </c>
      <c r="B28" s="199"/>
      <c r="C28" s="200"/>
      <c r="E28" s="205" t="s">
        <v>131</v>
      </c>
    </row>
    <row r="29" spans="1:5" s="164" customFormat="1" ht="45" customHeight="1" x14ac:dyDescent="0.3">
      <c r="A29" s="448"/>
      <c r="B29" s="449"/>
      <c r="C29" s="450"/>
      <c r="E29" s="206" t="s">
        <v>156</v>
      </c>
    </row>
  </sheetData>
  <sheetProtection algorithmName="SHA-512" hashValue="8sJ6qixaKmvsTkS7/ndfBsm/lZv4Id4Dx1M3bRnfpegBmtHEfAxqpC9cGvEwK/1g16cZO7VWxud33qethZ8WjA==" saltValue="sMaQ9h4MYXfAuY20b9eaxQ==" spinCount="100000" sheet="1" formatCells="0" insertRows="0" deleteRows="0" sort="0"/>
  <mergeCells count="5">
    <mergeCell ref="A29:C29"/>
    <mergeCell ref="A1:B1"/>
    <mergeCell ref="A2:C2"/>
    <mergeCell ref="A23:C23"/>
    <mergeCell ref="A26:C26"/>
  </mergeCells>
  <printOptions horizontalCentered="1"/>
  <pageMargins left="0.25" right="0.25" top="0.25" bottom="0.25" header="0.3" footer="0.3"/>
  <pageSetup fitToHeight="0" orientation="landscape"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8"/>
  <sheetViews>
    <sheetView zoomScaleNormal="100" zoomScaleSheetLayoutView="100" workbookViewId="0">
      <selection activeCell="F12" sqref="F12"/>
    </sheetView>
  </sheetViews>
  <sheetFormatPr defaultColWidth="9.109375" defaultRowHeight="14.4" x14ac:dyDescent="0.3"/>
  <cols>
    <col min="1" max="2" width="54.33203125" style="39" customWidth="1"/>
    <col min="3" max="3" width="18.5546875" style="39" customWidth="1"/>
    <col min="4" max="4" width="3.33203125" style="39" customWidth="1"/>
    <col min="5" max="16384" width="9.109375" style="39"/>
  </cols>
  <sheetData>
    <row r="1" spans="1:6" ht="26.25" customHeight="1" x14ac:dyDescent="0.3">
      <c r="A1" s="451" t="s">
        <v>103</v>
      </c>
      <c r="B1" s="451"/>
      <c r="C1" s="39">
        <f>+'Section A'!B2</f>
        <v>0</v>
      </c>
    </row>
    <row r="2" spans="1:6" ht="45" customHeight="1" x14ac:dyDescent="0.3">
      <c r="A2" s="455" t="s">
        <v>162</v>
      </c>
      <c r="B2" s="455"/>
      <c r="C2" s="455"/>
      <c r="D2" s="138"/>
      <c r="E2" s="138"/>
    </row>
    <row r="3" spans="1:6" x14ac:dyDescent="0.3">
      <c r="A3" s="138"/>
      <c r="B3" s="138"/>
      <c r="C3" s="138"/>
      <c r="D3" s="138"/>
      <c r="E3" s="138"/>
    </row>
    <row r="4" spans="1:6" x14ac:dyDescent="0.3">
      <c r="A4" s="289" t="s">
        <v>158</v>
      </c>
      <c r="B4" s="290" t="s">
        <v>159</v>
      </c>
      <c r="C4" s="290" t="s">
        <v>160</v>
      </c>
      <c r="D4" s="38"/>
      <c r="E4" s="38"/>
    </row>
    <row r="5" spans="1:6" x14ac:dyDescent="0.3">
      <c r="A5" s="122"/>
      <c r="B5" s="122"/>
      <c r="C5" s="130">
        <v>0</v>
      </c>
      <c r="D5" s="38"/>
      <c r="E5" s="38"/>
    </row>
    <row r="6" spans="1:6" x14ac:dyDescent="0.3">
      <c r="A6" s="131"/>
      <c r="B6" s="131"/>
      <c r="C6" s="130">
        <v>0</v>
      </c>
      <c r="D6" s="38"/>
      <c r="E6" s="126"/>
    </row>
    <row r="7" spans="1:6" x14ac:dyDescent="0.3">
      <c r="A7" s="131"/>
      <c r="B7" s="131"/>
      <c r="C7" s="130">
        <v>0</v>
      </c>
      <c r="D7" s="38"/>
      <c r="E7" s="123"/>
    </row>
    <row r="8" spans="1:6" x14ac:dyDescent="0.3">
      <c r="A8" s="131"/>
      <c r="B8" s="131"/>
      <c r="C8" s="47">
        <v>0</v>
      </c>
      <c r="D8" s="38"/>
      <c r="E8" s="38"/>
    </row>
    <row r="9" spans="1:6" x14ac:dyDescent="0.3">
      <c r="A9" s="131"/>
      <c r="B9" s="247" t="s">
        <v>18</v>
      </c>
      <c r="C9" s="253">
        <f>ROUND(SUM(C5:C8),2)</f>
        <v>0</v>
      </c>
      <c r="D9" s="132"/>
      <c r="E9" s="206" t="s">
        <v>155</v>
      </c>
      <c r="F9" s="126"/>
    </row>
    <row r="10" spans="1:6" s="164" customFormat="1" x14ac:dyDescent="0.3">
      <c r="A10" s="168"/>
      <c r="B10" s="168"/>
      <c r="C10" s="165"/>
      <c r="E10" s="204"/>
    </row>
    <row r="11" spans="1:6" s="164" customFormat="1" x14ac:dyDescent="0.3">
      <c r="A11" s="168"/>
      <c r="B11" s="168"/>
      <c r="C11" s="165">
        <v>0</v>
      </c>
      <c r="E11" s="204"/>
    </row>
    <row r="12" spans="1:6" s="164" customFormat="1" x14ac:dyDescent="0.3">
      <c r="A12" s="168"/>
      <c r="B12" s="168"/>
      <c r="C12" s="167">
        <v>0</v>
      </c>
      <c r="E12" s="204"/>
    </row>
    <row r="13" spans="1:6" s="164" customFormat="1" x14ac:dyDescent="0.3">
      <c r="A13" s="291"/>
      <c r="B13" s="248" t="s">
        <v>178</v>
      </c>
      <c r="C13" s="252">
        <f>ROUND(SUM(C10:C12),2)</f>
        <v>0</v>
      </c>
      <c r="E13" s="205" t="s">
        <v>155</v>
      </c>
    </row>
    <row r="14" spans="1:6" s="164" customFormat="1" x14ac:dyDescent="0.3">
      <c r="A14" s="168"/>
      <c r="B14" s="168"/>
      <c r="C14" s="165"/>
      <c r="E14" s="204"/>
    </row>
    <row r="15" spans="1:6" s="164" customFormat="1" x14ac:dyDescent="0.3">
      <c r="A15" s="168"/>
      <c r="B15" s="168"/>
      <c r="C15" s="165">
        <v>0</v>
      </c>
      <c r="E15" s="204"/>
    </row>
    <row r="16" spans="1:6" s="164" customFormat="1" x14ac:dyDescent="0.3">
      <c r="A16" s="168"/>
      <c r="B16" s="168"/>
      <c r="C16" s="167">
        <v>0</v>
      </c>
      <c r="E16" s="204"/>
    </row>
    <row r="17" spans="1:5" s="164" customFormat="1" x14ac:dyDescent="0.3">
      <c r="A17" s="291"/>
      <c r="B17" s="248" t="s">
        <v>179</v>
      </c>
      <c r="C17" s="252">
        <f>ROUND(SUM(C14:C16),2)</f>
        <v>0</v>
      </c>
      <c r="E17" s="205" t="s">
        <v>155</v>
      </c>
    </row>
    <row r="18" spans="1:5" s="164" customFormat="1" x14ac:dyDescent="0.3">
      <c r="A18" s="168"/>
      <c r="C18" s="292"/>
      <c r="E18" s="205"/>
    </row>
    <row r="19" spans="1:5" x14ac:dyDescent="0.3">
      <c r="A19" s="168"/>
      <c r="B19" s="247" t="s">
        <v>163</v>
      </c>
      <c r="C19" s="253">
        <f>+C17+C9+C13</f>
        <v>0</v>
      </c>
      <c r="E19" s="127" t="s">
        <v>132</v>
      </c>
    </row>
    <row r="20" spans="1:5" x14ac:dyDescent="0.3">
      <c r="B20" s="134"/>
      <c r="C20" s="38"/>
    </row>
    <row r="21" spans="1:5" x14ac:dyDescent="0.3">
      <c r="A21" s="33" t="s">
        <v>161</v>
      </c>
      <c r="B21" s="48"/>
      <c r="C21" s="198"/>
      <c r="E21" s="206" t="s">
        <v>131</v>
      </c>
    </row>
    <row r="22" spans="1:5" ht="45" customHeight="1" x14ac:dyDescent="0.3">
      <c r="A22" s="452"/>
      <c r="B22" s="453"/>
      <c r="C22" s="454"/>
      <c r="E22" s="206" t="s">
        <v>156</v>
      </c>
    </row>
    <row r="23" spans="1:5" s="164" customFormat="1" x14ac:dyDescent="0.3"/>
    <row r="24" spans="1:5" s="164" customFormat="1" x14ac:dyDescent="0.3">
      <c r="A24" s="250" t="s">
        <v>180</v>
      </c>
      <c r="B24" s="199"/>
      <c r="C24" s="175"/>
      <c r="E24" s="205" t="s">
        <v>131</v>
      </c>
    </row>
    <row r="25" spans="1:5" s="164" customFormat="1" ht="45" customHeight="1" x14ac:dyDescent="0.3">
      <c r="A25" s="448"/>
      <c r="B25" s="449"/>
      <c r="C25" s="450"/>
      <c r="E25" s="206" t="s">
        <v>156</v>
      </c>
    </row>
    <row r="26" spans="1:5" s="164" customFormat="1" x14ac:dyDescent="0.3"/>
    <row r="27" spans="1:5" s="164" customFormat="1" x14ac:dyDescent="0.3">
      <c r="A27" s="250" t="s">
        <v>181</v>
      </c>
      <c r="B27" s="199"/>
      <c r="C27" s="200"/>
      <c r="E27" s="205" t="s">
        <v>131</v>
      </c>
    </row>
    <row r="28" spans="1:5" s="164" customFormat="1" ht="45" customHeight="1" x14ac:dyDescent="0.3">
      <c r="A28" s="448"/>
      <c r="B28" s="449"/>
      <c r="C28" s="450"/>
      <c r="E28" s="206" t="s">
        <v>156</v>
      </c>
    </row>
  </sheetData>
  <sheetProtection algorithmName="SHA-512" hashValue="ez8N9Ryr65cE1A32yYCXD4qtOChenea6OJkXBsav9TjEjh7Z6WlAlFdaw7AdkMkeLPIxX7/HWbJpcwp9IoD7lQ==" saltValue="/qKJ+hn0o7rW+rHMsbzGDw==" spinCount="100000" sheet="1" formatCells="0" insertRows="0" deleteRows="0" sort="0"/>
  <mergeCells count="5">
    <mergeCell ref="A28:C28"/>
    <mergeCell ref="A22:C22"/>
    <mergeCell ref="A25:C25"/>
    <mergeCell ref="A1:B1"/>
    <mergeCell ref="A2:C2"/>
  </mergeCells>
  <pageMargins left="0.25" right="0.25" top="0.25" bottom="0.25" header="0.3" footer="0.3"/>
  <pageSetup fitToHeight="0" orientation="landscape"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28"/>
  <sheetViews>
    <sheetView zoomScaleNormal="100" zoomScaleSheetLayoutView="100" workbookViewId="0">
      <selection activeCell="F6" sqref="F6"/>
    </sheetView>
  </sheetViews>
  <sheetFormatPr defaultColWidth="9.109375" defaultRowHeight="14.4" x14ac:dyDescent="0.3"/>
  <cols>
    <col min="1" max="1" width="79.33203125" style="39" customWidth="1"/>
    <col min="2" max="2" width="18" style="39" customWidth="1"/>
    <col min="3" max="3" width="19.44140625" style="39" customWidth="1"/>
    <col min="4" max="4" width="16.33203125" style="39" customWidth="1"/>
    <col min="5" max="5" width="2.88671875" style="39" customWidth="1"/>
    <col min="6" max="15" width="9.109375" style="39"/>
    <col min="16" max="16" width="16.88671875" style="39" customWidth="1"/>
    <col min="17" max="17" width="9.109375" style="39"/>
    <col min="18" max="18" width="10.88671875" style="39" customWidth="1"/>
    <col min="19" max="16384" width="9.109375" style="39"/>
  </cols>
  <sheetData>
    <row r="1" spans="1:18" ht="24" customHeight="1" x14ac:dyDescent="0.3">
      <c r="A1" s="451" t="s">
        <v>103</v>
      </c>
      <c r="B1" s="451"/>
      <c r="C1" s="451"/>
      <c r="D1" s="39">
        <f>+'Section A'!B2</f>
        <v>0</v>
      </c>
    </row>
    <row r="2" spans="1:18" ht="30" customHeight="1" x14ac:dyDescent="0.3">
      <c r="A2" s="455" t="s">
        <v>164</v>
      </c>
      <c r="B2" s="455"/>
      <c r="C2" s="455"/>
      <c r="D2" s="455"/>
      <c r="E2" s="138"/>
      <c r="F2" s="138"/>
    </row>
    <row r="3" spans="1:18" ht="9" customHeight="1" x14ac:dyDescent="0.3">
      <c r="B3" s="138"/>
      <c r="C3" s="138"/>
      <c r="D3" s="138"/>
      <c r="E3" s="138"/>
      <c r="F3" s="138"/>
    </row>
    <row r="4" spans="1:18" x14ac:dyDescent="0.3">
      <c r="A4" s="290" t="s">
        <v>2</v>
      </c>
      <c r="B4" s="293" t="s">
        <v>20</v>
      </c>
      <c r="C4" s="293" t="s">
        <v>19</v>
      </c>
      <c r="D4" s="290" t="s">
        <v>160</v>
      </c>
      <c r="E4" s="138"/>
      <c r="F4" s="138"/>
    </row>
    <row r="5" spans="1:18" x14ac:dyDescent="0.3">
      <c r="A5" s="135"/>
      <c r="B5" s="136"/>
      <c r="C5" s="137"/>
      <c r="D5" s="130">
        <f>ROUND(+B5*C5,2)</f>
        <v>0</v>
      </c>
      <c r="E5" s="138"/>
      <c r="F5" s="138"/>
    </row>
    <row r="6" spans="1:18" x14ac:dyDescent="0.3">
      <c r="A6" s="139"/>
      <c r="B6" s="136"/>
      <c r="C6" s="137"/>
      <c r="D6" s="130">
        <f>ROUND(+B6*C6,2)</f>
        <v>0</v>
      </c>
      <c r="E6" s="38"/>
      <c r="F6" s="38"/>
    </row>
    <row r="7" spans="1:18" x14ac:dyDescent="0.3">
      <c r="A7" s="139"/>
      <c r="B7" s="136"/>
      <c r="C7" s="137"/>
      <c r="D7" s="130">
        <f>ROUND(+B7*C7,2)</f>
        <v>0</v>
      </c>
      <c r="F7" s="38"/>
    </row>
    <row r="8" spans="1:18" x14ac:dyDescent="0.3">
      <c r="A8" s="139"/>
      <c r="B8" s="136"/>
      <c r="C8" s="137"/>
      <c r="D8" s="47">
        <f>ROUND(+B8*C8,2)</f>
        <v>0</v>
      </c>
      <c r="F8" s="38"/>
    </row>
    <row r="9" spans="1:18" x14ac:dyDescent="0.3">
      <c r="A9" s="139"/>
      <c r="B9" s="140"/>
      <c r="C9" s="141" t="s">
        <v>129</v>
      </c>
      <c r="D9" s="253">
        <f>ROUND(SUM(D5:D8),2)</f>
        <v>0</v>
      </c>
      <c r="F9" s="206" t="s">
        <v>154</v>
      </c>
      <c r="K9" s="126"/>
      <c r="L9" s="38"/>
      <c r="M9" s="38"/>
      <c r="N9" s="38"/>
      <c r="O9" s="38"/>
      <c r="P9" s="38"/>
      <c r="Q9" s="38"/>
      <c r="R9" s="38"/>
    </row>
    <row r="10" spans="1:18" s="164" customFormat="1" x14ac:dyDescent="0.3">
      <c r="A10" s="169"/>
      <c r="B10" s="172"/>
      <c r="C10" s="173"/>
      <c r="D10" s="165"/>
      <c r="F10" s="170"/>
      <c r="K10" s="456"/>
      <c r="L10" s="456"/>
      <c r="M10" s="202"/>
      <c r="N10" s="202"/>
      <c r="O10" s="456"/>
      <c r="P10" s="456"/>
      <c r="Q10" s="170"/>
      <c r="R10" s="202"/>
    </row>
    <row r="11" spans="1:18" s="164" customFormat="1" x14ac:dyDescent="0.3">
      <c r="A11" s="169"/>
      <c r="B11" s="172"/>
      <c r="C11" s="173"/>
      <c r="D11" s="165">
        <f t="shared" ref="D11:D12" si="0">ROUND(+B11*C11,2)</f>
        <v>0</v>
      </c>
      <c r="F11" s="170"/>
      <c r="K11" s="202"/>
      <c r="L11" s="202"/>
      <c r="M11" s="202"/>
      <c r="N11" s="202"/>
      <c r="O11" s="202"/>
      <c r="P11" s="202"/>
      <c r="Q11" s="170"/>
      <c r="R11" s="202"/>
    </row>
    <row r="12" spans="1:18" s="164" customFormat="1" x14ac:dyDescent="0.3">
      <c r="A12" s="169"/>
      <c r="B12" s="172"/>
      <c r="C12" s="173"/>
      <c r="D12" s="167">
        <f t="shared" si="0"/>
        <v>0</v>
      </c>
      <c r="F12" s="170"/>
      <c r="K12" s="457"/>
      <c r="L12" s="458"/>
      <c r="M12" s="203"/>
      <c r="N12" s="203"/>
      <c r="O12" s="459"/>
      <c r="P12" s="459"/>
      <c r="Q12" s="170"/>
      <c r="R12" s="205"/>
    </row>
    <row r="13" spans="1:18" s="164" customFormat="1" x14ac:dyDescent="0.3">
      <c r="A13" s="169"/>
      <c r="B13" s="294"/>
      <c r="C13" s="248" t="s">
        <v>178</v>
      </c>
      <c r="D13" s="252">
        <f>ROUND(SUM(D10:D12),2)</f>
        <v>0</v>
      </c>
      <c r="F13" s="205" t="s">
        <v>154</v>
      </c>
      <c r="K13" s="170"/>
      <c r="L13" s="170"/>
      <c r="M13" s="171"/>
      <c r="N13" s="203"/>
      <c r="O13" s="463"/>
      <c r="P13" s="463"/>
      <c r="Q13" s="170"/>
      <c r="R13" s="205"/>
    </row>
    <row r="14" spans="1:18" s="164" customFormat="1" x14ac:dyDescent="0.3">
      <c r="A14" s="169"/>
      <c r="B14" s="172"/>
      <c r="C14" s="173"/>
      <c r="D14" s="165"/>
      <c r="F14" s="170"/>
      <c r="K14" s="456"/>
      <c r="L14" s="456"/>
      <c r="M14" s="202"/>
      <c r="N14" s="202"/>
      <c r="O14" s="456"/>
      <c r="P14" s="456"/>
      <c r="Q14" s="170"/>
      <c r="R14" s="202"/>
    </row>
    <row r="15" spans="1:18" s="164" customFormat="1" x14ac:dyDescent="0.3">
      <c r="A15" s="169"/>
      <c r="B15" s="172"/>
      <c r="C15" s="173"/>
      <c r="D15" s="165">
        <f t="shared" ref="D15:D16" si="1">ROUND(+B15*C15,2)</f>
        <v>0</v>
      </c>
      <c r="F15" s="170"/>
      <c r="K15" s="202"/>
      <c r="L15" s="202"/>
      <c r="M15" s="202"/>
      <c r="N15" s="202"/>
      <c r="O15" s="202"/>
      <c r="P15" s="202"/>
      <c r="Q15" s="170"/>
      <c r="R15" s="202"/>
    </row>
    <row r="16" spans="1:18" s="164" customFormat="1" x14ac:dyDescent="0.3">
      <c r="A16" s="169"/>
      <c r="B16" s="172"/>
      <c r="C16" s="173"/>
      <c r="D16" s="167">
        <f t="shared" si="1"/>
        <v>0</v>
      </c>
      <c r="F16" s="170"/>
      <c r="K16" s="457"/>
      <c r="L16" s="458"/>
      <c r="M16" s="203"/>
      <c r="N16" s="203"/>
      <c r="O16" s="459"/>
      <c r="P16" s="459"/>
      <c r="Q16" s="170"/>
      <c r="R16" s="205"/>
    </row>
    <row r="17" spans="1:18" s="164" customFormat="1" x14ac:dyDescent="0.3">
      <c r="A17" s="169"/>
      <c r="B17" s="294"/>
      <c r="C17" s="248" t="s">
        <v>179</v>
      </c>
      <c r="D17" s="252">
        <f>ROUND(SUM(D14:D16),2)</f>
        <v>0</v>
      </c>
      <c r="F17" s="205" t="s">
        <v>154</v>
      </c>
      <c r="K17" s="170"/>
      <c r="L17" s="170"/>
      <c r="M17" s="171"/>
      <c r="N17" s="203"/>
      <c r="O17" s="463"/>
      <c r="P17" s="463"/>
      <c r="Q17" s="170"/>
      <c r="R17" s="205"/>
    </row>
    <row r="18" spans="1:18" s="164" customFormat="1" x14ac:dyDescent="0.3">
      <c r="A18" s="169"/>
      <c r="D18" s="295"/>
    </row>
    <row r="19" spans="1:18" x14ac:dyDescent="0.3">
      <c r="A19" s="169"/>
      <c r="C19" s="141" t="s">
        <v>163</v>
      </c>
      <c r="D19" s="253">
        <f>+D17+D9+D13</f>
        <v>0</v>
      </c>
      <c r="F19" s="127" t="s">
        <v>132</v>
      </c>
    </row>
    <row r="20" spans="1:18" x14ac:dyDescent="0.3">
      <c r="B20" s="128"/>
      <c r="D20" s="128"/>
    </row>
    <row r="21" spans="1:18" s="30" customFormat="1" x14ac:dyDescent="0.3">
      <c r="A21" s="33" t="s">
        <v>184</v>
      </c>
      <c r="B21" s="34"/>
      <c r="C21" s="34"/>
      <c r="D21" s="35"/>
      <c r="E21" s="31"/>
      <c r="F21" s="206" t="s">
        <v>131</v>
      </c>
    </row>
    <row r="22" spans="1:18" s="30" customFormat="1" ht="45" customHeight="1" x14ac:dyDescent="0.3">
      <c r="A22" s="460"/>
      <c r="B22" s="461"/>
      <c r="C22" s="461"/>
      <c r="D22" s="462"/>
      <c r="E22" s="31"/>
      <c r="F22" s="206" t="s">
        <v>156</v>
      </c>
    </row>
    <row r="23" spans="1:18" s="30" customFormat="1" x14ac:dyDescent="0.3"/>
    <row r="24" spans="1:18" s="30" customFormat="1" x14ac:dyDescent="0.3">
      <c r="A24" s="250" t="s">
        <v>180</v>
      </c>
      <c r="B24" s="36"/>
      <c r="C24" s="36"/>
      <c r="D24" s="37"/>
      <c r="F24" s="206" t="s">
        <v>131</v>
      </c>
    </row>
    <row r="25" spans="1:18" s="30" customFormat="1" ht="45" customHeight="1" x14ac:dyDescent="0.3">
      <c r="A25" s="460"/>
      <c r="B25" s="461"/>
      <c r="C25" s="461"/>
      <c r="D25" s="462"/>
      <c r="F25" s="206" t="s">
        <v>156</v>
      </c>
    </row>
    <row r="26" spans="1:18" s="30" customFormat="1" x14ac:dyDescent="0.3"/>
    <row r="27" spans="1:18" s="30" customFormat="1" x14ac:dyDescent="0.3">
      <c r="A27" s="250" t="s">
        <v>181</v>
      </c>
      <c r="B27" s="36"/>
      <c r="C27" s="36"/>
      <c r="D27" s="37"/>
      <c r="F27" s="206" t="s">
        <v>131</v>
      </c>
    </row>
    <row r="28" spans="1:18" s="30" customFormat="1" ht="45" customHeight="1" x14ac:dyDescent="0.3">
      <c r="A28" s="460"/>
      <c r="B28" s="461"/>
      <c r="C28" s="461"/>
      <c r="D28" s="462"/>
      <c r="F28" s="206" t="s">
        <v>156</v>
      </c>
    </row>
  </sheetData>
  <sheetProtection algorithmName="SHA-512" hashValue="mVKHGhur15/k/4C70RX/KtYgSruK32iP8kr1xgPhhhNjzRmyW3L3ZN+cD6Bisdozj65ZGi5gi00K3Km6HXpV9g==" saltValue="NkgiKk8EAeOrcFbpi/k4lg==" spinCount="100000" sheet="1" formatCells="0" insertRows="0" deleteRows="0" sort="0"/>
  <mergeCells count="15">
    <mergeCell ref="A28:D28"/>
    <mergeCell ref="A22:D22"/>
    <mergeCell ref="A25:D25"/>
    <mergeCell ref="K10:L10"/>
    <mergeCell ref="O10:P10"/>
    <mergeCell ref="K12:L12"/>
    <mergeCell ref="O12:P12"/>
    <mergeCell ref="O13:P13"/>
    <mergeCell ref="O17:P17"/>
    <mergeCell ref="A1:C1"/>
    <mergeCell ref="A2:D2"/>
    <mergeCell ref="K14:L14"/>
    <mergeCell ref="O14:P14"/>
    <mergeCell ref="K16:L16"/>
    <mergeCell ref="O16:P16"/>
  </mergeCells>
  <printOptions horizontalCentered="1"/>
  <pageMargins left="0.25" right="0.25" top="0.25" bottom="0.25" header="0.3" footer="0.3"/>
  <pageSetup fitToHeight="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20</vt:i4>
      </vt:variant>
    </vt:vector>
  </HeadingPairs>
  <TitlesOfParts>
    <vt:vector size="44" baseType="lpstr">
      <vt:lpstr>General Instructions</vt:lpstr>
      <vt:lpstr>Section A</vt:lpstr>
      <vt:lpstr>ICI</vt:lpstr>
      <vt:lpstr>Section B</vt:lpstr>
      <vt:lpstr>Certification </vt:lpstr>
      <vt:lpstr>Sheet1</vt:lpstr>
      <vt:lpstr>DesignEngineering</vt:lpstr>
      <vt:lpstr>B-L Purchase</vt:lpstr>
      <vt:lpstr>EML</vt:lpstr>
      <vt:lpstr>Equipment</vt:lpstr>
      <vt:lpstr>Wiring</vt:lpstr>
      <vt:lpstr>Mechanical</vt:lpstr>
      <vt:lpstr>Paving</vt:lpstr>
      <vt:lpstr>Plumbing</vt:lpstr>
      <vt:lpstr>ConstructMgmt</vt:lpstr>
      <vt:lpstr>Construction</vt:lpstr>
      <vt:lpstr>OtherConstruct</vt:lpstr>
      <vt:lpstr>Excavation</vt:lpstr>
      <vt:lpstr>SiteWork</vt:lpstr>
      <vt:lpstr>Demolition</vt:lpstr>
      <vt:lpstr>Contingency</vt:lpstr>
      <vt:lpstr>Indirect</vt:lpstr>
      <vt:lpstr>Narrative Summary</vt:lpstr>
      <vt:lpstr>Agency Approval</vt:lpstr>
      <vt:lpstr>'B-L Purchase'!Print_Area</vt:lpstr>
      <vt:lpstr>Construction!Print_Area</vt:lpstr>
      <vt:lpstr>ConstructMgmt!Print_Area</vt:lpstr>
      <vt:lpstr>Contingency!Print_Area</vt:lpstr>
      <vt:lpstr>Demolition!Print_Area</vt:lpstr>
      <vt:lpstr>DesignEngineering!Print_Area</vt:lpstr>
      <vt:lpstr>EML!Print_Area</vt:lpstr>
      <vt:lpstr>Equipment!Print_Area</vt:lpstr>
      <vt:lpstr>Excavation!Print_Area</vt:lpstr>
      <vt:lpstr>ICI!Print_Area</vt:lpstr>
      <vt:lpstr>Indirect!Print_Area</vt:lpstr>
      <vt:lpstr>Mechanical!Print_Area</vt:lpstr>
      <vt:lpstr>'Narrative Summary'!Print_Area</vt:lpstr>
      <vt:lpstr>OtherConstruct!Print_Area</vt:lpstr>
      <vt:lpstr>Paving!Print_Area</vt:lpstr>
      <vt:lpstr>Plumbing!Print_Area</vt:lpstr>
      <vt:lpstr>SiteWork!Print_Area</vt:lpstr>
      <vt:lpstr>Wiring!Print_Area</vt:lpstr>
      <vt:lpstr>ICI!Print_Titles</vt:lpstr>
      <vt:lpstr>Paving!Print_Titles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Miner, JoLaine</dc:creator>
  <cp:lastModifiedBy>Miner, JoLaine</cp:lastModifiedBy>
  <cp:lastPrinted>2022-12-09T22:10:39Z</cp:lastPrinted>
  <dcterms:created xsi:type="dcterms:W3CDTF">2016-01-27T18:57:01Z</dcterms:created>
  <dcterms:modified xsi:type="dcterms:W3CDTF">2022-12-09T22:12:28Z</dcterms:modified>
</cp:coreProperties>
</file>